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930" windowWidth="14235" windowHeight="9030" tabRatio="762" activeTab="14"/>
  </bookViews>
  <sheets>
    <sheet name="Titullapa" sheetId="1" r:id="rId1"/>
    <sheet name="Satura rādītājs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" sheetId="8" r:id="rId8"/>
    <sheet name="4.1" sheetId="9" r:id="rId9"/>
    <sheet name="4.1b" sheetId="10" r:id="rId10"/>
    <sheet name="4.2" sheetId="11" r:id="rId11"/>
    <sheet name="5" sheetId="12" r:id="rId12"/>
    <sheet name="6" sheetId="13" r:id="rId13"/>
    <sheet name="7" sheetId="14" r:id="rId14"/>
    <sheet name="8.1" sheetId="15" r:id="rId15"/>
    <sheet name="8.1b" sheetId="16" r:id="rId16"/>
    <sheet name="8.2" sheetId="17" r:id="rId17"/>
    <sheet name="9" sheetId="18" r:id="rId18"/>
    <sheet name="10.1" sheetId="19" r:id="rId19"/>
    <sheet name="10.1b" sheetId="20" r:id="rId20"/>
    <sheet name="10.1c" sheetId="21" r:id="rId21"/>
    <sheet name="11" sheetId="22" r:id="rId22"/>
    <sheet name="11.1" sheetId="23" r:id="rId23"/>
    <sheet name="11.2" sheetId="24" r:id="rId24"/>
    <sheet name="12" sheetId="25" r:id="rId25"/>
    <sheet name="12b" sheetId="26" r:id="rId26"/>
    <sheet name="13" sheetId="27" r:id="rId27"/>
    <sheet name="14" sheetId="28" r:id="rId28"/>
  </sheets>
  <definedNames>
    <definedName name="_xlnm.Print_Area" localSheetId="2">'1.1'!$A$1:$I$131</definedName>
    <definedName name="_xlnm.Print_Area" localSheetId="3">'1.2'!$A$1:$I$131</definedName>
    <definedName name="_xlnm.Print_Area" localSheetId="4">'1.3'!$A$1:$F$130</definedName>
    <definedName name="_xlnm.Print_Area" localSheetId="18">'10.1'!$A$1:$O$133</definedName>
    <definedName name="_xlnm.Print_Area" localSheetId="19">'10.1b'!$A$1:$U$131</definedName>
    <definedName name="_xlnm.Print_Area" localSheetId="20">'10.1c'!$A$1:$R$131</definedName>
    <definedName name="_xlnm.Print_Area" localSheetId="21">'11'!$A$1:$J$131</definedName>
    <definedName name="_xlnm.Print_Area" localSheetId="22">'11.1'!$A$1:$M$131</definedName>
    <definedName name="_xlnm.Print_Area" localSheetId="23">'11.2'!$A$1:$W$131</definedName>
    <definedName name="_xlnm.Print_Area" localSheetId="24">'12'!$A$1:$L$131</definedName>
    <definedName name="_xlnm.Print_Area" localSheetId="25">'12b'!$A$1:$E$130</definedName>
    <definedName name="_xlnm.Print_Area" localSheetId="26">'13'!$A$1:$K$131</definedName>
    <definedName name="_xlnm.Print_Area" localSheetId="27">'14'!$A$1:$M$130</definedName>
    <definedName name="_xlnm.Print_Area" localSheetId="5">'2.1'!$A$1:$AT$132</definedName>
    <definedName name="_xlnm.Print_Area" localSheetId="6">'2.2'!$A$1:$I$131</definedName>
    <definedName name="_xlnm.Print_Area" localSheetId="7">'3'!$A$1:$K$131</definedName>
    <definedName name="_xlnm.Print_Area" localSheetId="8">'4.1'!$A$1:$M$131</definedName>
    <definedName name="_xlnm.Print_Area" localSheetId="9">'4.1b'!$A$1:$Q$132</definedName>
    <definedName name="_xlnm.Print_Area" localSheetId="10">'4.2'!$A$1:$H$131</definedName>
    <definedName name="_xlnm.Print_Area" localSheetId="11">'5'!$A$1:$H$130</definedName>
    <definedName name="_xlnm.Print_Area" localSheetId="12">'6'!$A$1:$K$130</definedName>
    <definedName name="_xlnm.Print_Area" localSheetId="13">'7'!$A$1:$K$131</definedName>
    <definedName name="_xlnm.Print_Area" localSheetId="14">'8.1'!$A$1:$R$133</definedName>
    <definedName name="_xlnm.Print_Area" localSheetId="15">'8.1b'!$A$1:$Z$133</definedName>
    <definedName name="_xlnm.Print_Area" localSheetId="16">'8.2'!$A$1:$L$133</definedName>
    <definedName name="_xlnm.Print_Area" localSheetId="17">'9'!$A$1:$E$130</definedName>
    <definedName name="_xlnm.Print_Titles" localSheetId="2">'1.1'!$1:$4</definedName>
    <definedName name="_xlnm.Print_Titles" localSheetId="3">'1.2'!$1:$4</definedName>
    <definedName name="_xlnm.Print_Titles" localSheetId="4">'1.3'!$1:$3</definedName>
    <definedName name="_xlnm.Print_Titles" localSheetId="18">'10.1'!$1:$6</definedName>
    <definedName name="_xlnm.Print_Titles" localSheetId="19">'10.1b'!$1:$4</definedName>
    <definedName name="_xlnm.Print_Titles" localSheetId="20">'10.1c'!$1:$4</definedName>
    <definedName name="_xlnm.Print_Titles" localSheetId="21">'11'!$1:$4</definedName>
    <definedName name="_xlnm.Print_Titles" localSheetId="22">'11.1'!$A:$C,'11.1'!$1:$4</definedName>
    <definedName name="_xlnm.Print_Titles" localSheetId="23">'11.2'!$A:$C,'11.2'!$1:$4</definedName>
    <definedName name="_xlnm.Print_Titles" localSheetId="24">'12'!$1:$4</definedName>
    <definedName name="_xlnm.Print_Titles" localSheetId="25">'12b'!$1:$3</definedName>
    <definedName name="_xlnm.Print_Titles" localSheetId="26">'13'!$1:$4</definedName>
    <definedName name="_xlnm.Print_Titles" localSheetId="27">'14'!$1:$3</definedName>
    <definedName name="_xlnm.Print_Titles" localSheetId="5">'2.1'!$A:$C,'2.1'!$1:$5</definedName>
    <definedName name="_xlnm.Print_Titles" localSheetId="6">'2.2'!$1:$4</definedName>
    <definedName name="_xlnm.Print_Titles" localSheetId="7">'3'!$1:$4</definedName>
    <definedName name="_xlnm.Print_Titles" localSheetId="8">'4.1'!$1:$4</definedName>
    <definedName name="_xlnm.Print_Titles" localSheetId="9">'4.1b'!$1:$5</definedName>
    <definedName name="_xlnm.Print_Titles" localSheetId="10">'4.2'!$1:$3</definedName>
    <definedName name="_xlnm.Print_Titles" localSheetId="11">'5'!$1:$3</definedName>
    <definedName name="_xlnm.Print_Titles" localSheetId="12">'6'!$1:$3</definedName>
    <definedName name="_xlnm.Print_Titles" localSheetId="13">'7'!$1:$4</definedName>
    <definedName name="_xlnm.Print_Titles" localSheetId="14">'8.1'!$1:$6</definedName>
    <definedName name="_xlnm.Print_Titles" localSheetId="15">'8.1b'!$1:$6</definedName>
    <definedName name="_xlnm.Print_Titles" localSheetId="16">'8.2'!$1:$6</definedName>
    <definedName name="_xlnm.Print_Titles" localSheetId="17">'9'!$1:$3</definedName>
  </definedNames>
  <calcPr fullCalcOnLoad="1"/>
</workbook>
</file>

<file path=xl/sharedStrings.xml><?xml version="1.0" encoding="utf-8"?>
<sst xmlns="http://schemas.openxmlformats.org/spreadsheetml/2006/main" count="7192" uniqueCount="611">
  <si>
    <t>Nr.p.k.</t>
  </si>
  <si>
    <t>Teritorija</t>
  </si>
  <si>
    <t>Institūcijas nosaukums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</si>
  <si>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</si>
  <si>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</si>
  <si>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</si>
  <si>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</si>
  <si>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</si>
  <si>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</si>
  <si>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</si>
  <si>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</si>
  <si>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</si>
  <si>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</si>
  <si>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>iegūst otrā līmeņa augstāko sociālā darba izglītību</t>
  </si>
  <si>
    <t>iegūst augstāko izglītību citā specialitātē</t>
  </si>
  <si>
    <t>personāla vadībā</t>
  </si>
  <si>
    <t>saskarsmes psiholoģijā</t>
  </si>
  <si>
    <t>sociālajā darbā</t>
  </si>
  <si>
    <t>ekonomikā, grāmatvedībā vai finansu vadībā</t>
  </si>
  <si>
    <t>citi</t>
  </si>
  <si>
    <t>A</t>
  </si>
  <si>
    <t>B</t>
  </si>
  <si>
    <r>
      <t xml:space="preserve">Izglītība - </t>
    </r>
    <r>
      <rPr>
        <b/>
        <sz val="8"/>
        <color indexed="16"/>
        <rFont val="Arial"/>
        <family val="2"/>
      </rPr>
      <t>otrā līmeņa</t>
    </r>
    <r>
      <rPr>
        <sz val="8"/>
        <color indexed="16"/>
        <rFont val="Arial"/>
        <family val="2"/>
      </rPr>
      <t xml:space="preserve"> profesionālā augstākā sociālā darba izglītība     (4 gadi)</t>
    </r>
  </si>
  <si>
    <r>
      <t>augstākā</t>
    </r>
    <r>
      <rPr>
        <sz val="8"/>
        <color indexed="16"/>
        <rFont val="Arial"/>
        <family val="2"/>
      </rPr>
      <t xml:space="preserve"> izglītība citā specialitātē</t>
    </r>
  </si>
  <si>
    <t>Kopējais skaits</t>
  </si>
  <si>
    <t>Citas</t>
  </si>
  <si>
    <t>Iemītnieku uzskaites programma</t>
  </si>
  <si>
    <t xml:space="preserve"> no tiem ar interneta pieslēgumu</t>
  </si>
  <si>
    <t>Datori</t>
  </si>
  <si>
    <t>Kods: 13017</t>
  </si>
  <si>
    <t>Kods: 13016</t>
  </si>
  <si>
    <t>Kods: 130111</t>
  </si>
  <si>
    <t>Kods: 13011</t>
  </si>
  <si>
    <t>Kopējā ēku platība  - m2</t>
  </si>
  <si>
    <t>Kopējā teritorijas   platība – m2</t>
  </si>
  <si>
    <t>Kods: 12032</t>
  </si>
  <si>
    <t>Kods: 12031</t>
  </si>
  <si>
    <t>Nr.p.k</t>
  </si>
  <si>
    <r>
      <t xml:space="preserve">   </t>
    </r>
    <r>
      <rPr>
        <b/>
        <sz val="8"/>
        <color indexed="16"/>
        <rFont val="Arial"/>
        <family val="2"/>
      </rPr>
      <t>5</t>
    </r>
    <r>
      <rPr>
        <sz val="8"/>
        <color indexed="16"/>
        <rFont val="Arial"/>
        <family val="2"/>
      </rPr>
      <t xml:space="preserve"> -   un vairāk vietīgās istabas  </t>
    </r>
  </si>
  <si>
    <r>
      <t>4</t>
    </r>
    <r>
      <rPr>
        <sz val="8"/>
        <color indexed="16"/>
        <rFont val="Arial"/>
        <family val="2"/>
      </rPr>
      <t xml:space="preserve"> - vietīgās istabas (4 pers. istabā)</t>
    </r>
  </si>
  <si>
    <r>
      <t>3</t>
    </r>
    <r>
      <rPr>
        <sz val="8"/>
        <color indexed="16"/>
        <rFont val="Arial"/>
        <family val="2"/>
      </rPr>
      <t xml:space="preserve"> - vietīgās istabas (3 pers. istabā)</t>
    </r>
  </si>
  <si>
    <r>
      <t>2</t>
    </r>
    <r>
      <rPr>
        <sz val="8"/>
        <color indexed="16"/>
        <rFont val="Arial"/>
        <family val="2"/>
      </rPr>
      <t xml:space="preserve"> - vietīgās istabas (2 pers. istabā)</t>
    </r>
  </si>
  <si>
    <r>
      <t>1</t>
    </r>
    <r>
      <rPr>
        <sz val="8"/>
        <color indexed="16"/>
        <rFont val="Arial"/>
        <family val="2"/>
      </rPr>
      <t xml:space="preserve"> - vietīgās istabas 1pers. istabā)</t>
    </r>
  </si>
  <si>
    <t>no tām</t>
  </si>
  <si>
    <t>Dzīvojamās istabas - kopā:</t>
  </si>
  <si>
    <t>uz vienu pansionātā dzīvojošo personu - m2</t>
  </si>
  <si>
    <t>Kopējā  guļamtelpu  platība - m2</t>
  </si>
  <si>
    <t>Kopējā dzīvojamo istabu - guļamtelpu  platība - m2</t>
  </si>
  <si>
    <t>Kods: 120125</t>
  </si>
  <si>
    <t>Kods: 120124</t>
  </si>
  <si>
    <t>Kods: 120123</t>
  </si>
  <si>
    <t>Kods: 120122</t>
  </si>
  <si>
    <t>Kods: 120121</t>
  </si>
  <si>
    <t>Kods: 12012</t>
  </si>
  <si>
    <t>Kods: 120112</t>
  </si>
  <si>
    <t>Kods: 12013</t>
  </si>
  <si>
    <t>Kods: 12011</t>
  </si>
  <si>
    <t xml:space="preserve"> citi                                                 </t>
  </si>
  <si>
    <t xml:space="preserve"> medicīnā</t>
  </si>
  <si>
    <t xml:space="preserve"> psiholoģijā, saskarsmes psiholoģijā</t>
  </si>
  <si>
    <t>Aprūpētāji (auklītes)</t>
  </si>
  <si>
    <t>Sociālie rehabilitētāji</t>
  </si>
  <si>
    <t>Sociālie aprūpētāji</t>
  </si>
  <si>
    <t>Sociālie darbinieki</t>
  </si>
  <si>
    <t>stundu skaits</t>
  </si>
  <si>
    <t>Kvalifikācijas pilnveides kursi sociālajā darbā un citā jomā - kopā</t>
  </si>
  <si>
    <t>Kods: 1103123</t>
  </si>
  <si>
    <t>Kods: 1103122</t>
  </si>
  <si>
    <t>Kods: 1103121</t>
  </si>
  <si>
    <t>Kods: 110312</t>
  </si>
  <si>
    <t>Kods: 1103114</t>
  </si>
  <si>
    <t>Kods: 1103113</t>
  </si>
  <si>
    <t>Kods: 1103112</t>
  </si>
  <si>
    <t>Kods: 1103111</t>
  </si>
  <si>
    <t>Kods: 110311</t>
  </si>
  <si>
    <t>Kods: 11031</t>
  </si>
  <si>
    <t>iegūst pirmā vai otrā līmeņa profesionālo augstāko sociālā darba izglītību</t>
  </si>
  <si>
    <t>vidējā profesionālā izglītība citā specialitātē vai vidējā vispārējā izglītība</t>
  </si>
  <si>
    <t>augstākā izglītība citā specialitātē</t>
  </si>
  <si>
    <t>pirmā vai otrā līmeņa profesionālā vai akadēmiskā augstākā sociālā darba izglītība</t>
  </si>
  <si>
    <t>no tiem</t>
  </si>
  <si>
    <t xml:space="preserve">Sociālie rehabilitētāji - kopā </t>
  </si>
  <si>
    <t xml:space="preserve">no tiem </t>
  </si>
  <si>
    <t>Sociālie aprūpētāji - kopā</t>
  </si>
  <si>
    <t>Kods: 1101174</t>
  </si>
  <si>
    <t>Kods: 1101173</t>
  </si>
  <si>
    <t>Kods: 1101172</t>
  </si>
  <si>
    <t>Kods: 1101171</t>
  </si>
  <si>
    <t>Kods: 110117</t>
  </si>
  <si>
    <t>Kods: 1101154</t>
  </si>
  <si>
    <t>Kods: 1101153</t>
  </si>
  <si>
    <t>Kods: 1101152</t>
  </si>
  <si>
    <t>Kods: 1101151</t>
  </si>
  <si>
    <t>Kods: 110115</t>
  </si>
  <si>
    <t>iegūst otrā līmeņa profesionālo augstāko sociālā darba izglītību      (4 gadi)</t>
  </si>
  <si>
    <t xml:space="preserve"> iegūst pirmā līmeņa profesionālo augstāko sociālā darba izglītību        (2 gadi)</t>
  </si>
  <si>
    <r>
      <t xml:space="preserve">Sociālie darbinieki - kopā </t>
    </r>
  </si>
  <si>
    <t>Kods: 110146</t>
  </si>
  <si>
    <t>Kods: 110145</t>
  </si>
  <si>
    <t>Kods: 110144</t>
  </si>
  <si>
    <t>Kods: 110143</t>
  </si>
  <si>
    <t>Kods: 110142</t>
  </si>
  <si>
    <t>Kods: 110141</t>
  </si>
  <si>
    <t>Kods: 11014</t>
  </si>
  <si>
    <t>Amata vietas</t>
  </si>
  <si>
    <t>pārējie darbinieki</t>
  </si>
  <si>
    <t>aprūpētāji</t>
  </si>
  <si>
    <t>sociālie rehabilitētēji</t>
  </si>
  <si>
    <t>sociālie aprūpētāji</t>
  </si>
  <si>
    <t>sociālie darbinieki</t>
  </si>
  <si>
    <t>Kods: 100116</t>
  </si>
  <si>
    <t>Kods: 100118</t>
  </si>
  <si>
    <t>Kods: 100117</t>
  </si>
  <si>
    <t>Kods: 100115</t>
  </si>
  <si>
    <t>Kods: 100114</t>
  </si>
  <si>
    <r>
      <t>citi</t>
    </r>
    <r>
      <rPr>
        <sz val="8"/>
        <color indexed="16"/>
        <rFont val="Arial"/>
        <family val="2"/>
      </rPr>
      <t xml:space="preserve"> veselības darbinieki (k</t>
    </r>
    <r>
      <rPr>
        <i/>
        <sz val="8"/>
        <color indexed="16"/>
        <rFont val="Arial"/>
        <family val="2"/>
      </rPr>
      <t>odi 2222 - 3229*</t>
    </r>
    <r>
      <rPr>
        <sz val="8"/>
        <color indexed="16"/>
        <rFont val="Arial"/>
        <family val="2"/>
      </rPr>
      <t>)</t>
    </r>
  </si>
  <si>
    <r>
      <t xml:space="preserve"> </t>
    </r>
    <r>
      <rPr>
        <b/>
        <sz val="8"/>
        <color indexed="16"/>
        <rFont val="Arial"/>
        <family val="2"/>
      </rPr>
      <t>medicīnas māsas</t>
    </r>
    <r>
      <rPr>
        <sz val="8"/>
        <color indexed="16"/>
        <rFont val="Arial"/>
        <family val="2"/>
      </rPr>
      <t xml:space="preserve"> (k</t>
    </r>
    <r>
      <rPr>
        <i/>
        <sz val="8"/>
        <color indexed="16"/>
        <rFont val="Arial"/>
        <family val="2"/>
      </rPr>
      <t>ods 3231*</t>
    </r>
    <r>
      <rPr>
        <sz val="8"/>
        <color indexed="16"/>
        <rFont val="Arial"/>
        <family val="2"/>
      </rPr>
      <t>)</t>
    </r>
  </si>
  <si>
    <r>
      <t>f</t>
    </r>
    <r>
      <rPr>
        <b/>
        <sz val="8"/>
        <color indexed="16"/>
        <rFont val="Arial"/>
        <family val="2"/>
      </rPr>
      <t>izioterapeita asistents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322611*</t>
    </r>
    <r>
      <rPr>
        <sz val="8"/>
        <color indexed="16"/>
        <rFont val="Arial"/>
        <family val="2"/>
      </rPr>
      <t>)</t>
    </r>
  </si>
  <si>
    <r>
      <t>fizioterapeiti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322602*</t>
    </r>
    <r>
      <rPr>
        <sz val="8"/>
        <color indexed="16"/>
        <rFont val="Arial"/>
        <family val="2"/>
      </rPr>
      <t>)</t>
    </r>
  </si>
  <si>
    <r>
      <t>ergotetapeit</t>
    </r>
    <r>
      <rPr>
        <sz val="8"/>
        <color indexed="16"/>
        <rFont val="Arial"/>
        <family val="2"/>
      </rPr>
      <t>i (</t>
    </r>
    <r>
      <rPr>
        <i/>
        <sz val="8"/>
        <color indexed="16"/>
        <rFont val="Arial"/>
        <family val="2"/>
      </rPr>
      <t>kods 322609*</t>
    </r>
    <r>
      <rPr>
        <sz val="8"/>
        <color indexed="16"/>
        <rFont val="Arial"/>
        <family val="2"/>
      </rPr>
      <t>)</t>
    </r>
  </si>
  <si>
    <r>
      <t>ārstu palīgi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222102*</t>
    </r>
    <r>
      <rPr>
        <sz val="8"/>
        <color indexed="16"/>
        <rFont val="Arial"/>
        <family val="2"/>
      </rPr>
      <t>)</t>
    </r>
  </si>
  <si>
    <t>Kods: 1001124</t>
  </si>
  <si>
    <t>Kods: 1001123</t>
  </si>
  <si>
    <t>Kods: 1001127</t>
  </si>
  <si>
    <t>Kods: 1001126</t>
  </si>
  <si>
    <t>Kods: 1001125</t>
  </si>
  <si>
    <t>Kods: 1001122</t>
  </si>
  <si>
    <t xml:space="preserve"> ārsti (kods 2221*)</t>
  </si>
  <si>
    <t>- veselības aprūpes darbinieki – kopā:</t>
  </si>
  <si>
    <r>
      <t xml:space="preserve"> administratīvais personāls </t>
    </r>
    <r>
      <rPr>
        <vertAlign val="superscript"/>
        <sz val="8"/>
        <color indexed="16"/>
        <rFont val="Arial"/>
        <family val="2"/>
      </rPr>
      <t>2</t>
    </r>
    <r>
      <rPr>
        <sz val="8"/>
        <color indexed="16"/>
        <rFont val="Arial"/>
        <family val="2"/>
      </rPr>
      <t xml:space="preserve"> – kopā:</t>
    </r>
  </si>
  <si>
    <t>tajā skaitā</t>
  </si>
  <si>
    <t>Institūcijas darbinieku skaits – kopā:</t>
  </si>
  <si>
    <t>Kods: 1001121</t>
  </si>
  <si>
    <t>Kods: 100112</t>
  </si>
  <si>
    <t>Kods: 100111</t>
  </si>
  <si>
    <t>Kods: 10011</t>
  </si>
  <si>
    <t xml:space="preserve">Higiēnas precēm un dezinfekcijas līdzekļiem </t>
  </si>
  <si>
    <t xml:space="preserve">Mīkstā inventāra iegādei izlietotie līdzekļi </t>
  </si>
  <si>
    <t xml:space="preserve">Medikamentu iegādei izlietotie līdzekļi </t>
  </si>
  <si>
    <t xml:space="preserve">Ēdināšanai izlietotie līdzekļi </t>
  </si>
  <si>
    <t>mēnesī</t>
  </si>
  <si>
    <t>dienā</t>
  </si>
  <si>
    <t>Kopējie izlietotie līdzekļi - mēnesī</t>
  </si>
  <si>
    <t>Kods: 08025</t>
  </si>
  <si>
    <t>Kods: 08024</t>
  </si>
  <si>
    <t>Kods: 08023</t>
  </si>
  <si>
    <t>Kods: 08022</t>
  </si>
  <si>
    <t>Kods: 08021</t>
  </si>
  <si>
    <r>
      <t>pārējie izdevumi  (1459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</si>
  <si>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-pārējām vajadzībām izlietotie līdzekļi:</t>
  </si>
  <si>
    <t>Kods: 080122</t>
  </si>
  <si>
    <t>Kods: 080121</t>
  </si>
  <si>
    <t>Kods: 08012</t>
  </si>
  <si>
    <t>Kods: 0801164</t>
  </si>
  <si>
    <t>Kods: 0801163</t>
  </si>
  <si>
    <t>Kods: 0801162</t>
  </si>
  <si>
    <t>Kods: 0801161</t>
  </si>
  <si>
    <t>Kods: 080116</t>
  </si>
  <si>
    <t>higiēnas precēm un dezinfekcijas līdzekļiem</t>
  </si>
  <si>
    <t xml:space="preserve">no tiem: </t>
  </si>
  <si>
    <t>Institūcijas vajadzībām izlietoto līdzekļu kopapjoms</t>
  </si>
  <si>
    <t>Kods: 080117</t>
  </si>
  <si>
    <t>Kods: 080114</t>
  </si>
  <si>
    <t>Kods: 080113</t>
  </si>
  <si>
    <t>Kods: 080118</t>
  </si>
  <si>
    <t>Kods: 080112</t>
  </si>
  <si>
    <t>Kods: 080111</t>
  </si>
  <si>
    <t>Kods: 08011</t>
  </si>
  <si>
    <r>
      <t xml:space="preserve">dziļa </t>
    </r>
    <r>
      <rPr>
        <sz val="8"/>
        <color indexed="16"/>
        <rFont val="Arial"/>
        <family val="2"/>
      </rPr>
      <t xml:space="preserve">garīga atpalicība </t>
    </r>
    <r>
      <rPr>
        <b/>
        <sz val="8"/>
        <color indexed="16"/>
        <rFont val="Arial"/>
        <family val="2"/>
      </rPr>
      <t>(F73</t>
    </r>
    <r>
      <rPr>
        <sz val="8"/>
        <color indexed="16"/>
        <rFont val="Arial"/>
        <family val="2"/>
      </rPr>
      <t>)</t>
    </r>
  </si>
  <si>
    <r>
      <t>smaga</t>
    </r>
    <r>
      <rPr>
        <sz val="8"/>
        <color indexed="16"/>
        <rFont val="Arial"/>
        <family val="2"/>
      </rPr>
      <t xml:space="preserve"> garīga atpalicība </t>
    </r>
    <r>
      <rPr>
        <b/>
        <sz val="8"/>
        <color indexed="16"/>
        <rFont val="Arial"/>
        <family val="2"/>
      </rPr>
      <t>(F72)</t>
    </r>
  </si>
  <si>
    <r>
      <t>vidēji smaga</t>
    </r>
    <r>
      <rPr>
        <sz val="8"/>
        <color indexed="16"/>
        <rFont val="Arial"/>
        <family val="2"/>
      </rPr>
      <t xml:space="preserve"> garīga atpalīcība </t>
    </r>
    <r>
      <rPr>
        <b/>
        <sz val="8"/>
        <color indexed="16"/>
        <rFont val="Arial"/>
        <family val="2"/>
      </rPr>
      <t>(F71</t>
    </r>
    <r>
      <rPr>
        <sz val="8"/>
        <color indexed="16"/>
        <rFont val="Arial"/>
        <family val="2"/>
      </rPr>
      <t>)</t>
    </r>
  </si>
  <si>
    <r>
      <t xml:space="preserve"> viegla</t>
    </r>
    <r>
      <rPr>
        <sz val="8"/>
        <color indexed="16"/>
        <rFont val="Arial"/>
        <family val="2"/>
      </rPr>
      <t xml:space="preserve"> garīga atpalicība</t>
    </r>
    <r>
      <rPr>
        <b/>
        <sz val="8"/>
        <color indexed="16"/>
        <rFont val="Arial"/>
        <family val="2"/>
      </rPr>
      <t xml:space="preserve"> (F70)</t>
    </r>
  </si>
  <si>
    <t>Citas diagnozes</t>
  </si>
  <si>
    <r>
      <t>Demence (</t>
    </r>
    <r>
      <rPr>
        <b/>
        <sz val="8"/>
        <color indexed="16"/>
        <rFont val="Arial"/>
        <family val="2"/>
      </rPr>
      <t>F00-F09</t>
    </r>
    <r>
      <rPr>
        <sz val="8"/>
        <color indexed="16"/>
        <rFont val="Arial"/>
        <family val="2"/>
      </rPr>
      <t>)</t>
    </r>
  </si>
  <si>
    <r>
      <t>Šizofrēnija (</t>
    </r>
    <r>
      <rPr>
        <b/>
        <sz val="8"/>
        <color indexed="16"/>
        <rFont val="Arial"/>
        <family val="2"/>
      </rPr>
      <t>F20-F29</t>
    </r>
    <r>
      <rPr>
        <sz val="8"/>
        <color indexed="16"/>
        <rFont val="Arial"/>
        <family val="2"/>
      </rPr>
      <t>)</t>
    </r>
  </si>
  <si>
    <r>
      <t xml:space="preserve">Personu skaits ar garīgo atpalicību - </t>
    </r>
    <r>
      <rPr>
        <b/>
        <sz val="8"/>
        <color indexed="16"/>
        <rFont val="Arial"/>
        <family val="2"/>
      </rPr>
      <t>kopā</t>
    </r>
  </si>
  <si>
    <t>Kods: 07015</t>
  </si>
  <si>
    <t>Kods: 07014</t>
  </si>
  <si>
    <t>Kods: 07012</t>
  </si>
  <si>
    <t>Kods: 070114</t>
  </si>
  <si>
    <t>Kods: 070113</t>
  </si>
  <si>
    <t>Kods: 070112</t>
  </si>
  <si>
    <t>Kods: 070111</t>
  </si>
  <si>
    <t>Kods: 07011</t>
  </si>
  <si>
    <t>Onkoloģiskās saslimstības</t>
  </si>
  <si>
    <t>Seksuāli transmisīvās slimības</t>
  </si>
  <si>
    <t>HIV/AIDS</t>
  </si>
  <si>
    <t>- citas</t>
  </si>
  <si>
    <t>- difterija</t>
  </si>
  <si>
    <t>no tām: - akūtās zarnu trakta infekciju slimības</t>
  </si>
  <si>
    <t>Infekcijas slimības:</t>
  </si>
  <si>
    <t>TBC</t>
  </si>
  <si>
    <t>Kods: 06021</t>
  </si>
  <si>
    <t>Kods: 06020</t>
  </si>
  <si>
    <t>Kods: 06022</t>
  </si>
  <si>
    <t>Kods: 060183</t>
  </si>
  <si>
    <t>Kods: 060182</t>
  </si>
  <si>
    <t>Kods: 060181</t>
  </si>
  <si>
    <t>Kods: 06018</t>
  </si>
  <si>
    <t>Kods: 06015</t>
  </si>
  <si>
    <t>personas, kas iestājušās  līdz 01.01.1998. (1997.gadā un agrāk)</t>
  </si>
  <si>
    <t>Kods: 040211</t>
  </si>
  <si>
    <t>Kods: 04021</t>
  </si>
  <si>
    <t>Kods: 04012</t>
  </si>
  <si>
    <t>Kods: 04011</t>
  </si>
  <si>
    <t>Kods: 04013</t>
  </si>
  <si>
    <t xml:space="preserve"> vīrieši</t>
  </si>
  <si>
    <t xml:space="preserve"> sievietes</t>
  </si>
  <si>
    <t>citi iemesli</t>
  </si>
  <si>
    <t xml:space="preserve"> mirušas</t>
  </si>
  <si>
    <t xml:space="preserve"> izrakstītas par sistemātisku iekšējās kārtības noteikumu neievērošanu</t>
  </si>
  <si>
    <t>atgriezušās ģimenēs</t>
  </si>
  <si>
    <t>pārvietotas uz citām ārstniecības iestādēm</t>
  </si>
  <si>
    <t>pārvietotas uz citām sociālās aprūpes institūcijām</t>
  </si>
  <si>
    <t>vīrieši</t>
  </si>
  <si>
    <t>sievietes</t>
  </si>
  <si>
    <t>tai skaitā</t>
  </si>
  <si>
    <t>Kods: 040126</t>
  </si>
  <si>
    <t>Kods: 0401232</t>
  </si>
  <si>
    <t>Kods: 0401231</t>
  </si>
  <si>
    <t>Kods: 040123</t>
  </si>
  <si>
    <t>Kods: 040125</t>
  </si>
  <si>
    <t>Kods: 040124</t>
  </si>
  <si>
    <t>Kods: 040127</t>
  </si>
  <si>
    <t>Kods: 040122</t>
  </si>
  <si>
    <t>Kods: 0401212</t>
  </si>
  <si>
    <t>Kods: 04012111</t>
  </si>
  <si>
    <t xml:space="preserve"> no citām institūcijām</t>
  </si>
  <si>
    <t xml:space="preserve"> no citām ārstniecības iestādēm</t>
  </si>
  <si>
    <t xml:space="preserve"> no psihiatriskās ārstniecības iestādes</t>
  </si>
  <si>
    <t xml:space="preserve"> no citām sociālās aprūpes iestādēm</t>
  </si>
  <si>
    <t xml:space="preserve"> no mājām</t>
  </si>
  <si>
    <t>Kods: 040115</t>
  </si>
  <si>
    <t>Kods: 040114</t>
  </si>
  <si>
    <t>Kods: 040113</t>
  </si>
  <si>
    <t>Kods: 040112</t>
  </si>
  <si>
    <t>Kods: 040111</t>
  </si>
  <si>
    <t>Kods: 0401112</t>
  </si>
  <si>
    <t>Kods: 0401111</t>
  </si>
  <si>
    <t xml:space="preserve">citas pensijas/pabalsti                           </t>
  </si>
  <si>
    <r>
      <t xml:space="preserve">valsts sociālā nodrošinājuma pabalsts </t>
    </r>
    <r>
      <rPr>
        <b/>
        <sz val="8"/>
        <color indexed="16"/>
        <rFont val="Arial"/>
        <family val="2"/>
      </rPr>
      <t>(VSNP)</t>
    </r>
  </si>
  <si>
    <t>vecuma pensija</t>
  </si>
  <si>
    <r>
      <t xml:space="preserve"> II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</si>
  <si>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 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</si>
  <si>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Personu skaits, kurām nav piešķirta pensija vai </t>
    </r>
    <r>
      <rPr>
        <b/>
        <sz val="8"/>
        <color indexed="16"/>
        <rFont val="Arial"/>
        <family val="2"/>
      </rPr>
      <t>VSNP</t>
    </r>
    <r>
      <rPr>
        <sz val="8"/>
        <color indexed="16"/>
        <rFont val="Arial"/>
        <family val="2"/>
      </rPr>
      <t xml:space="preserve"> – kopā</t>
    </r>
  </si>
  <si>
    <r>
      <t>Personas, kurām piešķirta pensija vai pabalsts –</t>
    </r>
    <r>
      <rPr>
        <b/>
        <sz val="8"/>
        <color indexed="16"/>
        <rFont val="Arial"/>
        <family val="2"/>
      </rPr>
      <t xml:space="preserve"> kopā</t>
    </r>
  </si>
  <si>
    <t>Kods: 030112</t>
  </si>
  <si>
    <t>Kods: 0301118</t>
  </si>
  <si>
    <t>Kods: 0301117</t>
  </si>
  <si>
    <t>Kods: 0301113</t>
  </si>
  <si>
    <t>Kods: 0301112</t>
  </si>
  <si>
    <t>Kods: 0301111</t>
  </si>
  <si>
    <t>Kods: 030111</t>
  </si>
  <si>
    <t>Kods: 03011</t>
  </si>
  <si>
    <t>Faktiski dzīvojošās personas, kurām ar bāriņtiesas (pagasttiesas) lēmumu iecelts aizgādnis</t>
  </si>
  <si>
    <t>Faktiski dzīvojošās personas, kuras ar tiesas lēmumu atzītas par rīcībnespējīgām – kopā</t>
  </si>
  <si>
    <t>Kods: 09012</t>
  </si>
  <si>
    <t>Kods: 09011</t>
  </si>
  <si>
    <t>- personas ar termiņuzturēšanās atļaujām un bēgļi</t>
  </si>
  <si>
    <t>- Latvijas nepilsoņi</t>
  </si>
  <si>
    <t>- bezvalstnieki (ar pastāvīgās uzturēšanās atļaujām)</t>
  </si>
  <si>
    <t>no tiem: - Latvijas Republikas pilsoņi</t>
  </si>
  <si>
    <t>Kods: 050114</t>
  </si>
  <si>
    <t>Kods: 050113</t>
  </si>
  <si>
    <t>Kods: 050112</t>
  </si>
  <si>
    <t>Kods: 050111</t>
  </si>
  <si>
    <t>Kods: 05011</t>
  </si>
  <si>
    <t>Nr.</t>
  </si>
  <si>
    <t>sieviešu vidējais mūža ilgums</t>
  </si>
  <si>
    <t xml:space="preserve"> vīriešu vidējais mūža ilgums</t>
  </si>
  <si>
    <t>sieviešu vidējais vecums</t>
  </si>
  <si>
    <t xml:space="preserve"> vīriešu vidējais vecums</t>
  </si>
  <si>
    <t>Kods: 020222</t>
  </si>
  <si>
    <t>Kods: 020221</t>
  </si>
  <si>
    <t>Kods: 02022</t>
  </si>
  <si>
    <t>Kods: 020212</t>
  </si>
  <si>
    <t>Kods: 020211</t>
  </si>
  <si>
    <t>Kods: 02021</t>
  </si>
  <si>
    <t>nepilsoņi</t>
  </si>
  <si>
    <t>pilsoņi</t>
  </si>
  <si>
    <t>personas kopā</t>
  </si>
  <si>
    <t>no 90 g.v. un vairāk</t>
  </si>
  <si>
    <t>no 80 - 89 g.v.</t>
  </si>
  <si>
    <t>no 70 - 79 g.v.</t>
  </si>
  <si>
    <t>no 62 - 69 g.v.</t>
  </si>
  <si>
    <t>no 51 – 61 g. v.</t>
  </si>
  <si>
    <t>no 31 - 50 g.v.</t>
  </si>
  <si>
    <t>Nepilsoņi - kopā</t>
  </si>
  <si>
    <t>Pilsoņi - kopā</t>
  </si>
  <si>
    <t>Personas kopā</t>
  </si>
  <si>
    <t>Kods: 0201172</t>
  </si>
  <si>
    <t>Kods: 0201171</t>
  </si>
  <si>
    <t>Kods: 020137</t>
  </si>
  <si>
    <t>Kods: 020127</t>
  </si>
  <si>
    <t>Kods: 020117</t>
  </si>
  <si>
    <t>Kods: 0201162</t>
  </si>
  <si>
    <t>Kods: 0201161</t>
  </si>
  <si>
    <t>Kods: 020136</t>
  </si>
  <si>
    <t>Kods: 020126</t>
  </si>
  <si>
    <t>Kods: 020116</t>
  </si>
  <si>
    <t>Kods: 0201152</t>
  </si>
  <si>
    <t>Kods: 0201151</t>
  </si>
  <si>
    <t>Kods: 020135</t>
  </si>
  <si>
    <t>Kods: 020125</t>
  </si>
  <si>
    <t>Kods: 020115</t>
  </si>
  <si>
    <t>Kods: 0201142</t>
  </si>
  <si>
    <t>Kods: 0201141</t>
  </si>
  <si>
    <t>Kods: 020134</t>
  </si>
  <si>
    <t>Kods: 020124</t>
  </si>
  <si>
    <t>Kods: 020114</t>
  </si>
  <si>
    <t>Kods: 0201132</t>
  </si>
  <si>
    <t>Kods: 0201131</t>
  </si>
  <si>
    <t>Kods: 020133</t>
  </si>
  <si>
    <t>Kods: 020123</t>
  </si>
  <si>
    <t>Kods: 020113</t>
  </si>
  <si>
    <t>Kods: 0201122</t>
  </si>
  <si>
    <t>Kods: 0201121</t>
  </si>
  <si>
    <t>Kods: 020132</t>
  </si>
  <si>
    <t>Kods: 020122</t>
  </si>
  <si>
    <t>Kods: 020112</t>
  </si>
  <si>
    <t>Kods: 0201112</t>
  </si>
  <si>
    <t>Kods: 0201111</t>
  </si>
  <si>
    <t>Kods: 020131</t>
  </si>
  <si>
    <t>Kods: 020121</t>
  </si>
  <si>
    <t>Kods: 020111</t>
  </si>
  <si>
    <t>Kods: 02013</t>
  </si>
  <si>
    <t>Kods: 02012</t>
  </si>
  <si>
    <t>Kods: 02011</t>
  </si>
  <si>
    <t>Kods: 01033</t>
  </si>
  <si>
    <t>Kods: 01032</t>
  </si>
  <si>
    <t>Kods: 01031</t>
  </si>
  <si>
    <t>III grupas invalīdi</t>
  </si>
  <si>
    <t>II grupas invalīdi</t>
  </si>
  <si>
    <t xml:space="preserve"> I grupas invalīdi</t>
  </si>
  <si>
    <t>Invalīdi pensijas vecumā</t>
  </si>
  <si>
    <t>Invalīdi darbspējīgā vecumā</t>
  </si>
  <si>
    <t>Kods: 01023</t>
  </si>
  <si>
    <t>Kods: 01022</t>
  </si>
  <si>
    <t>Kods: 010213</t>
  </si>
  <si>
    <t>Kods: 010212</t>
  </si>
  <si>
    <t>Kods: 010211</t>
  </si>
  <si>
    <t>Kods: 01021</t>
  </si>
  <si>
    <t>Nr.p. k.</t>
  </si>
  <si>
    <t>gulošas personas - sievietes</t>
  </si>
  <si>
    <t>gulošas personas - vīrieši</t>
  </si>
  <si>
    <r>
      <t>gulošas</t>
    </r>
    <r>
      <rPr>
        <sz val="8"/>
        <color indexed="16"/>
        <rFont val="Arial"/>
        <family val="2"/>
      </rPr>
      <t xml:space="preserve"> personas kopā</t>
    </r>
  </si>
  <si>
    <t>Kods: 010112</t>
  </si>
  <si>
    <t>Kods: 010111</t>
  </si>
  <si>
    <t>Kods: 01011</t>
  </si>
  <si>
    <r>
      <t>ēdināšanai</t>
    </r>
    <r>
      <rPr>
        <b/>
        <sz val="8"/>
        <color indexed="16"/>
        <rFont val="Arial"/>
        <family val="2"/>
      </rPr>
      <t xml:space="preserve"> </t>
    </r>
    <r>
      <rPr>
        <sz val="8"/>
        <color indexed="16"/>
        <rFont val="Arial"/>
        <family val="2"/>
      </rPr>
      <t>(2363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</si>
  <si>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medikamentu iegādei  (2341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</si>
  <si>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 xml:space="preserve"> mīkstā inventāra iegādei  (2361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</si>
  <si>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kancelejas precēm un materiāliem (2310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</si>
  <si>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pamatlīdzekļu iegādei kopā (5000 kods)</t>
  </si>
  <si>
    <t>kopitālo izdevumu transferi, mērķdotācijas (9000 kods)</t>
  </si>
  <si>
    <r>
      <t xml:space="preserve">Uz 2009. gada 01.01. institūcijā faktiski dzīvoja –  </t>
    </r>
    <r>
      <rPr>
        <b/>
        <sz val="8"/>
        <color indexed="16"/>
        <rFont val="Arial"/>
        <family val="2"/>
      </rPr>
      <t>personas kopā</t>
    </r>
  </si>
  <si>
    <t>Uz 2009. gada 1. janvāri pansionātā faktiski dzīvoja – personas:</t>
  </si>
  <si>
    <r>
      <t>no kopskaita 18g. līdz 25.g.</t>
    </r>
    <r>
      <rPr>
        <sz val="8"/>
        <color indexed="16"/>
        <rFont val="Arial"/>
        <family val="2"/>
      </rPr>
      <t>(ieskaitot)</t>
    </r>
  </si>
  <si>
    <t>Kods: 020118</t>
  </si>
  <si>
    <t>Kods: 020128</t>
  </si>
  <si>
    <t>Kods: 020138</t>
  </si>
  <si>
    <t>Kods: 0201181</t>
  </si>
  <si>
    <t>Kods: 0201182</t>
  </si>
  <si>
    <t>no 26 - 30 g.v.</t>
  </si>
  <si>
    <t xml:space="preserve"> no pusceļa mājām</t>
  </si>
  <si>
    <t>Kods: 040116</t>
  </si>
  <si>
    <t>Kods: 040117</t>
  </si>
  <si>
    <t>no grupu dzīvokļiem (mājām)</t>
  </si>
  <si>
    <t>Kods: 0401241</t>
  </si>
  <si>
    <t>Kods: 040128</t>
  </si>
  <si>
    <t>Kods: 040129</t>
  </si>
  <si>
    <t>tai skaitā nodrošināts pakalpojums dzīves vietā</t>
  </si>
  <si>
    <t xml:space="preserve">  - pārvietotas uz pusceļa mājām</t>
  </si>
  <si>
    <t xml:space="preserve"> - pārvoetotas uz grupu dzīvokļiem (mājām)</t>
  </si>
  <si>
    <t>Kapitālie izdevumi kopā</t>
  </si>
  <si>
    <t xml:space="preserve">  - izdevumi komunālajiem pakalpojumiem (2220 kods) </t>
  </si>
  <si>
    <t xml:space="preserve">  - izdevumi par kurināmā un enerģētisko materiālu iegādi (2320 kods)</t>
  </si>
  <si>
    <t>Kods: 801165</t>
  </si>
  <si>
    <t>Kods: 8011641</t>
  </si>
  <si>
    <t>Kods: 8011642</t>
  </si>
  <si>
    <t>Kods: 8011643</t>
  </si>
  <si>
    <t xml:space="preserve">  - pārējie iestādes administratīvie izdevumi un ar iestādes darbības</t>
  </si>
  <si>
    <t xml:space="preserve"> - pārējie specifiskas lietošanas materiāli un inventārs (2389 kods)</t>
  </si>
  <si>
    <t>Reālais slodzes aizpildījums</t>
  </si>
  <si>
    <t>Personu skaits</t>
  </si>
  <si>
    <t>Kods: 13018</t>
  </si>
  <si>
    <t>Kods: 13019</t>
  </si>
  <si>
    <t>Faktiskais  vietu aizpildījums (gultdienu skaits) 2009. gadā</t>
  </si>
  <si>
    <t>2009. gadā iestājušās personas -  kopā</t>
  </si>
  <si>
    <t>2009. gadā  izstājušās personas - kopā</t>
  </si>
  <si>
    <t>Uz 2009. gada 1. janvāri  institūcijā  faktiski dzīvoja – personas kopā</t>
  </si>
  <si>
    <t>apguvuši kvalifikācijas pilnveides apmācību kursu sociālajā darbā          (t.sk. sociālajā aprūpē)  2009.gadā</t>
  </si>
  <si>
    <t>Uz 2010. gada 1. janvāri institūcijā faktiski dzīvoja – personas kopā</t>
  </si>
  <si>
    <t>Pieslēgums 2009.g.</t>
  </si>
  <si>
    <t>Iegādāti 2009.g.</t>
  </si>
  <si>
    <t>Apmācība/ kursi 2009.gada laikā (stundas)</t>
  </si>
  <si>
    <t>h</t>
  </si>
  <si>
    <t>Daugavpils</t>
  </si>
  <si>
    <t>Daugavpils pensionāru SATC</t>
  </si>
  <si>
    <t>Jūrmala</t>
  </si>
  <si>
    <t>Jūrmalas p/v SIA "Slokas  slimnīca" SAN</t>
  </si>
  <si>
    <t>PA "Jūrmalas sociālās aprūpes centrs"</t>
  </si>
  <si>
    <t>SIA "Pansionāts Dzimtene"</t>
  </si>
  <si>
    <t>Rēzekne</t>
  </si>
  <si>
    <t>Rēzeknes pils. pensionāru SAC</t>
  </si>
  <si>
    <t>Rīga</t>
  </si>
  <si>
    <t>Biedrība "Rīgas Samariešu apvienība"</t>
  </si>
  <si>
    <t>Biedrība „Dzintarkrasta serviss” SAC „Liepa”</t>
  </si>
  <si>
    <t>RSAC "Gaiļezers" visp.nod.</t>
  </si>
  <si>
    <t>Rīgas SAC "Mežciems"</t>
  </si>
  <si>
    <t>Rīgas SAC "Stella Maris"</t>
  </si>
  <si>
    <t>SAC  "Ezerkrasti"</t>
  </si>
  <si>
    <t>SIA Pansionāts "Saulriets"</t>
  </si>
  <si>
    <t>Ventspils</t>
  </si>
  <si>
    <t>Ventspils pansionāts "Selga"</t>
  </si>
  <si>
    <t>Aizkraukles rajons</t>
  </si>
  <si>
    <t>PA Skrīveru SAC</t>
  </si>
  <si>
    <t>Pansionāts"Pļaviņas"</t>
  </si>
  <si>
    <t>SIA Neretas pansionāts</t>
  </si>
  <si>
    <t>Alūksnes rajons</t>
  </si>
  <si>
    <t>Pansionāts "Alūksne"</t>
  </si>
  <si>
    <t>SAC "Trapene"</t>
  </si>
  <si>
    <t>Balvu rajons</t>
  </si>
  <si>
    <t>Pansionāts "Balvi"</t>
  </si>
  <si>
    <t>Bauskas rajons</t>
  </si>
  <si>
    <t>Pansionāts "Atvasara"</t>
  </si>
  <si>
    <t>Pansionāts "Derpele"</t>
  </si>
  <si>
    <t>Īslīces SAC</t>
  </si>
  <si>
    <t>Cēsu rajons</t>
  </si>
  <si>
    <t>Cēsu pils.pansionāts</t>
  </si>
  <si>
    <t>PA "Līgatnes pils.SAC"</t>
  </si>
  <si>
    <t>Raunas novada Gatartas pansionāts</t>
  </si>
  <si>
    <t>Daugavpils rajons</t>
  </si>
  <si>
    <t>Subates Romas Katoļu draudzes SAI „Miera nams”</t>
  </si>
  <si>
    <t>Višķu SAC</t>
  </si>
  <si>
    <t>Dobeles rajons</t>
  </si>
  <si>
    <t>SAC "Tērvete"</t>
  </si>
  <si>
    <t>Gulbenes rajons</t>
  </si>
  <si>
    <t>Jaungulbenes SAC</t>
  </si>
  <si>
    <t>SVAN  "Doktorāts"</t>
  </si>
  <si>
    <t>Jelgavas rajons</t>
  </si>
  <si>
    <t>Aprūpes nams "Birztaliņas" (beidzis darbu 2009.gadā)</t>
  </si>
  <si>
    <t>Elejas pag. VSAC</t>
  </si>
  <si>
    <t>Kalnciema VSAC</t>
  </si>
  <si>
    <t>Ozolnieku novada pašvaldības SAC "Zemgale"</t>
  </si>
  <si>
    <t>Zaļenieku aprūpes centrs</t>
  </si>
  <si>
    <t>Jēkabpils rajons</t>
  </si>
  <si>
    <t>Krustpils novada p/a "Jaunā muiža"</t>
  </si>
  <si>
    <t>SIA "Aknīstes VSAC"</t>
  </si>
  <si>
    <t>SIA Viesītes VSAC</t>
  </si>
  <si>
    <t>Krāslavas rajons</t>
  </si>
  <si>
    <t>Pansionāts "Priedes"</t>
  </si>
  <si>
    <t>Pansionāts "Ābeļdārzs"</t>
  </si>
  <si>
    <t>Skuķu veco ļaužu Ģimenes māja</t>
  </si>
  <si>
    <t>Kuldīgas rajons</t>
  </si>
  <si>
    <t>Aprūpes nams "Valtaiķi"</t>
  </si>
  <si>
    <t>Kuldīgas RP "Venta"</t>
  </si>
  <si>
    <t>Liepājas rajons</t>
  </si>
  <si>
    <t>Grobiņas "Veco ļaužu AN"</t>
  </si>
  <si>
    <t>Pāvilosta. Nodibinājums „Fonds „Cilvēks cilvēkam””</t>
  </si>
  <si>
    <t>SIA "Pansionāts Rokaiži"</t>
  </si>
  <si>
    <t>Limbažu rajons</t>
  </si>
  <si>
    <t>Pansionāts "Urga"</t>
  </si>
  <si>
    <t>Pansionāts "Urga"  filiāle "Vīķi"</t>
  </si>
  <si>
    <t>Pociema SAC/P  "Pērle"</t>
  </si>
  <si>
    <t>SIA "Alojas VAC"</t>
  </si>
  <si>
    <t>Umurgas pag.veco ļaužu mītne "Cerība"</t>
  </si>
  <si>
    <t>Veco ļaužu mītne "Pēterupe"</t>
  </si>
  <si>
    <t>Veco ļaužu mītne "Sprīdīši"</t>
  </si>
  <si>
    <t>Ludzas rajons</t>
  </si>
  <si>
    <t>Pansionāts "Ludza"</t>
  </si>
  <si>
    <t>Madonas rajons</t>
  </si>
  <si>
    <t>Barkavas pag. pansionāts</t>
  </si>
  <si>
    <t>Cesvaines VSAC</t>
  </si>
  <si>
    <t>Dzelzavas pagasta padomes pansionāts "Grāveri - 1"</t>
  </si>
  <si>
    <t>Lubānas VSAC (beidzis darbu 2009.gadā)</t>
  </si>
  <si>
    <t>Madonas pansionāts</t>
  </si>
  <si>
    <t>Pansionāts "Varavīksne"</t>
  </si>
  <si>
    <t>Sociālās aprūpes centrs „Kastaņas”</t>
  </si>
  <si>
    <t>Ērgļu novada sociālās aprūpes centrs</t>
  </si>
  <si>
    <t>Ļaudonas pag.SAC</t>
  </si>
  <si>
    <t>Ogres rajons</t>
  </si>
  <si>
    <t>Pansionāts "Madliena"</t>
  </si>
  <si>
    <t>Preiļu rajons</t>
  </si>
  <si>
    <t>Pansionāts "Salenieki"</t>
  </si>
  <si>
    <t>Riebiņu novada SAC "Rušona"</t>
  </si>
  <si>
    <t>VSAC "Aglona"</t>
  </si>
  <si>
    <t>Rēzeknes rajons</t>
  </si>
  <si>
    <t>Rēzeknes novada veco ļaužu pansionāts</t>
  </si>
  <si>
    <t>Rīgas rajons</t>
  </si>
  <si>
    <t>Mālpils SAC</t>
  </si>
  <si>
    <t>Olaines SAC</t>
  </si>
  <si>
    <t>P/a sociālā aprūpes māja "Gauja"</t>
  </si>
  <si>
    <t>Pašvaldības aģentūra "Ķekavas sociālās aprūpes centrs"</t>
  </si>
  <si>
    <t>Saulkrastu p/v  "Sociālās aprūpes māja"</t>
  </si>
  <si>
    <t>Siguldas novada soc. aprūpes māja  „Gaismiņas”</t>
  </si>
  <si>
    <t>Saldus rajons</t>
  </si>
  <si>
    <t>Brocēnu novada pansionāts „Atpūtas”</t>
  </si>
  <si>
    <t>Pansionāts "Ābeles"</t>
  </si>
  <si>
    <t>Talsu rajons</t>
  </si>
  <si>
    <t>Dundagas pašvaldības VSPC</t>
  </si>
  <si>
    <t>Pansionāts "Lauciene"</t>
  </si>
  <si>
    <t>SAP "Ārlavas"</t>
  </si>
  <si>
    <t>Tukuma rajons</t>
  </si>
  <si>
    <t>Pansionāts "Rauda"</t>
  </si>
  <si>
    <t>Valkas rajons</t>
  </si>
  <si>
    <t>Sedas v/ ļaužu un invalīdu SA/RC</t>
  </si>
  <si>
    <t>Valmieras rajons</t>
  </si>
  <si>
    <t>Pansionāts "Valmiera"</t>
  </si>
  <si>
    <t>Pašvaldību SAC</t>
  </si>
  <si>
    <t>SAC "Kalkūni"</t>
  </si>
  <si>
    <t>Valsts SIA "Daugavpils psihoneiroloģiskā slimnīca"</t>
  </si>
  <si>
    <t>Jelgava</t>
  </si>
  <si>
    <t>SAC "Jelgava"</t>
  </si>
  <si>
    <t>SIA "Slokas slimnīca" nod.pers. ar GRT</t>
  </si>
  <si>
    <t>Rēzeknes pils. pens.SAC pers. ar GRT (beidzis darbu 2009.gadā)</t>
  </si>
  <si>
    <t>RSAC "Gaiļezers"- pers. ar GRT</t>
  </si>
  <si>
    <t>Redzes invalīdu SAC "Jugla"</t>
  </si>
  <si>
    <t>SAC "Kalnciems"</t>
  </si>
  <si>
    <t>SIA "Atsaucība"</t>
  </si>
  <si>
    <t>SAC "Mēmele"</t>
  </si>
  <si>
    <t>SAC "Iecava"</t>
  </si>
  <si>
    <t>SAC "Nītaure"</t>
  </si>
  <si>
    <t>SAC "Rauna"</t>
  </si>
  <si>
    <t>Valsts SIA "Vecpiebalgas psihoneiroloģiskā slimnīca"</t>
  </si>
  <si>
    <t>SAC "Kalupe"</t>
  </si>
  <si>
    <t>SIA VSAC "Subate"</t>
  </si>
  <si>
    <t>SIA „Veselības centrs Ilūkste”</t>
  </si>
  <si>
    <t>SPC "Pīlādzis"</t>
  </si>
  <si>
    <t>SAC "Īle"</t>
  </si>
  <si>
    <t>SAC "Litene"</t>
  </si>
  <si>
    <t>SAC "Ziedkalne"</t>
  </si>
  <si>
    <t>Krāslavas novada Skuķu aprūpes centrs</t>
  </si>
  <si>
    <t>SAC "Krastiņi"</t>
  </si>
  <si>
    <t>SAC "Reģi"</t>
  </si>
  <si>
    <t>SAC "Aizvīķi"</t>
  </si>
  <si>
    <t>SAC "Iļģi"</t>
  </si>
  <si>
    <t>SAC "Istra"</t>
  </si>
  <si>
    <t>SAC "Lubāna"</t>
  </si>
  <si>
    <t>SAC "Saulstari"</t>
  </si>
  <si>
    <t>BSAC "Baldone"</t>
  </si>
  <si>
    <t>SAC "Allaži"</t>
  </si>
  <si>
    <t>SAC "Ropaži"</t>
  </si>
  <si>
    <t>Latvijas Sarkanā Krusta SAC „Stende” un SAC "Stūrīši"</t>
  </si>
  <si>
    <t>SAC "Dundaga"</t>
  </si>
  <si>
    <t>SAC "Veģi"</t>
  </si>
  <si>
    <t>SAC "Ķīši"</t>
  </si>
  <si>
    <t>SAC "Valka"</t>
  </si>
  <si>
    <t>SAC "Rūja"</t>
  </si>
  <si>
    <t>SAC „Lode”</t>
  </si>
  <si>
    <t>Ventspils rajons</t>
  </si>
  <si>
    <t>SAC "Piltene"</t>
  </si>
  <si>
    <t>Valsts SAC un institūcijas, kur pakalpojumus finansē valsts</t>
  </si>
  <si>
    <t>Valstī kopā:</t>
  </si>
  <si>
    <t>Uz 2010. gada 1. janvāri pansionātā faktiski dzīvoja – personas</t>
  </si>
  <si>
    <r>
      <t>Uz 01.01.2010.institūcijā faktiski dzīvoja –</t>
    </r>
    <r>
      <rPr>
        <b/>
        <sz val="8"/>
        <color indexed="16"/>
        <rFont val="Arial"/>
        <family val="2"/>
      </rPr>
      <t xml:space="preserve"> invalīdi kopā</t>
    </r>
  </si>
  <si>
    <t>Rēzeknes pens.SAC pers. ar GRT (beidzis darbu 2009.g)</t>
  </si>
  <si>
    <r>
      <t xml:space="preserve">Uz  01.01.2010. pansionātā faktiski </t>
    </r>
    <r>
      <rPr>
        <b/>
        <sz val="8"/>
        <color indexed="16"/>
        <rFont val="Arial"/>
        <family val="2"/>
      </rPr>
      <t>dzīvojošo</t>
    </r>
    <r>
      <rPr>
        <sz val="8"/>
        <color indexed="16"/>
        <rFont val="Arial"/>
        <family val="2"/>
      </rPr>
      <t xml:space="preserve"> personu vidējais vecums</t>
    </r>
    <r>
      <rPr>
        <vertAlign val="superscript"/>
        <sz val="10"/>
        <color indexed="16"/>
        <rFont val="Arial"/>
        <family val="2"/>
      </rPr>
      <t>2</t>
    </r>
  </si>
  <si>
    <t>2009. g.mirušo personu vidējais mūža ilgums</t>
  </si>
  <si>
    <t>SATURA RĀDĪTĀJS</t>
  </si>
  <si>
    <t>lpp.</t>
  </si>
  <si>
    <t>1.1.</t>
  </si>
  <si>
    <t xml:space="preserve">Personu skaits institūcijā </t>
  </si>
  <si>
    <t>1.2.</t>
  </si>
  <si>
    <t xml:space="preserve">Invalīdu skaits insitūcijā </t>
  </si>
  <si>
    <t>Plānotais vietu skaits un faktiskais vietu aizpildījums</t>
  </si>
  <si>
    <t>Institūcijā dzīvojošo personu sastāvs pēc vecuma un piešķirtās pilsonības</t>
  </si>
  <si>
    <t>Personu sadalījums pēc piešķirtās pilsonības statusa</t>
  </si>
  <si>
    <t>Personu skaits, kuras ar tiesas lēmumu atzītas par rīcībnespējīgām</t>
  </si>
  <si>
    <t>Institūcijā dzīvojošo personu kustība</t>
  </si>
  <si>
    <t xml:space="preserve">Personu sadalījums pēc saslimšanas pamatdiagnozēm </t>
  </si>
  <si>
    <t>Izdevumi</t>
  </si>
  <si>
    <t>Institūcijas darbinieku skaits un apstiprinātās amata vienības</t>
  </si>
  <si>
    <t>Sociālo darbinieku, sociālo rehabilitētāju, sociālo aprūpētāju izglītība</t>
  </si>
  <si>
    <t>Institūcijas telpas, platība un dzīvojamās istabas</t>
  </si>
  <si>
    <t>Datortehnika un sakaru tehnika institūcijā</t>
  </si>
  <si>
    <t xml:space="preserve">Dati par institūcijas vadītāju  </t>
  </si>
  <si>
    <t>Personu skaits institūcijā uz 2010. gada 1. janvāri</t>
  </si>
  <si>
    <t>Institūcijā dzīvojošo personu raksturojums uz 2010. gada 1. janvāri</t>
  </si>
  <si>
    <t>Pensiju vai pabalstu saņēmēju skaits uz 2010. gada 1. janvāri</t>
  </si>
  <si>
    <t xml:space="preserve"> -kārtējo remonta darbu un iestāžu uzturēš.materiāli (2350 kods, izņemot hig. un dezinf.līdzekļus)</t>
  </si>
  <si>
    <t xml:space="preserve">  - darba devēja valsts soc.apdroš.obligātās iemaksas (1200 kods)</t>
  </si>
  <si>
    <t>atalgojums (1100 kods</t>
  </si>
  <si>
    <t xml:space="preserve"> - pārējie remontdarbu un iestādes uzturēš. pakalpojumi (2249)</t>
  </si>
  <si>
    <t>Rēzeknes  pens.SAC pers. ar GRT (beidzis darbu 2009.g)</t>
  </si>
  <si>
    <t>Valsts SAC un instit, kur pakalpojumus finansē valsts</t>
  </si>
  <si>
    <r>
      <t>pirmā līmeņa profesionālā augstākā sociālā darba izglītība       (2 gadi) (</t>
    </r>
    <r>
      <rPr>
        <i/>
        <sz val="7.5"/>
        <color indexed="16"/>
        <rFont val="Arial"/>
        <family val="2"/>
      </rPr>
      <t>kods 244608*</t>
    </r>
    <r>
      <rPr>
        <sz val="7.5"/>
        <color indexed="16"/>
        <rFont val="Arial"/>
        <family val="2"/>
      </rPr>
      <t>)</t>
    </r>
  </si>
  <si>
    <r>
      <t>akadēmiskā vai otrā līmeņa  profesionālā augstākā sociālā darba izglītība      (4 gadi) (</t>
    </r>
    <r>
      <rPr>
        <i/>
        <sz val="7.5"/>
        <color indexed="16"/>
        <rFont val="Arial"/>
        <family val="2"/>
      </rPr>
      <t>kods 244608*</t>
    </r>
    <r>
      <rPr>
        <sz val="7.5"/>
        <color indexed="16"/>
        <rFont val="Arial"/>
        <family val="2"/>
      </rPr>
      <t>)</t>
    </r>
  </si>
  <si>
    <r>
      <t>vidējā profesionālā izglītība citā specialitātē vai vidējā vispārējā izglītība (</t>
    </r>
    <r>
      <rPr>
        <i/>
        <sz val="7.5"/>
        <color indexed="16"/>
        <rFont val="Arial"/>
        <family val="2"/>
      </rPr>
      <t>kods 2460*</t>
    </r>
    <r>
      <rPr>
        <sz val="7.5"/>
        <color indexed="16"/>
        <rFont val="Arial"/>
        <family val="2"/>
      </rPr>
      <t>)</t>
    </r>
  </si>
  <si>
    <t>Plānotais vietu skaits 2010. gadā</t>
  </si>
  <si>
    <t xml:space="preserve">Plānotais vietu skaits 2009. gadā </t>
  </si>
  <si>
    <t>Rēzeknes pens.SAC pers. ar GRT (beidzis darbu 2009.gadā)</t>
  </si>
  <si>
    <t>Latvijas SK SAC „Stende” un SAC "Stūrīši"</t>
  </si>
  <si>
    <t>PA aģentūra "Ķekavas sociālās aprūpes centrs"</t>
  </si>
  <si>
    <t>Rēzeknes  SAC pers. ar GRT (beidzis darbu 2009.g)</t>
  </si>
  <si>
    <t>Aprūpes nams "Birztaliņas" (beidzis darbu 2009.g)</t>
  </si>
  <si>
    <t>Valsts SAC un institūc, kur pakalp finansē valsts</t>
  </si>
  <si>
    <t>Apguvuši kvalifikācijas pilnveides kursus citā jomā   (stundu skaits)</t>
  </si>
  <si>
    <r>
      <t xml:space="preserve">Personu saslimstība 2010. gadā </t>
    </r>
    <r>
      <rPr>
        <sz val="10"/>
        <rFont val="Arial"/>
        <family val="2"/>
      </rPr>
      <t>(gadījumu skaits)</t>
    </r>
    <r>
      <rPr>
        <b/>
        <sz val="10"/>
        <rFont val="Arial"/>
        <family val="0"/>
      </rPr>
      <t xml:space="preserve">   </t>
    </r>
  </si>
  <si>
    <t>LR Labklājības ministrija</t>
  </si>
  <si>
    <t>Skolas iela 28, Rīga, LV - 1331</t>
  </si>
  <si>
    <t>tālrunis: 67021600, fakss: 67276445</t>
  </si>
  <si>
    <t>e-pasts: lm@lm.gov.lv</t>
  </si>
  <si>
    <t>VALSTS STATISTIKAS PĀRSKATU KOPSAVILKUMS</t>
  </si>
  <si>
    <t>UPDK 0630276</t>
  </si>
  <si>
    <t xml:space="preserve">Ilgstošas sociālās aprūpes un sociālās rehabilitācijas </t>
  </si>
  <si>
    <t>institūcijas pieaugušām personām</t>
  </si>
  <si>
    <t>PĀRSKATS PAR DARBU 2009. GADĀ</t>
  </si>
  <si>
    <t>LM SOCIĀLO PAKALPOJUMU UN SOCIĀLĀS PALĪDZĪBAS DEPARTAMENTS</t>
  </si>
  <si>
    <t>Ls</t>
  </si>
  <si>
    <t>Euro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</si>
</sst>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vertAlign val="superscript"/>
      <sz val="8"/>
      <color indexed="16"/>
      <name val="Arial"/>
      <family val="2"/>
    </font>
    <font>
      <vertAlign val="superscript"/>
      <sz val="10"/>
      <name val="Arial"/>
      <family val="2"/>
    </font>
    <font>
      <b/>
      <i/>
      <sz val="9"/>
      <color indexed="16"/>
      <name val="Arial"/>
      <family val="2"/>
    </font>
    <font>
      <vertAlign val="superscript"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color indexed="16"/>
      <name val="Arial"/>
      <family val="2"/>
    </font>
    <font>
      <sz val="6"/>
      <color indexed="16"/>
      <name val="Arial"/>
      <family val="2"/>
    </font>
    <font>
      <sz val="9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9"/>
      <color indexed="16"/>
      <name val="Arial"/>
      <family val="2"/>
    </font>
    <font>
      <sz val="7.5"/>
      <color indexed="16"/>
      <name val="Arial"/>
      <family val="2"/>
    </font>
    <font>
      <i/>
      <sz val="7.5"/>
      <color indexed="16"/>
      <name val="Arial"/>
      <family val="2"/>
    </font>
    <font>
      <b/>
      <sz val="7"/>
      <color indexed="16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4" fillId="24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36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vertical="center" wrapText="1"/>
    </xf>
    <xf numFmtId="178" fontId="0" fillId="0" borderId="10" xfId="0" applyNumberFormat="1" applyFont="1" applyBorder="1" applyAlignment="1">
      <alignment vertical="center" wrapText="1"/>
    </xf>
    <xf numFmtId="178" fontId="4" fillId="24" borderId="1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15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Border="1" applyAlignment="1">
      <alignment horizontal="center" vertical="center" textRotation="90" wrapText="1"/>
    </xf>
    <xf numFmtId="0" fontId="40" fillId="24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textRotation="90" wrapText="1"/>
    </xf>
    <xf numFmtId="178" fontId="5" fillId="0" borderId="10" xfId="0" applyNumberFormat="1" applyFont="1" applyBorder="1" applyAlignment="1">
      <alignment horizontal="center" vertical="center" textRotation="90" wrapText="1"/>
    </xf>
    <xf numFmtId="178" fontId="0" fillId="0" borderId="12" xfId="0" applyNumberForma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10" xfId="0" applyNumberFormat="1" applyFill="1" applyBorder="1" applyAlignment="1">
      <alignment vertical="center" wrapText="1"/>
    </xf>
    <xf numFmtId="178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7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3" fontId="35" fillId="0" borderId="10" xfId="0" applyNumberFormat="1" applyFont="1" applyBorder="1" applyAlignment="1">
      <alignment horizontal="center" vertical="center" textRotation="90" wrapText="1"/>
    </xf>
    <xf numFmtId="3" fontId="8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1" fontId="8" fillId="0" borderId="11" xfId="0" applyNumberFormat="1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3" fontId="7" fillId="0" borderId="17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4" fillId="24" borderId="19" xfId="0" applyNumberFormat="1" applyFont="1" applyFill="1" applyBorder="1" applyAlignment="1">
      <alignment horizontal="center" vertical="center" wrapText="1"/>
    </xf>
    <xf numFmtId="3" fontId="4" fillId="24" borderId="19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 wrapText="1"/>
    </xf>
    <xf numFmtId="2" fontId="4" fillId="24" borderId="19" xfId="0" applyNumberFormat="1" applyFont="1" applyFill="1" applyBorder="1" applyAlignment="1">
      <alignment vertical="center" wrapText="1"/>
    </xf>
    <xf numFmtId="4" fontId="4" fillId="24" borderId="19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textRotation="90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1" wrapText="1"/>
    </xf>
    <xf numFmtId="0" fontId="0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44" fontId="5" fillId="0" borderId="10" xfId="52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textRotation="90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2 5" xfId="50"/>
    <cellStyle name="Currency 2 6" xfId="51"/>
    <cellStyle name="Currency_2.1_personu_sastavs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E25" sqref="E25"/>
    </sheetView>
  </sheetViews>
  <sheetFormatPr defaultColWidth="9.140625" defaultRowHeight="12.75"/>
  <sheetData>
    <row r="2" spans="12:14" ht="12.75">
      <c r="L2" s="140" t="s">
        <v>599</v>
      </c>
      <c r="M2" s="106"/>
      <c r="N2" s="106"/>
    </row>
    <row r="3" spans="12:14" ht="12.75">
      <c r="L3" s="141" t="s">
        <v>600</v>
      </c>
      <c r="M3" s="106"/>
      <c r="N3" s="106"/>
    </row>
    <row r="4" spans="12:14" ht="12.75">
      <c r="L4" s="141" t="s">
        <v>601</v>
      </c>
      <c r="M4" s="106"/>
      <c r="N4" s="106"/>
    </row>
    <row r="5" spans="12:14" ht="12.75">
      <c r="L5" s="106" t="s">
        <v>602</v>
      </c>
      <c r="M5" s="106"/>
      <c r="N5" s="106"/>
    </row>
    <row r="9" spans="1:14" ht="27">
      <c r="A9" s="206" t="s">
        <v>603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ht="1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1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ht="27">
      <c r="A12" s="206" t="s">
        <v>604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5" spans="1:14" ht="25.5">
      <c r="A15" s="207" t="s">
        <v>605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1:14" ht="25.5">
      <c r="A16" s="207" t="s">
        <v>606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8" spans="1:14" ht="23.25">
      <c r="A18" s="204" t="s">
        <v>607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22" spans="1:14" ht="15.75">
      <c r="A22" s="205" t="s">
        <v>608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ht="25.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ht="15.75">
      <c r="A24" s="205">
        <v>2010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</sheetData>
  <sheetProtection password="CE88" sheet="1" objects="1" scenarios="1"/>
  <mergeCells count="7">
    <mergeCell ref="A18:N18"/>
    <mergeCell ref="A22:N22"/>
    <mergeCell ref="A24:N24"/>
    <mergeCell ref="A9:N9"/>
    <mergeCell ref="A12:N12"/>
    <mergeCell ref="A15:N15"/>
    <mergeCell ref="A16:N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132"/>
  <sheetViews>
    <sheetView showGridLines="0" workbookViewId="0" topLeftCell="A1">
      <selection activeCell="L25" sqref="L25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1.00390625" style="0" customWidth="1"/>
    <col min="4" max="17" width="6.7109375" style="0" customWidth="1"/>
  </cols>
  <sheetData>
    <row r="1" spans="1:17" s="109" customFormat="1" ht="18" customHeight="1">
      <c r="A1" s="229" t="s">
        <v>0</v>
      </c>
      <c r="B1" s="217" t="s">
        <v>1</v>
      </c>
      <c r="C1" s="217" t="s">
        <v>2</v>
      </c>
      <c r="D1" s="108" t="s">
        <v>203</v>
      </c>
      <c r="E1" s="108" t="s">
        <v>226</v>
      </c>
      <c r="F1" s="108" t="s">
        <v>225</v>
      </c>
      <c r="G1" s="108" t="s">
        <v>224</v>
      </c>
      <c r="H1" s="108" t="s">
        <v>223</v>
      </c>
      <c r="I1" s="108" t="s">
        <v>222</v>
      </c>
      <c r="J1" s="108" t="s">
        <v>368</v>
      </c>
      <c r="K1" s="108" t="s">
        <v>369</v>
      </c>
      <c r="L1" s="108" t="s">
        <v>370</v>
      </c>
      <c r="M1" s="108" t="s">
        <v>221</v>
      </c>
      <c r="N1" s="108" t="s">
        <v>220</v>
      </c>
      <c r="O1" s="108" t="s">
        <v>219</v>
      </c>
      <c r="P1" s="108" t="s">
        <v>218</v>
      </c>
      <c r="Q1" s="108" t="s">
        <v>217</v>
      </c>
    </row>
    <row r="2" spans="1:17" s="3" customFormat="1" ht="11.25" customHeight="1">
      <c r="A2" s="229"/>
      <c r="B2" s="217"/>
      <c r="C2" s="217"/>
      <c r="D2" s="192" t="s">
        <v>389</v>
      </c>
      <c r="E2" s="212" t="s">
        <v>43</v>
      </c>
      <c r="F2" s="212"/>
      <c r="G2" s="212" t="s">
        <v>216</v>
      </c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s="3" customFormat="1" ht="11.25" customHeight="1">
      <c r="A3" s="229"/>
      <c r="B3" s="217"/>
      <c r="C3" s="217"/>
      <c r="D3" s="193"/>
      <c r="E3" s="231" t="s">
        <v>215</v>
      </c>
      <c r="F3" s="231" t="s">
        <v>214</v>
      </c>
      <c r="G3" s="231" t="s">
        <v>213</v>
      </c>
      <c r="H3" s="231" t="s">
        <v>212</v>
      </c>
      <c r="I3" s="231" t="s">
        <v>211</v>
      </c>
      <c r="J3" s="231" t="s">
        <v>371</v>
      </c>
      <c r="K3" s="231" t="s">
        <v>372</v>
      </c>
      <c r="L3" s="231" t="s">
        <v>373</v>
      </c>
      <c r="M3" s="231" t="s">
        <v>210</v>
      </c>
      <c r="N3" s="190" t="s">
        <v>209</v>
      </c>
      <c r="O3" s="212" t="s">
        <v>43</v>
      </c>
      <c r="P3" s="212"/>
      <c r="Q3" s="190" t="s">
        <v>208</v>
      </c>
    </row>
    <row r="4" spans="1:17" s="3" customFormat="1" ht="68.25" customHeight="1">
      <c r="A4" s="230"/>
      <c r="B4" s="218"/>
      <c r="C4" s="218"/>
      <c r="D4" s="191"/>
      <c r="E4" s="231"/>
      <c r="F4" s="231"/>
      <c r="G4" s="231"/>
      <c r="H4" s="231"/>
      <c r="I4" s="231"/>
      <c r="J4" s="231"/>
      <c r="K4" s="231"/>
      <c r="L4" s="231"/>
      <c r="M4" s="231"/>
      <c r="N4" s="194"/>
      <c r="O4" s="4" t="s">
        <v>207</v>
      </c>
      <c r="P4" s="4" t="s">
        <v>206</v>
      </c>
      <c r="Q4" s="191"/>
    </row>
    <row r="5" spans="1:17" s="10" customFormat="1" ht="12.75" customHeight="1" thickBot="1">
      <c r="A5" s="6" t="s">
        <v>20</v>
      </c>
      <c r="B5" s="6" t="s">
        <v>21</v>
      </c>
      <c r="C5" s="6" t="s">
        <v>21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</row>
    <row r="6" spans="1:17" ht="12.75">
      <c r="A6" s="55">
        <v>1</v>
      </c>
      <c r="B6" s="56" t="s">
        <v>397</v>
      </c>
      <c r="C6" s="56" t="s">
        <v>398</v>
      </c>
      <c r="D6" s="56">
        <v>108</v>
      </c>
      <c r="E6" s="56">
        <v>65</v>
      </c>
      <c r="F6" s="56">
        <v>43</v>
      </c>
      <c r="G6" s="56">
        <v>4</v>
      </c>
      <c r="H6" s="56">
        <v>1</v>
      </c>
      <c r="I6" s="56">
        <v>37</v>
      </c>
      <c r="J6" s="56">
        <v>0</v>
      </c>
      <c r="K6" s="56">
        <v>0</v>
      </c>
      <c r="L6" s="56">
        <v>0</v>
      </c>
      <c r="M6" s="56">
        <v>0</v>
      </c>
      <c r="N6" s="56">
        <v>66</v>
      </c>
      <c r="O6" s="56">
        <v>43</v>
      </c>
      <c r="P6" s="56">
        <v>23</v>
      </c>
      <c r="Q6" s="56">
        <v>0</v>
      </c>
    </row>
    <row r="7" spans="1:17" ht="12.75">
      <c r="A7" s="57">
        <v>2</v>
      </c>
      <c r="B7" s="58" t="s">
        <v>399</v>
      </c>
      <c r="C7" s="58" t="s">
        <v>400</v>
      </c>
      <c r="D7" s="58">
        <v>5</v>
      </c>
      <c r="E7" s="47">
        <v>4</v>
      </c>
      <c r="F7" s="58">
        <v>1</v>
      </c>
      <c r="G7" s="58">
        <v>0</v>
      </c>
      <c r="H7" s="58">
        <v>0</v>
      </c>
      <c r="I7" s="58">
        <v>2</v>
      </c>
      <c r="J7" s="58">
        <v>0</v>
      </c>
      <c r="K7" s="58">
        <v>0</v>
      </c>
      <c r="L7" s="58">
        <v>0</v>
      </c>
      <c r="M7" s="58">
        <v>0</v>
      </c>
      <c r="N7" s="58">
        <v>3</v>
      </c>
      <c r="O7" s="58">
        <v>3</v>
      </c>
      <c r="P7" s="58">
        <v>0</v>
      </c>
      <c r="Q7" s="58">
        <v>0</v>
      </c>
    </row>
    <row r="8" spans="1:17" ht="12.75">
      <c r="A8" s="57">
        <v>3</v>
      </c>
      <c r="B8" s="58" t="s">
        <v>399</v>
      </c>
      <c r="C8" s="58" t="s">
        <v>401</v>
      </c>
      <c r="D8" s="58">
        <v>73</v>
      </c>
      <c r="E8" s="47">
        <v>53</v>
      </c>
      <c r="F8" s="58">
        <v>20</v>
      </c>
      <c r="G8" s="58">
        <v>5</v>
      </c>
      <c r="H8" s="58">
        <v>0</v>
      </c>
      <c r="I8" s="58">
        <v>19</v>
      </c>
      <c r="J8" s="58">
        <v>0</v>
      </c>
      <c r="K8" s="58">
        <v>0</v>
      </c>
      <c r="L8" s="58">
        <v>0</v>
      </c>
      <c r="M8" s="58">
        <v>3</v>
      </c>
      <c r="N8" s="58">
        <v>46</v>
      </c>
      <c r="O8" s="58">
        <v>35</v>
      </c>
      <c r="P8" s="58">
        <v>11</v>
      </c>
      <c r="Q8" s="58">
        <v>0</v>
      </c>
    </row>
    <row r="9" spans="1:17" ht="12.75">
      <c r="A9" s="57">
        <v>4</v>
      </c>
      <c r="B9" s="58" t="s">
        <v>399</v>
      </c>
      <c r="C9" s="58" t="s">
        <v>402</v>
      </c>
      <c r="D9" s="58">
        <v>19</v>
      </c>
      <c r="E9" s="58">
        <v>0</v>
      </c>
      <c r="F9" s="58">
        <v>19</v>
      </c>
      <c r="G9" s="58">
        <v>2</v>
      </c>
      <c r="H9" s="58">
        <v>2</v>
      </c>
      <c r="I9" s="58">
        <v>1</v>
      </c>
      <c r="J9" s="58">
        <v>0</v>
      </c>
      <c r="K9" s="58">
        <v>0</v>
      </c>
      <c r="L9" s="58">
        <v>0</v>
      </c>
      <c r="M9" s="58">
        <v>1</v>
      </c>
      <c r="N9" s="58">
        <v>13</v>
      </c>
      <c r="O9" s="58">
        <v>0</v>
      </c>
      <c r="P9" s="58">
        <v>13</v>
      </c>
      <c r="Q9" s="58">
        <v>0</v>
      </c>
    </row>
    <row r="10" spans="1:17" ht="12.75">
      <c r="A10" s="57">
        <v>5</v>
      </c>
      <c r="B10" s="58" t="s">
        <v>403</v>
      </c>
      <c r="C10" s="58" t="s">
        <v>404</v>
      </c>
      <c r="D10" s="58">
        <v>51</v>
      </c>
      <c r="E10" s="58">
        <v>34</v>
      </c>
      <c r="F10" s="58">
        <v>17</v>
      </c>
      <c r="G10" s="58">
        <v>2</v>
      </c>
      <c r="H10" s="58">
        <v>0</v>
      </c>
      <c r="I10" s="58">
        <v>8</v>
      </c>
      <c r="J10" s="58">
        <v>8</v>
      </c>
      <c r="K10" s="58">
        <v>0</v>
      </c>
      <c r="L10" s="58">
        <v>0</v>
      </c>
      <c r="M10" s="58">
        <v>0</v>
      </c>
      <c r="N10" s="58">
        <v>41</v>
      </c>
      <c r="O10" s="58">
        <v>29</v>
      </c>
      <c r="P10" s="58">
        <v>12</v>
      </c>
      <c r="Q10" s="58">
        <v>0</v>
      </c>
    </row>
    <row r="11" spans="1:17" ht="12.75">
      <c r="A11" s="57">
        <v>6</v>
      </c>
      <c r="B11" s="58" t="s">
        <v>405</v>
      </c>
      <c r="C11" s="58" t="s">
        <v>406</v>
      </c>
      <c r="D11" s="58">
        <v>30</v>
      </c>
      <c r="E11" s="58">
        <v>23</v>
      </c>
      <c r="F11" s="58">
        <v>7</v>
      </c>
      <c r="G11" s="58">
        <v>16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14</v>
      </c>
      <c r="O11" s="58">
        <v>11</v>
      </c>
      <c r="P11" s="58">
        <v>3</v>
      </c>
      <c r="Q11" s="58">
        <v>0</v>
      </c>
    </row>
    <row r="12" spans="1:17" ht="12.75">
      <c r="A12" s="57">
        <v>7</v>
      </c>
      <c r="B12" s="58" t="s">
        <v>405</v>
      </c>
      <c r="C12" s="58" t="s">
        <v>407</v>
      </c>
      <c r="D12" s="58">
        <v>33</v>
      </c>
      <c r="E12" s="58">
        <v>16</v>
      </c>
      <c r="F12" s="58">
        <v>17</v>
      </c>
      <c r="G12" s="58">
        <v>14</v>
      </c>
      <c r="H12" s="58">
        <v>0</v>
      </c>
      <c r="I12" s="58">
        <v>10</v>
      </c>
      <c r="J12" s="58">
        <v>0</v>
      </c>
      <c r="K12" s="58">
        <v>0</v>
      </c>
      <c r="L12" s="58">
        <v>0</v>
      </c>
      <c r="M12" s="58">
        <v>0</v>
      </c>
      <c r="N12" s="58">
        <v>9</v>
      </c>
      <c r="O12" s="58">
        <v>4</v>
      </c>
      <c r="P12" s="58">
        <v>5</v>
      </c>
      <c r="Q12" s="58">
        <v>0</v>
      </c>
    </row>
    <row r="13" spans="1:17" ht="12.75">
      <c r="A13" s="57">
        <v>8</v>
      </c>
      <c r="B13" s="58" t="s">
        <v>405</v>
      </c>
      <c r="C13" s="58" t="s">
        <v>408</v>
      </c>
      <c r="D13" s="58">
        <v>54</v>
      </c>
      <c r="E13" s="58">
        <v>39</v>
      </c>
      <c r="F13" s="58">
        <v>15</v>
      </c>
      <c r="G13" s="58">
        <v>1</v>
      </c>
      <c r="H13" s="58">
        <v>0</v>
      </c>
      <c r="I13" s="58">
        <v>2</v>
      </c>
      <c r="J13" s="58">
        <v>0</v>
      </c>
      <c r="K13" s="58">
        <v>0</v>
      </c>
      <c r="L13" s="58">
        <v>1</v>
      </c>
      <c r="M13" s="58">
        <v>0</v>
      </c>
      <c r="N13" s="58">
        <v>50</v>
      </c>
      <c r="O13" s="58">
        <v>39</v>
      </c>
      <c r="P13" s="58">
        <v>11</v>
      </c>
      <c r="Q13" s="58">
        <v>0</v>
      </c>
    </row>
    <row r="14" spans="1:17" ht="12.75">
      <c r="A14" s="57">
        <v>9</v>
      </c>
      <c r="B14" s="58" t="s">
        <v>405</v>
      </c>
      <c r="C14" s="58" t="s">
        <v>409</v>
      </c>
      <c r="D14" s="58">
        <v>114</v>
      </c>
      <c r="E14" s="58">
        <v>88</v>
      </c>
      <c r="F14" s="58">
        <v>26</v>
      </c>
      <c r="G14" s="58">
        <v>10</v>
      </c>
      <c r="H14" s="58">
        <v>0</v>
      </c>
      <c r="I14" s="58">
        <v>4</v>
      </c>
      <c r="J14" s="58">
        <v>0</v>
      </c>
      <c r="K14" s="58">
        <v>0</v>
      </c>
      <c r="L14" s="58">
        <v>0</v>
      </c>
      <c r="M14" s="58">
        <v>0</v>
      </c>
      <c r="N14" s="58">
        <v>100</v>
      </c>
      <c r="O14" s="58">
        <v>83</v>
      </c>
      <c r="P14" s="58">
        <v>17</v>
      </c>
      <c r="Q14" s="58">
        <v>0</v>
      </c>
    </row>
    <row r="15" spans="1:17" ht="12.75">
      <c r="A15" s="57">
        <v>10</v>
      </c>
      <c r="B15" s="58" t="s">
        <v>405</v>
      </c>
      <c r="C15" s="58" t="s">
        <v>410</v>
      </c>
      <c r="D15" s="58">
        <v>22</v>
      </c>
      <c r="E15" s="58">
        <v>19</v>
      </c>
      <c r="F15" s="58">
        <v>3</v>
      </c>
      <c r="G15" s="58">
        <v>0</v>
      </c>
      <c r="H15" s="58">
        <v>0</v>
      </c>
      <c r="I15" s="58">
        <v>4</v>
      </c>
      <c r="J15" s="58">
        <v>0</v>
      </c>
      <c r="K15" s="58">
        <v>0</v>
      </c>
      <c r="L15" s="58">
        <v>1</v>
      </c>
      <c r="M15" s="58">
        <v>1</v>
      </c>
      <c r="N15" s="58">
        <v>16</v>
      </c>
      <c r="O15" s="58">
        <v>13</v>
      </c>
      <c r="P15" s="58">
        <v>3</v>
      </c>
      <c r="Q15" s="58">
        <v>0</v>
      </c>
    </row>
    <row r="16" spans="1:17" ht="12.75">
      <c r="A16" s="57">
        <v>11</v>
      </c>
      <c r="B16" s="58" t="s">
        <v>405</v>
      </c>
      <c r="C16" s="58" t="s">
        <v>411</v>
      </c>
      <c r="D16" s="58">
        <v>100</v>
      </c>
      <c r="E16" s="58">
        <v>61</v>
      </c>
      <c r="F16" s="58">
        <v>39</v>
      </c>
      <c r="G16" s="58">
        <v>2</v>
      </c>
      <c r="H16" s="58">
        <v>0</v>
      </c>
      <c r="I16" s="58">
        <v>6</v>
      </c>
      <c r="J16" s="58">
        <v>0</v>
      </c>
      <c r="K16" s="58">
        <v>0</v>
      </c>
      <c r="L16" s="58">
        <v>0</v>
      </c>
      <c r="M16" s="58">
        <v>1</v>
      </c>
      <c r="N16" s="58">
        <v>91</v>
      </c>
      <c r="O16" s="58">
        <v>56</v>
      </c>
      <c r="P16" s="58">
        <v>35</v>
      </c>
      <c r="Q16" s="58">
        <v>0</v>
      </c>
    </row>
    <row r="17" spans="1:17" ht="12.75">
      <c r="A17" s="57">
        <v>12</v>
      </c>
      <c r="B17" s="58" t="s">
        <v>405</v>
      </c>
      <c r="C17" s="58" t="s">
        <v>412</v>
      </c>
      <c r="D17" s="58">
        <v>4</v>
      </c>
      <c r="E17" s="58">
        <v>4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4</v>
      </c>
      <c r="O17" s="58">
        <v>4</v>
      </c>
      <c r="P17" s="58">
        <v>0</v>
      </c>
      <c r="Q17" s="58">
        <v>0</v>
      </c>
    </row>
    <row r="18" spans="1:17" ht="12.75">
      <c r="A18" s="57">
        <v>13</v>
      </c>
      <c r="B18" s="58" t="s">
        <v>413</v>
      </c>
      <c r="C18" s="58" t="s">
        <v>414</v>
      </c>
      <c r="D18" s="58">
        <v>55</v>
      </c>
      <c r="E18" s="58">
        <v>36</v>
      </c>
      <c r="F18" s="58">
        <v>19</v>
      </c>
      <c r="G18" s="58">
        <v>0</v>
      </c>
      <c r="H18" s="58">
        <v>1</v>
      </c>
      <c r="I18" s="58">
        <v>9</v>
      </c>
      <c r="J18" s="58">
        <v>0</v>
      </c>
      <c r="K18" s="58">
        <v>0</v>
      </c>
      <c r="L18" s="58">
        <v>0</v>
      </c>
      <c r="M18" s="58">
        <v>0</v>
      </c>
      <c r="N18" s="58">
        <v>45</v>
      </c>
      <c r="O18" s="58">
        <v>32</v>
      </c>
      <c r="P18" s="58">
        <v>13</v>
      </c>
      <c r="Q18" s="58">
        <v>0</v>
      </c>
    </row>
    <row r="19" spans="1:17" ht="12.75">
      <c r="A19" s="57">
        <v>14</v>
      </c>
      <c r="B19" s="58" t="s">
        <v>415</v>
      </c>
      <c r="C19" s="58" t="s">
        <v>416</v>
      </c>
      <c r="D19" s="58">
        <v>49</v>
      </c>
      <c r="E19" s="58">
        <v>35</v>
      </c>
      <c r="F19" s="58">
        <v>14</v>
      </c>
      <c r="G19" s="58">
        <v>3</v>
      </c>
      <c r="H19" s="58">
        <v>0</v>
      </c>
      <c r="I19" s="58">
        <v>13</v>
      </c>
      <c r="J19" s="58">
        <v>0</v>
      </c>
      <c r="K19" s="58">
        <v>0</v>
      </c>
      <c r="L19" s="58">
        <v>0</v>
      </c>
      <c r="M19" s="58">
        <v>0</v>
      </c>
      <c r="N19" s="58">
        <v>33</v>
      </c>
      <c r="O19" s="58">
        <v>25</v>
      </c>
      <c r="P19" s="58">
        <v>8</v>
      </c>
      <c r="Q19" s="58">
        <v>0</v>
      </c>
    </row>
    <row r="20" spans="1:17" ht="12.75">
      <c r="A20" s="57">
        <v>15</v>
      </c>
      <c r="B20" s="58" t="s">
        <v>415</v>
      </c>
      <c r="C20" s="58" t="s">
        <v>417</v>
      </c>
      <c r="D20" s="58">
        <v>21</v>
      </c>
      <c r="E20" s="58">
        <v>9</v>
      </c>
      <c r="F20" s="58">
        <v>12</v>
      </c>
      <c r="G20" s="58">
        <v>0</v>
      </c>
      <c r="H20" s="58">
        <v>0</v>
      </c>
      <c r="I20" s="58">
        <v>8</v>
      </c>
      <c r="J20" s="58">
        <v>0</v>
      </c>
      <c r="K20" s="58">
        <v>0</v>
      </c>
      <c r="L20" s="58">
        <v>0</v>
      </c>
      <c r="M20" s="58">
        <v>0</v>
      </c>
      <c r="N20" s="58">
        <v>13</v>
      </c>
      <c r="O20" s="58">
        <v>5</v>
      </c>
      <c r="P20" s="58">
        <v>8</v>
      </c>
      <c r="Q20" s="58">
        <v>0</v>
      </c>
    </row>
    <row r="21" spans="1:17" ht="12.75">
      <c r="A21" s="57">
        <v>16</v>
      </c>
      <c r="B21" s="58" t="s">
        <v>415</v>
      </c>
      <c r="C21" s="58" t="s">
        <v>418</v>
      </c>
      <c r="D21" s="58">
        <v>1</v>
      </c>
      <c r="E21" s="58">
        <v>1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1</v>
      </c>
      <c r="O21" s="58">
        <v>1</v>
      </c>
      <c r="P21" s="58">
        <v>0</v>
      </c>
      <c r="Q21" s="58">
        <v>0</v>
      </c>
    </row>
    <row r="22" spans="1:17" ht="12.75">
      <c r="A22" s="57">
        <v>17</v>
      </c>
      <c r="B22" s="58" t="s">
        <v>419</v>
      </c>
      <c r="C22" s="58" t="s">
        <v>420</v>
      </c>
      <c r="D22" s="58">
        <v>31</v>
      </c>
      <c r="E22" s="58">
        <v>23</v>
      </c>
      <c r="F22" s="58">
        <v>8</v>
      </c>
      <c r="G22" s="58">
        <v>4</v>
      </c>
      <c r="H22" s="58">
        <v>0</v>
      </c>
      <c r="I22" s="58">
        <v>5</v>
      </c>
      <c r="J22" s="58">
        <v>0</v>
      </c>
      <c r="K22" s="58">
        <v>0</v>
      </c>
      <c r="L22" s="58">
        <v>0</v>
      </c>
      <c r="M22" s="58">
        <v>0</v>
      </c>
      <c r="N22" s="58">
        <v>22</v>
      </c>
      <c r="O22" s="58">
        <v>18</v>
      </c>
      <c r="P22" s="58">
        <v>4</v>
      </c>
      <c r="Q22" s="58">
        <v>0</v>
      </c>
    </row>
    <row r="23" spans="1:17" ht="12.75">
      <c r="A23" s="57">
        <v>18</v>
      </c>
      <c r="B23" s="58" t="s">
        <v>419</v>
      </c>
      <c r="C23" s="58" t="s">
        <v>421</v>
      </c>
      <c r="D23" s="58">
        <v>25</v>
      </c>
      <c r="E23" s="58">
        <v>7</v>
      </c>
      <c r="F23" s="58">
        <v>18</v>
      </c>
      <c r="G23" s="58">
        <v>0</v>
      </c>
      <c r="H23" s="58">
        <v>1</v>
      </c>
      <c r="I23" s="58">
        <v>4</v>
      </c>
      <c r="J23" s="58">
        <v>0</v>
      </c>
      <c r="K23" s="58">
        <v>0</v>
      </c>
      <c r="L23" s="58">
        <v>0</v>
      </c>
      <c r="M23" s="58">
        <v>0</v>
      </c>
      <c r="N23" s="58">
        <v>20</v>
      </c>
      <c r="O23" s="58">
        <v>6</v>
      </c>
      <c r="P23" s="58">
        <v>14</v>
      </c>
      <c r="Q23" s="58">
        <v>0</v>
      </c>
    </row>
    <row r="24" spans="1:17" ht="12.75">
      <c r="A24" s="57">
        <v>19</v>
      </c>
      <c r="B24" s="58" t="s">
        <v>422</v>
      </c>
      <c r="C24" s="58" t="s">
        <v>423</v>
      </c>
      <c r="D24" s="58">
        <v>71</v>
      </c>
      <c r="E24" s="58">
        <v>42</v>
      </c>
      <c r="F24" s="58">
        <v>29</v>
      </c>
      <c r="G24" s="58">
        <v>1</v>
      </c>
      <c r="H24" s="58">
        <v>0</v>
      </c>
      <c r="I24" s="58">
        <v>11</v>
      </c>
      <c r="J24" s="58">
        <v>0</v>
      </c>
      <c r="K24" s="58">
        <v>0</v>
      </c>
      <c r="L24" s="58">
        <v>0</v>
      </c>
      <c r="M24" s="58">
        <v>0</v>
      </c>
      <c r="N24" s="58">
        <v>59</v>
      </c>
      <c r="O24" s="58">
        <v>38</v>
      </c>
      <c r="P24" s="58">
        <v>21</v>
      </c>
      <c r="Q24" s="58">
        <v>0</v>
      </c>
    </row>
    <row r="25" spans="1:17" ht="12.75">
      <c r="A25" s="57">
        <v>20</v>
      </c>
      <c r="B25" s="58" t="s">
        <v>424</v>
      </c>
      <c r="C25" s="58" t="s">
        <v>425</v>
      </c>
      <c r="D25" s="58">
        <v>20</v>
      </c>
      <c r="E25" s="58">
        <v>0</v>
      </c>
      <c r="F25" s="58">
        <v>0</v>
      </c>
      <c r="G25" s="58">
        <v>1</v>
      </c>
      <c r="H25" s="58">
        <v>0</v>
      </c>
      <c r="I25" s="58">
        <v>4</v>
      </c>
      <c r="J25" s="58">
        <v>4</v>
      </c>
      <c r="K25" s="58">
        <v>0</v>
      </c>
      <c r="L25" s="58">
        <v>0</v>
      </c>
      <c r="M25" s="58">
        <v>0</v>
      </c>
      <c r="N25" s="58">
        <v>15</v>
      </c>
      <c r="O25" s="58">
        <v>8</v>
      </c>
      <c r="P25" s="58">
        <v>7</v>
      </c>
      <c r="Q25" s="58">
        <v>0</v>
      </c>
    </row>
    <row r="26" spans="1:17" ht="12.75">
      <c r="A26" s="57">
        <v>21</v>
      </c>
      <c r="B26" s="58" t="s">
        <v>424</v>
      </c>
      <c r="C26" s="58" t="s">
        <v>426</v>
      </c>
      <c r="D26" s="58">
        <v>9</v>
      </c>
      <c r="E26" s="58">
        <v>4</v>
      </c>
      <c r="F26" s="58">
        <v>5</v>
      </c>
      <c r="G26" s="58">
        <v>1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8</v>
      </c>
      <c r="O26" s="58">
        <v>4</v>
      </c>
      <c r="P26" s="58">
        <v>4</v>
      </c>
      <c r="Q26" s="58">
        <v>0</v>
      </c>
    </row>
    <row r="27" spans="1:17" ht="12.75">
      <c r="A27" s="57">
        <v>22</v>
      </c>
      <c r="B27" s="58" t="s">
        <v>424</v>
      </c>
      <c r="C27" s="58" t="s">
        <v>427</v>
      </c>
      <c r="D27" s="58">
        <v>9</v>
      </c>
      <c r="E27" s="58">
        <v>4</v>
      </c>
      <c r="F27" s="58">
        <v>5</v>
      </c>
      <c r="G27" s="58">
        <v>1</v>
      </c>
      <c r="H27" s="58">
        <v>0</v>
      </c>
      <c r="I27" s="58">
        <v>1</v>
      </c>
      <c r="J27" s="58">
        <v>0</v>
      </c>
      <c r="K27" s="58">
        <v>0</v>
      </c>
      <c r="L27" s="58">
        <v>0</v>
      </c>
      <c r="M27" s="58">
        <v>0</v>
      </c>
      <c r="N27" s="58">
        <v>7</v>
      </c>
      <c r="O27" s="58">
        <v>4</v>
      </c>
      <c r="P27" s="58">
        <v>3</v>
      </c>
      <c r="Q27" s="58">
        <v>0</v>
      </c>
    </row>
    <row r="28" spans="1:17" ht="12.75">
      <c r="A28" s="57">
        <v>23</v>
      </c>
      <c r="B28" s="58" t="s">
        <v>428</v>
      </c>
      <c r="C28" s="58" t="s">
        <v>429</v>
      </c>
      <c r="D28" s="58">
        <v>43</v>
      </c>
      <c r="E28" s="58">
        <v>29</v>
      </c>
      <c r="F28" s="58">
        <v>14</v>
      </c>
      <c r="G28" s="58">
        <v>1</v>
      </c>
      <c r="H28" s="58">
        <v>0</v>
      </c>
      <c r="I28" s="58">
        <v>4</v>
      </c>
      <c r="J28" s="58">
        <v>4</v>
      </c>
      <c r="K28" s="58">
        <v>0</v>
      </c>
      <c r="L28" s="58">
        <v>0</v>
      </c>
      <c r="M28" s="58">
        <v>0</v>
      </c>
      <c r="N28" s="58">
        <v>38</v>
      </c>
      <c r="O28" s="58">
        <v>24</v>
      </c>
      <c r="P28" s="58">
        <v>14</v>
      </c>
      <c r="Q28" s="58">
        <v>0</v>
      </c>
    </row>
    <row r="29" spans="1:17" ht="12.75">
      <c r="A29" s="57">
        <v>24</v>
      </c>
      <c r="B29" s="58" t="s">
        <v>428</v>
      </c>
      <c r="C29" s="58" t="s">
        <v>430</v>
      </c>
      <c r="D29" s="58">
        <v>9</v>
      </c>
      <c r="E29" s="58">
        <v>7</v>
      </c>
      <c r="F29" s="58">
        <v>2</v>
      </c>
      <c r="G29" s="58">
        <v>1</v>
      </c>
      <c r="H29" s="58">
        <v>0</v>
      </c>
      <c r="I29" s="58">
        <v>3</v>
      </c>
      <c r="J29" s="58">
        <v>0</v>
      </c>
      <c r="K29" s="58">
        <v>0</v>
      </c>
      <c r="L29" s="58">
        <v>0</v>
      </c>
      <c r="M29" s="58">
        <v>0</v>
      </c>
      <c r="N29" s="58">
        <v>5</v>
      </c>
      <c r="O29" s="58">
        <v>3</v>
      </c>
      <c r="P29" s="58">
        <v>2</v>
      </c>
      <c r="Q29" s="58">
        <v>0</v>
      </c>
    </row>
    <row r="30" spans="1:17" ht="12.75">
      <c r="A30" s="57">
        <v>25</v>
      </c>
      <c r="B30" s="58" t="s">
        <v>428</v>
      </c>
      <c r="C30" s="58" t="s">
        <v>431</v>
      </c>
      <c r="D30" s="58">
        <v>22</v>
      </c>
      <c r="E30" s="58">
        <v>16</v>
      </c>
      <c r="F30" s="58">
        <v>6</v>
      </c>
      <c r="G30" s="58">
        <v>2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20</v>
      </c>
      <c r="O30" s="58">
        <v>15</v>
      </c>
      <c r="P30" s="58">
        <v>5</v>
      </c>
      <c r="Q30" s="58">
        <v>0</v>
      </c>
    </row>
    <row r="31" spans="1:17" ht="12.75">
      <c r="A31" s="57">
        <v>26</v>
      </c>
      <c r="B31" s="58" t="s">
        <v>432</v>
      </c>
      <c r="C31" s="58" t="s">
        <v>433</v>
      </c>
      <c r="D31" s="58">
        <v>11</v>
      </c>
      <c r="E31" s="58">
        <v>8</v>
      </c>
      <c r="F31" s="58">
        <v>3</v>
      </c>
      <c r="G31" s="58">
        <v>2</v>
      </c>
      <c r="H31" s="58">
        <v>0</v>
      </c>
      <c r="I31" s="58">
        <v>2</v>
      </c>
      <c r="J31" s="58">
        <v>0</v>
      </c>
      <c r="K31" s="58">
        <v>0</v>
      </c>
      <c r="L31" s="58">
        <v>0</v>
      </c>
      <c r="M31" s="58">
        <v>0</v>
      </c>
      <c r="N31" s="58">
        <v>7</v>
      </c>
      <c r="O31" s="58">
        <v>6</v>
      </c>
      <c r="P31" s="58">
        <v>1</v>
      </c>
      <c r="Q31" s="58">
        <v>0</v>
      </c>
    </row>
    <row r="32" spans="1:17" ht="12.75">
      <c r="A32" s="57">
        <v>27</v>
      </c>
      <c r="B32" s="58" t="s">
        <v>432</v>
      </c>
      <c r="C32" s="58" t="s">
        <v>434</v>
      </c>
      <c r="D32" s="58">
        <v>23</v>
      </c>
      <c r="E32" s="58">
        <v>10</v>
      </c>
      <c r="F32" s="58">
        <v>13</v>
      </c>
      <c r="G32" s="58">
        <v>1</v>
      </c>
      <c r="H32" s="58">
        <v>1</v>
      </c>
      <c r="I32" s="58">
        <v>2</v>
      </c>
      <c r="J32" s="58">
        <v>2</v>
      </c>
      <c r="K32" s="58">
        <v>0</v>
      </c>
      <c r="L32" s="58">
        <v>0</v>
      </c>
      <c r="M32" s="58">
        <v>0</v>
      </c>
      <c r="N32" s="58">
        <v>19</v>
      </c>
      <c r="O32" s="58">
        <v>9</v>
      </c>
      <c r="P32" s="58">
        <v>10</v>
      </c>
      <c r="Q32" s="58">
        <v>0</v>
      </c>
    </row>
    <row r="33" spans="1:17" ht="12.75">
      <c r="A33" s="57">
        <v>28</v>
      </c>
      <c r="B33" s="58" t="s">
        <v>435</v>
      </c>
      <c r="C33" s="58" t="s">
        <v>436</v>
      </c>
      <c r="D33" s="58">
        <v>43</v>
      </c>
      <c r="E33" s="58">
        <v>28</v>
      </c>
      <c r="F33" s="58">
        <v>15</v>
      </c>
      <c r="G33" s="58">
        <v>0</v>
      </c>
      <c r="H33" s="58">
        <v>0</v>
      </c>
      <c r="I33" s="58">
        <v>4</v>
      </c>
      <c r="J33" s="58">
        <v>4</v>
      </c>
      <c r="K33" s="58">
        <v>0</v>
      </c>
      <c r="L33" s="58">
        <v>0</v>
      </c>
      <c r="M33" s="58">
        <v>1</v>
      </c>
      <c r="N33" s="58">
        <v>38</v>
      </c>
      <c r="O33" s="58">
        <v>24</v>
      </c>
      <c r="P33" s="58">
        <v>14</v>
      </c>
      <c r="Q33" s="58">
        <v>0</v>
      </c>
    </row>
    <row r="34" spans="1:17" ht="12.75">
      <c r="A34" s="57">
        <v>29</v>
      </c>
      <c r="B34" s="58" t="s">
        <v>437</v>
      </c>
      <c r="C34" s="58" t="s">
        <v>438</v>
      </c>
      <c r="D34" s="58">
        <v>16</v>
      </c>
      <c r="E34" s="58">
        <v>9</v>
      </c>
      <c r="F34" s="58">
        <v>7</v>
      </c>
      <c r="G34" s="58">
        <v>0</v>
      </c>
      <c r="H34" s="58">
        <v>4</v>
      </c>
      <c r="I34" s="58">
        <v>4</v>
      </c>
      <c r="J34" s="58">
        <v>0</v>
      </c>
      <c r="K34" s="58">
        <v>0</v>
      </c>
      <c r="L34" s="58">
        <v>0</v>
      </c>
      <c r="M34" s="58">
        <v>0</v>
      </c>
      <c r="N34" s="58">
        <v>8</v>
      </c>
      <c r="O34" s="58">
        <v>7</v>
      </c>
      <c r="P34" s="58">
        <v>1</v>
      </c>
      <c r="Q34" s="58">
        <v>0</v>
      </c>
    </row>
    <row r="35" spans="1:17" ht="12.75">
      <c r="A35" s="57">
        <v>30</v>
      </c>
      <c r="B35" s="58" t="s">
        <v>437</v>
      </c>
      <c r="C35" s="58" t="s">
        <v>439</v>
      </c>
      <c r="D35" s="58">
        <v>33</v>
      </c>
      <c r="E35" s="58">
        <v>20</v>
      </c>
      <c r="F35" s="58">
        <v>13</v>
      </c>
      <c r="G35" s="58">
        <v>3</v>
      </c>
      <c r="H35" s="58">
        <v>5</v>
      </c>
      <c r="I35" s="58">
        <v>2</v>
      </c>
      <c r="J35" s="58">
        <v>0</v>
      </c>
      <c r="K35" s="58">
        <v>0</v>
      </c>
      <c r="L35" s="58">
        <v>0</v>
      </c>
      <c r="M35" s="58">
        <v>0</v>
      </c>
      <c r="N35" s="58">
        <v>22</v>
      </c>
      <c r="O35" s="58">
        <v>16</v>
      </c>
      <c r="P35" s="58">
        <v>6</v>
      </c>
      <c r="Q35" s="58">
        <v>1</v>
      </c>
    </row>
    <row r="36" spans="1:17" ht="12.75">
      <c r="A36" s="57">
        <v>31</v>
      </c>
      <c r="B36" s="58" t="s">
        <v>440</v>
      </c>
      <c r="C36" s="58" t="s">
        <v>441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1:17" ht="12.75">
      <c r="A37" s="57">
        <v>32</v>
      </c>
      <c r="B37" s="58" t="s">
        <v>440</v>
      </c>
      <c r="C37" s="58" t="s">
        <v>442</v>
      </c>
      <c r="D37" s="58">
        <v>5</v>
      </c>
      <c r="E37" s="58">
        <v>2</v>
      </c>
      <c r="F37" s="58">
        <v>3</v>
      </c>
      <c r="G37" s="58">
        <v>0</v>
      </c>
      <c r="H37" s="58">
        <v>1</v>
      </c>
      <c r="I37" s="58">
        <v>3</v>
      </c>
      <c r="J37" s="58">
        <v>0</v>
      </c>
      <c r="K37" s="58">
        <v>0</v>
      </c>
      <c r="L37" s="58">
        <v>0</v>
      </c>
      <c r="M37" s="58">
        <v>0</v>
      </c>
      <c r="N37" s="58">
        <v>1</v>
      </c>
      <c r="O37" s="58">
        <v>0</v>
      </c>
      <c r="P37" s="58">
        <v>1</v>
      </c>
      <c r="Q37" s="58">
        <v>0</v>
      </c>
    </row>
    <row r="38" spans="1:17" ht="12.75">
      <c r="A38" s="57">
        <v>33</v>
      </c>
      <c r="B38" s="58" t="s">
        <v>440</v>
      </c>
      <c r="C38" s="58" t="s">
        <v>443</v>
      </c>
      <c r="D38" s="58">
        <v>22</v>
      </c>
      <c r="E38" s="58">
        <v>18</v>
      </c>
      <c r="F38" s="58">
        <v>4</v>
      </c>
      <c r="G38" s="58">
        <v>1</v>
      </c>
      <c r="H38" s="58">
        <v>0</v>
      </c>
      <c r="I38" s="58">
        <v>4</v>
      </c>
      <c r="J38" s="58">
        <v>0</v>
      </c>
      <c r="K38" s="58">
        <v>0</v>
      </c>
      <c r="L38" s="58">
        <v>0</v>
      </c>
      <c r="M38" s="58">
        <v>0</v>
      </c>
      <c r="N38" s="58">
        <v>17</v>
      </c>
      <c r="O38" s="58">
        <v>11</v>
      </c>
      <c r="P38" s="58">
        <v>6</v>
      </c>
      <c r="Q38" s="58">
        <v>0</v>
      </c>
    </row>
    <row r="39" spans="1:17" ht="12.75">
      <c r="A39" s="57">
        <v>34</v>
      </c>
      <c r="B39" s="58" t="s">
        <v>440</v>
      </c>
      <c r="C39" s="58" t="s">
        <v>444</v>
      </c>
      <c r="D39" s="58">
        <v>94</v>
      </c>
      <c r="E39" s="58">
        <v>61</v>
      </c>
      <c r="F39" s="58">
        <v>33</v>
      </c>
      <c r="G39" s="58">
        <v>3</v>
      </c>
      <c r="H39" s="58">
        <v>0</v>
      </c>
      <c r="I39" s="58">
        <v>23</v>
      </c>
      <c r="J39" s="58">
        <v>0</v>
      </c>
      <c r="K39" s="58">
        <v>0</v>
      </c>
      <c r="L39" s="58">
        <v>0</v>
      </c>
      <c r="M39" s="58">
        <v>1</v>
      </c>
      <c r="N39" s="58">
        <v>67</v>
      </c>
      <c r="O39" s="58">
        <v>45</v>
      </c>
      <c r="P39" s="58">
        <v>22</v>
      </c>
      <c r="Q39" s="58">
        <v>0</v>
      </c>
    </row>
    <row r="40" spans="1:17" ht="12.75">
      <c r="A40" s="57">
        <v>35</v>
      </c>
      <c r="B40" s="58" t="s">
        <v>440</v>
      </c>
      <c r="C40" s="58" t="s">
        <v>445</v>
      </c>
      <c r="D40" s="58">
        <v>1</v>
      </c>
      <c r="E40" s="58">
        <v>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1</v>
      </c>
      <c r="O40" s="58">
        <v>1</v>
      </c>
      <c r="P40" s="58">
        <v>0</v>
      </c>
      <c r="Q40" s="58">
        <v>0</v>
      </c>
    </row>
    <row r="41" spans="1:17" ht="12.75">
      <c r="A41" s="57">
        <v>36</v>
      </c>
      <c r="B41" s="58" t="s">
        <v>446</v>
      </c>
      <c r="C41" s="58" t="s">
        <v>447</v>
      </c>
      <c r="D41" s="58">
        <v>73</v>
      </c>
      <c r="E41" s="58">
        <v>48</v>
      </c>
      <c r="F41" s="58">
        <v>25</v>
      </c>
      <c r="G41" s="58">
        <v>0</v>
      </c>
      <c r="H41" s="58">
        <v>2</v>
      </c>
      <c r="I41" s="58">
        <v>12</v>
      </c>
      <c r="J41" s="58">
        <v>0</v>
      </c>
      <c r="K41" s="58">
        <v>0</v>
      </c>
      <c r="L41" s="58">
        <v>0</v>
      </c>
      <c r="M41" s="58">
        <v>1</v>
      </c>
      <c r="N41" s="58">
        <v>58</v>
      </c>
      <c r="O41" s="58">
        <v>41</v>
      </c>
      <c r="P41" s="58">
        <v>17</v>
      </c>
      <c r="Q41" s="58">
        <v>0</v>
      </c>
    </row>
    <row r="42" spans="1:17" ht="12.75">
      <c r="A42" s="57">
        <v>37</v>
      </c>
      <c r="B42" s="58" t="s">
        <v>446</v>
      </c>
      <c r="C42" s="58" t="s">
        <v>448</v>
      </c>
      <c r="D42" s="58">
        <v>6</v>
      </c>
      <c r="E42" s="58">
        <v>3</v>
      </c>
      <c r="F42" s="58">
        <v>3</v>
      </c>
      <c r="G42" s="58">
        <v>0</v>
      </c>
      <c r="H42" s="58">
        <v>0</v>
      </c>
      <c r="I42" s="58">
        <v>1</v>
      </c>
      <c r="J42" s="58">
        <v>0</v>
      </c>
      <c r="K42" s="58">
        <v>0</v>
      </c>
      <c r="L42" s="58">
        <v>0</v>
      </c>
      <c r="M42" s="58">
        <v>0</v>
      </c>
      <c r="N42" s="58">
        <v>5</v>
      </c>
      <c r="O42" s="58">
        <v>3</v>
      </c>
      <c r="P42" s="58">
        <v>2</v>
      </c>
      <c r="Q42" s="58">
        <v>0</v>
      </c>
    </row>
    <row r="43" spans="1:17" ht="12.75">
      <c r="A43" s="57">
        <v>38</v>
      </c>
      <c r="B43" s="58" t="s">
        <v>446</v>
      </c>
      <c r="C43" s="58" t="s">
        <v>449</v>
      </c>
      <c r="D43" s="58">
        <v>6</v>
      </c>
      <c r="E43" s="58">
        <v>4</v>
      </c>
      <c r="F43" s="58">
        <v>2</v>
      </c>
      <c r="G43" s="58">
        <v>0</v>
      </c>
      <c r="H43" s="58">
        <v>0</v>
      </c>
      <c r="I43" s="58">
        <v>2</v>
      </c>
      <c r="J43" s="58">
        <v>0</v>
      </c>
      <c r="K43" s="58">
        <v>0</v>
      </c>
      <c r="L43" s="58">
        <v>0</v>
      </c>
      <c r="M43" s="58">
        <v>0</v>
      </c>
      <c r="N43" s="58">
        <v>4</v>
      </c>
      <c r="O43" s="58">
        <v>3</v>
      </c>
      <c r="P43" s="58">
        <v>1</v>
      </c>
      <c r="Q43" s="58">
        <v>0</v>
      </c>
    </row>
    <row r="44" spans="1:17" ht="12.75">
      <c r="A44" s="57">
        <v>39</v>
      </c>
      <c r="B44" s="58" t="s">
        <v>450</v>
      </c>
      <c r="C44" s="58" t="s">
        <v>451</v>
      </c>
      <c r="D44" s="58">
        <v>8</v>
      </c>
      <c r="E44" s="58">
        <v>5</v>
      </c>
      <c r="F44" s="58">
        <v>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8</v>
      </c>
      <c r="O44" s="58">
        <v>5</v>
      </c>
      <c r="P44" s="58">
        <v>3</v>
      </c>
      <c r="Q44" s="58">
        <v>0</v>
      </c>
    </row>
    <row r="45" spans="1:17" ht="12.75">
      <c r="A45" s="57">
        <v>40</v>
      </c>
      <c r="B45" s="58" t="s">
        <v>450</v>
      </c>
      <c r="C45" s="58" t="s">
        <v>452</v>
      </c>
      <c r="D45" s="58">
        <v>19</v>
      </c>
      <c r="E45" s="58">
        <v>12</v>
      </c>
      <c r="F45" s="58">
        <v>7</v>
      </c>
      <c r="G45" s="58">
        <v>4</v>
      </c>
      <c r="H45" s="58">
        <v>0</v>
      </c>
      <c r="I45" s="58">
        <v>2</v>
      </c>
      <c r="J45" s="58">
        <v>0</v>
      </c>
      <c r="K45" s="58">
        <v>0</v>
      </c>
      <c r="L45" s="58">
        <v>0</v>
      </c>
      <c r="M45" s="58">
        <v>0</v>
      </c>
      <c r="N45" s="58">
        <v>13</v>
      </c>
      <c r="O45" s="58">
        <v>10</v>
      </c>
      <c r="P45" s="58">
        <v>3</v>
      </c>
      <c r="Q45" s="58">
        <v>0</v>
      </c>
    </row>
    <row r="46" spans="1:17" ht="12.75">
      <c r="A46" s="57">
        <v>41</v>
      </c>
      <c r="B46" s="58" t="s">
        <v>450</v>
      </c>
      <c r="C46" s="58" t="s">
        <v>453</v>
      </c>
      <c r="D46" s="58">
        <v>9</v>
      </c>
      <c r="E46" s="58">
        <v>6</v>
      </c>
      <c r="F46" s="58">
        <v>3</v>
      </c>
      <c r="G46" s="58">
        <v>1</v>
      </c>
      <c r="H46" s="58">
        <v>0</v>
      </c>
      <c r="I46" s="58">
        <v>2</v>
      </c>
      <c r="J46" s="58">
        <v>0</v>
      </c>
      <c r="K46" s="58">
        <v>0</v>
      </c>
      <c r="L46" s="58">
        <v>0</v>
      </c>
      <c r="M46" s="58">
        <v>0</v>
      </c>
      <c r="N46" s="58">
        <v>6</v>
      </c>
      <c r="O46" s="58">
        <v>4</v>
      </c>
      <c r="P46" s="58">
        <v>2</v>
      </c>
      <c r="Q46" s="58">
        <v>0</v>
      </c>
    </row>
    <row r="47" spans="1:17" ht="12.75">
      <c r="A47" s="57">
        <v>42</v>
      </c>
      <c r="B47" s="58" t="s">
        <v>454</v>
      </c>
      <c r="C47" s="58" t="s">
        <v>455</v>
      </c>
      <c r="D47" s="58">
        <v>5</v>
      </c>
      <c r="E47" s="58">
        <v>3</v>
      </c>
      <c r="F47" s="58">
        <v>2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5</v>
      </c>
      <c r="O47" s="58">
        <v>3</v>
      </c>
      <c r="P47" s="58">
        <v>2</v>
      </c>
      <c r="Q47" s="58">
        <v>0</v>
      </c>
    </row>
    <row r="48" spans="1:17" ht="12.75">
      <c r="A48" s="57">
        <v>43</v>
      </c>
      <c r="B48" s="58" t="s">
        <v>454</v>
      </c>
      <c r="C48" s="58" t="s">
        <v>456</v>
      </c>
      <c r="D48" s="58">
        <v>23</v>
      </c>
      <c r="E48" s="58">
        <v>17</v>
      </c>
      <c r="F48" s="58">
        <v>6</v>
      </c>
      <c r="G48" s="58">
        <v>0</v>
      </c>
      <c r="H48" s="58">
        <v>0</v>
      </c>
      <c r="I48" s="58">
        <v>3</v>
      </c>
      <c r="J48" s="58">
        <v>0</v>
      </c>
      <c r="K48" s="58">
        <v>0</v>
      </c>
      <c r="L48" s="58">
        <v>0</v>
      </c>
      <c r="M48" s="58">
        <v>0</v>
      </c>
      <c r="N48" s="58">
        <v>20</v>
      </c>
      <c r="O48" s="58">
        <v>17</v>
      </c>
      <c r="P48" s="58">
        <v>3</v>
      </c>
      <c r="Q48" s="58">
        <v>0</v>
      </c>
    </row>
    <row r="49" spans="1:17" ht="12.75">
      <c r="A49" s="57">
        <v>44</v>
      </c>
      <c r="B49" s="58" t="s">
        <v>457</v>
      </c>
      <c r="C49" s="58" t="s">
        <v>458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</row>
    <row r="50" spans="1:17" ht="12.75">
      <c r="A50" s="57">
        <v>45</v>
      </c>
      <c r="B50" s="58" t="s">
        <v>457</v>
      </c>
      <c r="C50" s="58" t="s">
        <v>459</v>
      </c>
      <c r="D50" s="58">
        <v>23</v>
      </c>
      <c r="E50" s="58">
        <v>13</v>
      </c>
      <c r="F50" s="58">
        <v>10</v>
      </c>
      <c r="G50" s="58">
        <v>0</v>
      </c>
      <c r="H50" s="58">
        <v>0</v>
      </c>
      <c r="I50" s="58">
        <v>4</v>
      </c>
      <c r="J50" s="58">
        <v>0</v>
      </c>
      <c r="K50" s="58">
        <v>0</v>
      </c>
      <c r="L50" s="58">
        <v>0</v>
      </c>
      <c r="M50" s="58">
        <v>0</v>
      </c>
      <c r="N50" s="58">
        <v>19</v>
      </c>
      <c r="O50" s="58">
        <v>10</v>
      </c>
      <c r="P50" s="58">
        <v>9</v>
      </c>
      <c r="Q50" s="58">
        <v>0</v>
      </c>
    </row>
    <row r="51" spans="1:17" ht="12.75">
      <c r="A51" s="57">
        <v>46</v>
      </c>
      <c r="B51" s="58" t="s">
        <v>457</v>
      </c>
      <c r="C51" s="58" t="s">
        <v>460</v>
      </c>
      <c r="D51" s="58">
        <v>36</v>
      </c>
      <c r="E51" s="58">
        <v>20</v>
      </c>
      <c r="F51" s="58">
        <v>16</v>
      </c>
      <c r="G51" s="58">
        <v>0</v>
      </c>
      <c r="H51" s="58">
        <v>0</v>
      </c>
      <c r="I51" s="58">
        <v>3</v>
      </c>
      <c r="J51" s="58">
        <v>0</v>
      </c>
      <c r="K51" s="58">
        <v>0</v>
      </c>
      <c r="L51" s="58">
        <v>0</v>
      </c>
      <c r="M51" s="58">
        <v>0</v>
      </c>
      <c r="N51" s="58">
        <v>33</v>
      </c>
      <c r="O51" s="58">
        <v>21</v>
      </c>
      <c r="P51" s="58">
        <v>12</v>
      </c>
      <c r="Q51" s="58">
        <v>0</v>
      </c>
    </row>
    <row r="52" spans="1:17" ht="12.75">
      <c r="A52" s="57">
        <v>47</v>
      </c>
      <c r="B52" s="58" t="s">
        <v>461</v>
      </c>
      <c r="C52" s="58" t="s">
        <v>462</v>
      </c>
      <c r="D52" s="58">
        <v>26</v>
      </c>
      <c r="E52" s="58">
        <v>15</v>
      </c>
      <c r="F52" s="58">
        <v>11</v>
      </c>
      <c r="G52" s="58">
        <v>4</v>
      </c>
      <c r="H52" s="58">
        <v>0</v>
      </c>
      <c r="I52" s="58">
        <v>2</v>
      </c>
      <c r="J52" s="58">
        <v>0</v>
      </c>
      <c r="K52" s="58">
        <v>0</v>
      </c>
      <c r="L52" s="58">
        <v>0</v>
      </c>
      <c r="M52" s="58">
        <v>0</v>
      </c>
      <c r="N52" s="58">
        <v>20</v>
      </c>
      <c r="O52" s="58">
        <v>9</v>
      </c>
      <c r="P52" s="58">
        <v>11</v>
      </c>
      <c r="Q52" s="58">
        <v>0</v>
      </c>
    </row>
    <row r="53" spans="1:17" ht="12.75">
      <c r="A53" s="57">
        <v>48</v>
      </c>
      <c r="B53" s="58" t="s">
        <v>461</v>
      </c>
      <c r="C53" s="58" t="s">
        <v>463</v>
      </c>
      <c r="D53" s="58">
        <v>8</v>
      </c>
      <c r="E53" s="58">
        <v>6</v>
      </c>
      <c r="F53" s="58">
        <v>2</v>
      </c>
      <c r="G53" s="58">
        <v>3</v>
      </c>
      <c r="H53" s="58">
        <v>0</v>
      </c>
      <c r="I53" s="58">
        <v>1</v>
      </c>
      <c r="J53" s="58">
        <v>0</v>
      </c>
      <c r="K53" s="58">
        <v>0</v>
      </c>
      <c r="L53" s="58">
        <v>0</v>
      </c>
      <c r="M53" s="58">
        <v>0</v>
      </c>
      <c r="N53" s="58">
        <v>4</v>
      </c>
      <c r="O53" s="58">
        <v>2</v>
      </c>
      <c r="P53" s="58">
        <v>2</v>
      </c>
      <c r="Q53" s="58">
        <v>0</v>
      </c>
    </row>
    <row r="54" spans="1:17" ht="12.75">
      <c r="A54" s="57">
        <v>49</v>
      </c>
      <c r="B54" s="58" t="s">
        <v>461</v>
      </c>
      <c r="C54" s="58" t="s">
        <v>464</v>
      </c>
      <c r="D54" s="58">
        <v>8</v>
      </c>
      <c r="E54" s="58">
        <v>5</v>
      </c>
      <c r="F54" s="58">
        <v>3</v>
      </c>
      <c r="G54" s="58">
        <v>1</v>
      </c>
      <c r="H54" s="58">
        <v>0</v>
      </c>
      <c r="I54" s="58">
        <v>1</v>
      </c>
      <c r="J54" s="58">
        <v>0</v>
      </c>
      <c r="K54" s="58">
        <v>0</v>
      </c>
      <c r="L54" s="58">
        <v>0</v>
      </c>
      <c r="M54" s="58">
        <v>0</v>
      </c>
      <c r="N54" s="58">
        <v>6</v>
      </c>
      <c r="O54" s="58">
        <v>3</v>
      </c>
      <c r="P54" s="58">
        <v>3</v>
      </c>
      <c r="Q54" s="58">
        <v>0</v>
      </c>
    </row>
    <row r="55" spans="1:17" ht="12.75">
      <c r="A55" s="57">
        <v>50</v>
      </c>
      <c r="B55" s="58" t="s">
        <v>461</v>
      </c>
      <c r="C55" s="58" t="s">
        <v>465</v>
      </c>
      <c r="D55" s="58">
        <v>18</v>
      </c>
      <c r="E55" s="58">
        <v>9</v>
      </c>
      <c r="F55" s="58">
        <v>9</v>
      </c>
      <c r="G55" s="58">
        <v>0</v>
      </c>
      <c r="H55" s="58">
        <v>0</v>
      </c>
      <c r="I55" s="58">
        <v>6</v>
      </c>
      <c r="J55" s="58">
        <v>0</v>
      </c>
      <c r="K55" s="58">
        <v>0</v>
      </c>
      <c r="L55" s="58">
        <v>0</v>
      </c>
      <c r="M55" s="58">
        <v>0</v>
      </c>
      <c r="N55" s="58">
        <v>12</v>
      </c>
      <c r="O55" s="58">
        <v>7</v>
      </c>
      <c r="P55" s="58">
        <v>5</v>
      </c>
      <c r="Q55" s="58">
        <v>0</v>
      </c>
    </row>
    <row r="56" spans="1:17" ht="12.75">
      <c r="A56" s="57">
        <v>51</v>
      </c>
      <c r="B56" s="58" t="s">
        <v>461</v>
      </c>
      <c r="C56" s="58" t="s">
        <v>466</v>
      </c>
      <c r="D56" s="58">
        <v>9</v>
      </c>
      <c r="E56" s="58">
        <v>6</v>
      </c>
      <c r="F56" s="58">
        <v>3</v>
      </c>
      <c r="G56" s="58">
        <v>1</v>
      </c>
      <c r="H56" s="58">
        <v>0</v>
      </c>
      <c r="I56" s="58">
        <v>2</v>
      </c>
      <c r="J56" s="58">
        <v>0</v>
      </c>
      <c r="K56" s="58">
        <v>0</v>
      </c>
      <c r="L56" s="58">
        <v>0</v>
      </c>
      <c r="M56" s="58">
        <v>0</v>
      </c>
      <c r="N56" s="58">
        <v>6</v>
      </c>
      <c r="O56" s="58">
        <v>3</v>
      </c>
      <c r="P56" s="58">
        <v>3</v>
      </c>
      <c r="Q56" s="58">
        <v>0</v>
      </c>
    </row>
    <row r="57" spans="1:17" ht="12.75">
      <c r="A57" s="57">
        <v>52</v>
      </c>
      <c r="B57" s="58" t="s">
        <v>461</v>
      </c>
      <c r="C57" s="58" t="s">
        <v>467</v>
      </c>
      <c r="D57" s="58">
        <v>6</v>
      </c>
      <c r="E57" s="58">
        <v>4</v>
      </c>
      <c r="F57" s="58">
        <v>2</v>
      </c>
      <c r="G57" s="58">
        <v>1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5</v>
      </c>
      <c r="O57" s="58">
        <v>3</v>
      </c>
      <c r="P57" s="58">
        <v>2</v>
      </c>
      <c r="Q57" s="58">
        <v>0</v>
      </c>
    </row>
    <row r="58" spans="1:17" ht="12.75">
      <c r="A58" s="57">
        <v>53</v>
      </c>
      <c r="B58" s="58" t="s">
        <v>461</v>
      </c>
      <c r="C58" s="58" t="s">
        <v>468</v>
      </c>
      <c r="D58" s="58">
        <v>3</v>
      </c>
      <c r="E58" s="58">
        <v>2</v>
      </c>
      <c r="F58" s="58">
        <v>1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3</v>
      </c>
      <c r="O58" s="58">
        <v>2</v>
      </c>
      <c r="P58" s="58">
        <v>1</v>
      </c>
      <c r="Q58" s="58">
        <v>0</v>
      </c>
    </row>
    <row r="59" spans="1:17" ht="12.75">
      <c r="A59" s="57">
        <v>54</v>
      </c>
      <c r="B59" s="58" t="s">
        <v>469</v>
      </c>
      <c r="C59" s="58" t="s">
        <v>470</v>
      </c>
      <c r="D59" s="58">
        <v>17</v>
      </c>
      <c r="E59" s="58">
        <v>16</v>
      </c>
      <c r="F59" s="58">
        <v>1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17</v>
      </c>
      <c r="O59" s="58">
        <v>16</v>
      </c>
      <c r="P59" s="58">
        <v>1</v>
      </c>
      <c r="Q59" s="58">
        <v>0</v>
      </c>
    </row>
    <row r="60" spans="1:17" ht="12.75">
      <c r="A60" s="57">
        <v>55</v>
      </c>
      <c r="B60" s="58" t="s">
        <v>471</v>
      </c>
      <c r="C60" s="58" t="s">
        <v>472</v>
      </c>
      <c r="D60" s="58">
        <v>6</v>
      </c>
      <c r="E60" s="58">
        <v>6</v>
      </c>
      <c r="F60" s="58">
        <v>0</v>
      </c>
      <c r="G60" s="58">
        <v>1</v>
      </c>
      <c r="H60" s="58">
        <v>0</v>
      </c>
      <c r="I60" s="58">
        <v>2</v>
      </c>
      <c r="J60" s="58">
        <v>0</v>
      </c>
      <c r="K60" s="58">
        <v>0</v>
      </c>
      <c r="L60" s="58">
        <v>0</v>
      </c>
      <c r="M60" s="58">
        <v>0</v>
      </c>
      <c r="N60" s="58">
        <v>3</v>
      </c>
      <c r="O60" s="58">
        <v>3</v>
      </c>
      <c r="P60" s="58">
        <v>0</v>
      </c>
      <c r="Q60" s="58">
        <v>0</v>
      </c>
    </row>
    <row r="61" spans="1:17" ht="12.75">
      <c r="A61" s="57">
        <v>56</v>
      </c>
      <c r="B61" s="58" t="s">
        <v>471</v>
      </c>
      <c r="C61" s="58" t="s">
        <v>473</v>
      </c>
      <c r="D61" s="58">
        <v>2</v>
      </c>
      <c r="E61" s="58">
        <v>2</v>
      </c>
      <c r="F61" s="58">
        <v>0</v>
      </c>
      <c r="G61" s="58">
        <v>0</v>
      </c>
      <c r="H61" s="58">
        <v>0</v>
      </c>
      <c r="I61" s="58">
        <v>1</v>
      </c>
      <c r="J61" s="58">
        <v>0</v>
      </c>
      <c r="K61" s="58">
        <v>0</v>
      </c>
      <c r="L61" s="58">
        <v>0</v>
      </c>
      <c r="M61" s="58">
        <v>0</v>
      </c>
      <c r="N61" s="58">
        <v>1</v>
      </c>
      <c r="O61" s="58">
        <v>1</v>
      </c>
      <c r="P61" s="58">
        <v>0</v>
      </c>
      <c r="Q61" s="58">
        <v>0</v>
      </c>
    </row>
    <row r="62" spans="1:17" ht="12.75">
      <c r="A62" s="57">
        <v>57</v>
      </c>
      <c r="B62" s="58" t="s">
        <v>471</v>
      </c>
      <c r="C62" s="58" t="s">
        <v>474</v>
      </c>
      <c r="D62" s="58">
        <v>6</v>
      </c>
      <c r="E62" s="58">
        <v>3</v>
      </c>
      <c r="F62" s="58">
        <v>3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6</v>
      </c>
      <c r="O62" s="58">
        <v>3</v>
      </c>
      <c r="P62" s="58">
        <v>3</v>
      </c>
      <c r="Q62" s="58">
        <v>0</v>
      </c>
    </row>
    <row r="63" spans="1:17" ht="12.75">
      <c r="A63" s="57">
        <v>58</v>
      </c>
      <c r="B63" s="58" t="s">
        <v>471</v>
      </c>
      <c r="C63" s="58" t="s">
        <v>475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1:17" ht="12.75">
      <c r="A64" s="57">
        <v>59</v>
      </c>
      <c r="B64" s="58" t="s">
        <v>471</v>
      </c>
      <c r="C64" s="58" t="s">
        <v>476</v>
      </c>
      <c r="D64" s="58">
        <v>17</v>
      </c>
      <c r="E64" s="58">
        <v>0</v>
      </c>
      <c r="F64" s="58">
        <v>17</v>
      </c>
      <c r="G64" s="58">
        <v>0</v>
      </c>
      <c r="H64" s="58">
        <v>0</v>
      </c>
      <c r="I64" s="58">
        <v>3</v>
      </c>
      <c r="J64" s="58">
        <v>3</v>
      </c>
      <c r="K64" s="58">
        <v>0</v>
      </c>
      <c r="L64" s="58">
        <v>0</v>
      </c>
      <c r="M64" s="58">
        <v>0</v>
      </c>
      <c r="N64" s="58">
        <v>14</v>
      </c>
      <c r="O64" s="58">
        <v>14</v>
      </c>
      <c r="P64" s="58">
        <v>0</v>
      </c>
      <c r="Q64" s="58">
        <v>0</v>
      </c>
    </row>
    <row r="65" spans="1:17" ht="12.75">
      <c r="A65" s="57">
        <v>60</v>
      </c>
      <c r="B65" s="58" t="s">
        <v>471</v>
      </c>
      <c r="C65" s="58" t="s">
        <v>477</v>
      </c>
      <c r="D65" s="58">
        <v>9</v>
      </c>
      <c r="E65" s="58">
        <v>8</v>
      </c>
      <c r="F65" s="58">
        <v>1</v>
      </c>
      <c r="G65" s="58">
        <v>2</v>
      </c>
      <c r="H65" s="58">
        <v>0</v>
      </c>
      <c r="I65" s="58">
        <v>3</v>
      </c>
      <c r="J65" s="58">
        <v>0</v>
      </c>
      <c r="K65" s="58">
        <v>0</v>
      </c>
      <c r="L65" s="58">
        <v>0</v>
      </c>
      <c r="M65" s="58">
        <v>0</v>
      </c>
      <c r="N65" s="58">
        <v>4</v>
      </c>
      <c r="O65" s="58">
        <v>3</v>
      </c>
      <c r="P65" s="58">
        <v>1</v>
      </c>
      <c r="Q65" s="58">
        <v>0</v>
      </c>
    </row>
    <row r="66" spans="1:17" ht="12.75">
      <c r="A66" s="57">
        <v>61</v>
      </c>
      <c r="B66" s="58" t="s">
        <v>471</v>
      </c>
      <c r="C66" s="58" t="s">
        <v>478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1:17" ht="12.75">
      <c r="A67" s="57">
        <v>62</v>
      </c>
      <c r="B67" s="58" t="s">
        <v>471</v>
      </c>
      <c r="C67" s="58" t="s">
        <v>479</v>
      </c>
      <c r="D67" s="58">
        <v>19</v>
      </c>
      <c r="E67" s="58">
        <v>11</v>
      </c>
      <c r="F67" s="58">
        <v>8</v>
      </c>
      <c r="G67" s="58">
        <v>2</v>
      </c>
      <c r="H67" s="58">
        <v>0</v>
      </c>
      <c r="I67" s="58">
        <v>5</v>
      </c>
      <c r="J67" s="58">
        <v>0</v>
      </c>
      <c r="K67" s="58">
        <v>0</v>
      </c>
      <c r="L67" s="58">
        <v>0</v>
      </c>
      <c r="M67" s="58">
        <v>0</v>
      </c>
      <c r="N67" s="58">
        <v>12</v>
      </c>
      <c r="O67" s="58">
        <v>8</v>
      </c>
      <c r="P67" s="58">
        <v>4</v>
      </c>
      <c r="Q67" s="58">
        <v>0</v>
      </c>
    </row>
    <row r="68" spans="1:17" ht="12.75">
      <c r="A68" s="57">
        <v>63</v>
      </c>
      <c r="B68" s="58" t="s">
        <v>471</v>
      </c>
      <c r="C68" s="58" t="s">
        <v>480</v>
      </c>
      <c r="D68" s="58">
        <v>14</v>
      </c>
      <c r="E68" s="58">
        <v>5</v>
      </c>
      <c r="F68" s="58">
        <v>9</v>
      </c>
      <c r="G68" s="58">
        <v>0</v>
      </c>
      <c r="H68" s="58">
        <v>0</v>
      </c>
      <c r="I68" s="58">
        <v>1</v>
      </c>
      <c r="J68" s="58">
        <v>0</v>
      </c>
      <c r="K68" s="58">
        <v>0</v>
      </c>
      <c r="L68" s="58">
        <v>1</v>
      </c>
      <c r="M68" s="58">
        <v>0</v>
      </c>
      <c r="N68" s="58">
        <v>12</v>
      </c>
      <c r="O68" s="58">
        <v>4</v>
      </c>
      <c r="P68" s="58">
        <v>8</v>
      </c>
      <c r="Q68" s="58">
        <v>0</v>
      </c>
    </row>
    <row r="69" spans="1:17" ht="12.75">
      <c r="A69" s="57">
        <v>64</v>
      </c>
      <c r="B69" s="58" t="s">
        <v>481</v>
      </c>
      <c r="C69" s="58" t="s">
        <v>482</v>
      </c>
      <c r="D69" s="58">
        <v>33</v>
      </c>
      <c r="E69" s="58">
        <v>19</v>
      </c>
      <c r="F69" s="58">
        <v>14</v>
      </c>
      <c r="G69" s="58">
        <v>1</v>
      </c>
      <c r="H69" s="58">
        <v>3</v>
      </c>
      <c r="I69" s="58">
        <v>8</v>
      </c>
      <c r="J69" s="58">
        <v>0</v>
      </c>
      <c r="K69" s="58">
        <v>1</v>
      </c>
      <c r="L69" s="58">
        <v>0</v>
      </c>
      <c r="M69" s="58">
        <v>0</v>
      </c>
      <c r="N69" s="58">
        <v>20</v>
      </c>
      <c r="O69" s="58">
        <v>11</v>
      </c>
      <c r="P69" s="58">
        <v>9</v>
      </c>
      <c r="Q69" s="58">
        <v>0</v>
      </c>
    </row>
    <row r="70" spans="1:17" ht="12.75">
      <c r="A70" s="57">
        <v>65</v>
      </c>
      <c r="B70" s="58" t="s">
        <v>483</v>
      </c>
      <c r="C70" s="58" t="s">
        <v>484</v>
      </c>
      <c r="D70" s="58">
        <v>11</v>
      </c>
      <c r="E70" s="58">
        <v>7</v>
      </c>
      <c r="F70" s="58">
        <v>4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11</v>
      </c>
      <c r="O70" s="58">
        <v>7</v>
      </c>
      <c r="P70" s="58">
        <v>4</v>
      </c>
      <c r="Q70" s="58">
        <v>0</v>
      </c>
    </row>
    <row r="71" spans="1:17" ht="12.75">
      <c r="A71" s="57">
        <v>66</v>
      </c>
      <c r="B71" s="58" t="s">
        <v>483</v>
      </c>
      <c r="C71" s="58" t="s">
        <v>485</v>
      </c>
      <c r="D71" s="58">
        <v>7</v>
      </c>
      <c r="E71" s="58">
        <v>6</v>
      </c>
      <c r="F71" s="58">
        <v>1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7</v>
      </c>
      <c r="O71" s="58">
        <v>6</v>
      </c>
      <c r="P71" s="58">
        <v>1</v>
      </c>
      <c r="Q71" s="58">
        <v>0</v>
      </c>
    </row>
    <row r="72" spans="1:17" ht="12.75">
      <c r="A72" s="57">
        <v>67</v>
      </c>
      <c r="B72" s="58" t="s">
        <v>483</v>
      </c>
      <c r="C72" s="58" t="s">
        <v>486</v>
      </c>
      <c r="D72" s="58">
        <v>24</v>
      </c>
      <c r="E72" s="58">
        <v>12</v>
      </c>
      <c r="F72" s="58">
        <v>12</v>
      </c>
      <c r="G72" s="58">
        <v>9</v>
      </c>
      <c r="H72" s="58">
        <v>0</v>
      </c>
      <c r="I72" s="58">
        <v>2</v>
      </c>
      <c r="J72" s="58">
        <v>0</v>
      </c>
      <c r="K72" s="58">
        <v>0</v>
      </c>
      <c r="L72" s="58">
        <v>0</v>
      </c>
      <c r="M72" s="58">
        <v>0</v>
      </c>
      <c r="N72" s="58">
        <v>13</v>
      </c>
      <c r="O72" s="58">
        <v>5</v>
      </c>
      <c r="P72" s="58">
        <v>8</v>
      </c>
      <c r="Q72" s="58">
        <v>0</v>
      </c>
    </row>
    <row r="73" spans="1:17" ht="12.75">
      <c r="A73" s="57">
        <v>68</v>
      </c>
      <c r="B73" s="58" t="s">
        <v>487</v>
      </c>
      <c r="C73" s="58" t="s">
        <v>488</v>
      </c>
      <c r="D73" s="58">
        <v>15</v>
      </c>
      <c r="E73" s="58">
        <v>2</v>
      </c>
      <c r="F73" s="58">
        <v>1</v>
      </c>
      <c r="G73" s="58">
        <v>0</v>
      </c>
      <c r="H73" s="58">
        <v>0</v>
      </c>
      <c r="I73" s="58">
        <v>2</v>
      </c>
      <c r="J73" s="58">
        <v>2</v>
      </c>
      <c r="K73" s="58">
        <v>0</v>
      </c>
      <c r="L73" s="58">
        <v>0</v>
      </c>
      <c r="M73" s="58">
        <v>1</v>
      </c>
      <c r="N73" s="58">
        <v>12</v>
      </c>
      <c r="O73" s="58">
        <v>8</v>
      </c>
      <c r="P73" s="58">
        <v>4</v>
      </c>
      <c r="Q73" s="58">
        <v>0</v>
      </c>
    </row>
    <row r="74" spans="1:17" ht="12.75">
      <c r="A74" s="57">
        <v>69</v>
      </c>
      <c r="B74" s="58" t="s">
        <v>489</v>
      </c>
      <c r="C74" s="58" t="s">
        <v>490</v>
      </c>
      <c r="D74" s="58">
        <v>19</v>
      </c>
      <c r="E74" s="58">
        <v>14</v>
      </c>
      <c r="F74" s="58">
        <v>5</v>
      </c>
      <c r="G74" s="58">
        <v>2</v>
      </c>
      <c r="H74" s="58">
        <v>0</v>
      </c>
      <c r="I74" s="58">
        <v>5</v>
      </c>
      <c r="J74" s="58">
        <v>0</v>
      </c>
      <c r="K74" s="58">
        <v>0</v>
      </c>
      <c r="L74" s="58">
        <v>0</v>
      </c>
      <c r="M74" s="58">
        <v>0</v>
      </c>
      <c r="N74" s="58">
        <v>12</v>
      </c>
      <c r="O74" s="58">
        <v>10</v>
      </c>
      <c r="P74" s="58">
        <v>2</v>
      </c>
      <c r="Q74" s="58">
        <v>0</v>
      </c>
    </row>
    <row r="75" spans="1:17" ht="12.75">
      <c r="A75" s="57">
        <v>70</v>
      </c>
      <c r="B75" s="58" t="s">
        <v>489</v>
      </c>
      <c r="C75" s="58" t="s">
        <v>491</v>
      </c>
      <c r="D75" s="58">
        <v>17</v>
      </c>
      <c r="E75" s="58">
        <v>11</v>
      </c>
      <c r="F75" s="58">
        <v>6</v>
      </c>
      <c r="G75" s="58">
        <v>0</v>
      </c>
      <c r="H75" s="58">
        <v>0</v>
      </c>
      <c r="I75" s="58">
        <v>2</v>
      </c>
      <c r="J75" s="58">
        <v>1</v>
      </c>
      <c r="K75" s="58">
        <v>0</v>
      </c>
      <c r="L75" s="58">
        <v>0</v>
      </c>
      <c r="M75" s="58">
        <v>0</v>
      </c>
      <c r="N75" s="58">
        <v>15</v>
      </c>
      <c r="O75" s="58">
        <v>11</v>
      </c>
      <c r="P75" s="58">
        <v>4</v>
      </c>
      <c r="Q75" s="58">
        <v>0</v>
      </c>
    </row>
    <row r="76" spans="1:17" ht="12.75">
      <c r="A76" s="57">
        <v>71</v>
      </c>
      <c r="B76" s="58" t="s">
        <v>489</v>
      </c>
      <c r="C76" s="58" t="s">
        <v>492</v>
      </c>
      <c r="D76" s="58">
        <v>18</v>
      </c>
      <c r="E76" s="58">
        <v>11</v>
      </c>
      <c r="F76" s="58">
        <v>7</v>
      </c>
      <c r="G76" s="58">
        <v>6</v>
      </c>
      <c r="H76" s="58">
        <v>2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10</v>
      </c>
      <c r="O76" s="58">
        <v>7</v>
      </c>
      <c r="P76" s="58">
        <v>3</v>
      </c>
      <c r="Q76" s="58">
        <v>0</v>
      </c>
    </row>
    <row r="77" spans="1:17" ht="12.75">
      <c r="A77" s="57">
        <v>72</v>
      </c>
      <c r="B77" s="58" t="s">
        <v>489</v>
      </c>
      <c r="C77" s="58" t="s">
        <v>493</v>
      </c>
      <c r="D77" s="58">
        <v>3</v>
      </c>
      <c r="E77" s="58">
        <v>3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3</v>
      </c>
      <c r="O77" s="58">
        <v>3</v>
      </c>
      <c r="P77" s="58">
        <v>0</v>
      </c>
      <c r="Q77" s="58">
        <v>0</v>
      </c>
    </row>
    <row r="78" spans="1:17" ht="12.75">
      <c r="A78" s="57">
        <v>73</v>
      </c>
      <c r="B78" s="58" t="s">
        <v>489</v>
      </c>
      <c r="C78" s="58" t="s">
        <v>494</v>
      </c>
      <c r="D78" s="58">
        <v>10</v>
      </c>
      <c r="E78" s="58">
        <v>5</v>
      </c>
      <c r="F78" s="58">
        <v>5</v>
      </c>
      <c r="G78" s="58">
        <v>4</v>
      </c>
      <c r="H78" s="58">
        <v>0</v>
      </c>
      <c r="I78" s="58">
        <v>1</v>
      </c>
      <c r="J78" s="58">
        <v>0</v>
      </c>
      <c r="K78" s="58">
        <v>0</v>
      </c>
      <c r="L78" s="58">
        <v>0</v>
      </c>
      <c r="M78" s="58">
        <v>0</v>
      </c>
      <c r="N78" s="58">
        <v>5</v>
      </c>
      <c r="O78" s="58">
        <v>3</v>
      </c>
      <c r="P78" s="58">
        <v>2</v>
      </c>
      <c r="Q78" s="58">
        <v>0</v>
      </c>
    </row>
    <row r="79" spans="1:17" ht="12.75">
      <c r="A79" s="57">
        <v>74</v>
      </c>
      <c r="B79" s="58" t="s">
        <v>489</v>
      </c>
      <c r="C79" s="58" t="s">
        <v>495</v>
      </c>
      <c r="D79" s="58">
        <v>17</v>
      </c>
      <c r="E79" s="58">
        <v>15</v>
      </c>
      <c r="F79" s="58">
        <v>2</v>
      </c>
      <c r="G79" s="58">
        <v>4</v>
      </c>
      <c r="H79" s="58">
        <v>0</v>
      </c>
      <c r="I79" s="58">
        <v>1</v>
      </c>
      <c r="J79" s="58">
        <v>0</v>
      </c>
      <c r="K79" s="58">
        <v>0</v>
      </c>
      <c r="L79" s="58">
        <v>0</v>
      </c>
      <c r="M79" s="58">
        <v>0</v>
      </c>
      <c r="N79" s="58">
        <v>12</v>
      </c>
      <c r="O79" s="58">
        <v>11</v>
      </c>
      <c r="P79" s="58">
        <v>1</v>
      </c>
      <c r="Q79" s="58">
        <v>0</v>
      </c>
    </row>
    <row r="80" spans="1:17" ht="12.75">
      <c r="A80" s="57">
        <v>75</v>
      </c>
      <c r="B80" s="58" t="s">
        <v>496</v>
      </c>
      <c r="C80" s="58" t="s">
        <v>497</v>
      </c>
      <c r="D80" s="58">
        <v>8</v>
      </c>
      <c r="E80" s="58">
        <v>5</v>
      </c>
      <c r="F80" s="58">
        <v>3</v>
      </c>
      <c r="G80" s="58">
        <v>0</v>
      </c>
      <c r="H80" s="58">
        <v>0</v>
      </c>
      <c r="I80" s="58">
        <v>1</v>
      </c>
      <c r="J80" s="58">
        <v>0</v>
      </c>
      <c r="K80" s="58">
        <v>0</v>
      </c>
      <c r="L80" s="58">
        <v>0</v>
      </c>
      <c r="M80" s="58">
        <v>0</v>
      </c>
      <c r="N80" s="58">
        <v>7</v>
      </c>
      <c r="O80" s="58">
        <v>4</v>
      </c>
      <c r="P80" s="58">
        <v>3</v>
      </c>
      <c r="Q80" s="58">
        <v>0</v>
      </c>
    </row>
    <row r="81" spans="1:17" ht="12.75">
      <c r="A81" s="57">
        <v>76</v>
      </c>
      <c r="B81" s="58" t="s">
        <v>496</v>
      </c>
      <c r="C81" s="58" t="s">
        <v>498</v>
      </c>
      <c r="D81" s="58">
        <v>13</v>
      </c>
      <c r="E81" s="58">
        <v>10</v>
      </c>
      <c r="F81" s="58">
        <v>3</v>
      </c>
      <c r="G81" s="58">
        <v>1</v>
      </c>
      <c r="H81" s="58">
        <v>0</v>
      </c>
      <c r="I81" s="58">
        <v>2</v>
      </c>
      <c r="J81" s="58">
        <v>0</v>
      </c>
      <c r="K81" s="58">
        <v>0</v>
      </c>
      <c r="L81" s="58">
        <v>0</v>
      </c>
      <c r="M81" s="58">
        <v>0</v>
      </c>
      <c r="N81" s="58">
        <v>10</v>
      </c>
      <c r="O81" s="58">
        <v>8</v>
      </c>
      <c r="P81" s="58">
        <v>2</v>
      </c>
      <c r="Q81" s="58">
        <v>0</v>
      </c>
    </row>
    <row r="82" spans="1:17" ht="12.75">
      <c r="A82" s="57">
        <v>77</v>
      </c>
      <c r="B82" s="58" t="s">
        <v>499</v>
      </c>
      <c r="C82" s="58" t="s">
        <v>500</v>
      </c>
      <c r="D82" s="58">
        <v>9</v>
      </c>
      <c r="E82" s="58">
        <v>7</v>
      </c>
      <c r="F82" s="58">
        <v>2</v>
      </c>
      <c r="G82" s="58">
        <v>0</v>
      </c>
      <c r="H82" s="58">
        <v>1</v>
      </c>
      <c r="I82" s="58">
        <v>0</v>
      </c>
      <c r="J82" s="58">
        <v>0</v>
      </c>
      <c r="K82" s="58">
        <v>3</v>
      </c>
      <c r="L82" s="58">
        <v>0</v>
      </c>
      <c r="M82" s="58">
        <v>0</v>
      </c>
      <c r="N82" s="58">
        <v>5</v>
      </c>
      <c r="O82" s="58">
        <v>4</v>
      </c>
      <c r="P82" s="58">
        <v>1</v>
      </c>
      <c r="Q82" s="58">
        <v>0</v>
      </c>
    </row>
    <row r="83" spans="1:17" ht="12.75">
      <c r="A83" s="57">
        <v>78</v>
      </c>
      <c r="B83" s="58" t="s">
        <v>499</v>
      </c>
      <c r="C83" s="58" t="s">
        <v>501</v>
      </c>
      <c r="D83" s="58">
        <v>52</v>
      </c>
      <c r="E83" s="58">
        <v>34</v>
      </c>
      <c r="F83" s="58">
        <v>18</v>
      </c>
      <c r="G83" s="58">
        <v>2</v>
      </c>
      <c r="H83" s="58">
        <v>0</v>
      </c>
      <c r="I83" s="58">
        <v>13</v>
      </c>
      <c r="J83" s="58">
        <v>0</v>
      </c>
      <c r="K83" s="58">
        <v>0</v>
      </c>
      <c r="L83" s="58">
        <v>0</v>
      </c>
      <c r="M83" s="58">
        <v>0</v>
      </c>
      <c r="N83" s="58">
        <v>37</v>
      </c>
      <c r="O83" s="58">
        <v>28</v>
      </c>
      <c r="P83" s="58">
        <v>9</v>
      </c>
      <c r="Q83" s="58">
        <v>0</v>
      </c>
    </row>
    <row r="84" spans="1:17" ht="12.75">
      <c r="A84" s="57">
        <v>79</v>
      </c>
      <c r="B84" s="58" t="s">
        <v>499</v>
      </c>
      <c r="C84" s="58" t="s">
        <v>502</v>
      </c>
      <c r="D84" s="58">
        <v>8</v>
      </c>
      <c r="E84" s="58">
        <v>7</v>
      </c>
      <c r="F84" s="58">
        <v>1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8</v>
      </c>
      <c r="O84" s="58">
        <v>7</v>
      </c>
      <c r="P84" s="58">
        <v>1</v>
      </c>
      <c r="Q84" s="58">
        <v>0</v>
      </c>
    </row>
    <row r="85" spans="1:17" ht="12.75">
      <c r="A85" s="57">
        <v>80</v>
      </c>
      <c r="B85" s="58" t="s">
        <v>503</v>
      </c>
      <c r="C85" s="58" t="s">
        <v>504</v>
      </c>
      <c r="D85" s="58">
        <v>179</v>
      </c>
      <c r="E85" s="58">
        <v>123</v>
      </c>
      <c r="F85" s="58">
        <v>56</v>
      </c>
      <c r="G85" s="58">
        <v>0</v>
      </c>
      <c r="H85" s="58">
        <v>0</v>
      </c>
      <c r="I85" s="58">
        <v>56</v>
      </c>
      <c r="J85" s="58">
        <v>0</v>
      </c>
      <c r="K85" s="58">
        <v>0</v>
      </c>
      <c r="L85" s="58">
        <v>0</v>
      </c>
      <c r="M85" s="58">
        <v>0</v>
      </c>
      <c r="N85" s="58">
        <v>123</v>
      </c>
      <c r="O85" s="58">
        <v>91</v>
      </c>
      <c r="P85" s="58">
        <v>32</v>
      </c>
      <c r="Q85" s="58">
        <v>0</v>
      </c>
    </row>
    <row r="86" spans="1:17" ht="12.75">
      <c r="A86" s="57">
        <v>81</v>
      </c>
      <c r="B86" s="58" t="s">
        <v>505</v>
      </c>
      <c r="C86" s="58" t="s">
        <v>506</v>
      </c>
      <c r="D86" s="58">
        <v>19</v>
      </c>
      <c r="E86" s="58">
        <v>15</v>
      </c>
      <c r="F86" s="58">
        <v>4</v>
      </c>
      <c r="G86" s="58">
        <v>0</v>
      </c>
      <c r="H86" s="58">
        <v>1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18</v>
      </c>
      <c r="O86" s="58">
        <v>14</v>
      </c>
      <c r="P86" s="58">
        <v>4</v>
      </c>
      <c r="Q86" s="58">
        <v>0</v>
      </c>
    </row>
    <row r="87" spans="1:17" ht="12.75">
      <c r="A87" s="57">
        <v>82</v>
      </c>
      <c r="B87" s="58" t="s">
        <v>507</v>
      </c>
      <c r="C87" s="58" t="s">
        <v>508</v>
      </c>
      <c r="D87" s="58">
        <v>37</v>
      </c>
      <c r="E87" s="58">
        <v>22</v>
      </c>
      <c r="F87" s="58">
        <v>15</v>
      </c>
      <c r="G87" s="58">
        <v>0</v>
      </c>
      <c r="H87" s="58">
        <v>0</v>
      </c>
      <c r="I87" s="58">
        <v>3</v>
      </c>
      <c r="J87" s="58">
        <v>0</v>
      </c>
      <c r="K87" s="58">
        <v>0</v>
      </c>
      <c r="L87" s="58">
        <v>0</v>
      </c>
      <c r="M87" s="58">
        <v>0</v>
      </c>
      <c r="N87" s="58">
        <v>34</v>
      </c>
      <c r="O87" s="58">
        <v>19</v>
      </c>
      <c r="P87" s="58">
        <v>15</v>
      </c>
      <c r="Q87" s="58">
        <v>0</v>
      </c>
    </row>
    <row r="88" spans="1:17" s="54" customFormat="1" ht="12.75">
      <c r="A88" s="51">
        <v>82</v>
      </c>
      <c r="B88" s="52"/>
      <c r="C88" s="52" t="s">
        <v>509</v>
      </c>
      <c r="D88" s="52">
        <f aca="true" t="shared" si="0" ref="D88:Q88">SUM(D6:D87)</f>
        <v>2101</v>
      </c>
      <c r="E88" s="52">
        <f t="shared" si="0"/>
        <v>1333</v>
      </c>
      <c r="F88" s="52">
        <f t="shared" si="0"/>
        <v>736</v>
      </c>
      <c r="G88" s="52">
        <f t="shared" si="0"/>
        <v>130</v>
      </c>
      <c r="H88" s="52">
        <f t="shared" si="0"/>
        <v>25</v>
      </c>
      <c r="I88" s="52">
        <f t="shared" si="0"/>
        <v>351</v>
      </c>
      <c r="J88" s="52">
        <f t="shared" si="0"/>
        <v>28</v>
      </c>
      <c r="K88" s="52">
        <f t="shared" si="0"/>
        <v>4</v>
      </c>
      <c r="L88" s="52">
        <f t="shared" si="0"/>
        <v>3</v>
      </c>
      <c r="M88" s="52">
        <f t="shared" si="0"/>
        <v>10</v>
      </c>
      <c r="N88" s="52">
        <f t="shared" si="0"/>
        <v>1577</v>
      </c>
      <c r="O88" s="52">
        <f t="shared" si="0"/>
        <v>1077</v>
      </c>
      <c r="P88" s="52">
        <f t="shared" si="0"/>
        <v>500</v>
      </c>
      <c r="Q88" s="52">
        <f t="shared" si="0"/>
        <v>1</v>
      </c>
    </row>
    <row r="89" spans="1:17" ht="7.5" customHeight="1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8"/>
    </row>
    <row r="90" spans="1:17" ht="12.75">
      <c r="A90" s="57">
        <v>1</v>
      </c>
      <c r="B90" s="58"/>
      <c r="C90" s="58" t="s">
        <v>510</v>
      </c>
      <c r="D90" s="58">
        <v>6</v>
      </c>
      <c r="E90" s="58">
        <v>4</v>
      </c>
      <c r="F90" s="58">
        <v>2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6</v>
      </c>
      <c r="O90" s="58">
        <v>4</v>
      </c>
      <c r="P90" s="58">
        <v>2</v>
      </c>
      <c r="Q90" s="58">
        <v>0</v>
      </c>
    </row>
    <row r="91" spans="1:17" ht="12.75">
      <c r="A91" s="57">
        <v>2</v>
      </c>
      <c r="B91" s="58" t="s">
        <v>397</v>
      </c>
      <c r="C91" s="58" t="s">
        <v>511</v>
      </c>
      <c r="D91" s="58">
        <v>1</v>
      </c>
      <c r="E91" s="58">
        <v>1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1</v>
      </c>
      <c r="O91" s="58">
        <v>1</v>
      </c>
      <c r="P91" s="58">
        <v>0</v>
      </c>
      <c r="Q91" s="58">
        <v>0</v>
      </c>
    </row>
    <row r="92" spans="1:17" ht="12.75">
      <c r="A92" s="57">
        <v>3</v>
      </c>
      <c r="B92" s="58" t="s">
        <v>512</v>
      </c>
      <c r="C92" s="58" t="s">
        <v>513</v>
      </c>
      <c r="D92" s="58">
        <v>30</v>
      </c>
      <c r="E92" s="58">
        <v>14</v>
      </c>
      <c r="F92" s="58">
        <v>16</v>
      </c>
      <c r="G92" s="58">
        <v>5</v>
      </c>
      <c r="H92" s="58">
        <v>0</v>
      </c>
      <c r="I92" s="58">
        <v>0</v>
      </c>
      <c r="J92" s="58">
        <v>0</v>
      </c>
      <c r="K92" s="58">
        <v>0</v>
      </c>
      <c r="L92" s="58">
        <v>9</v>
      </c>
      <c r="M92" s="58">
        <v>0</v>
      </c>
      <c r="N92" s="58">
        <v>15</v>
      </c>
      <c r="O92" s="58">
        <v>9</v>
      </c>
      <c r="P92" s="58">
        <v>6</v>
      </c>
      <c r="Q92" s="58">
        <v>1</v>
      </c>
    </row>
    <row r="93" spans="1:17" ht="12.75">
      <c r="A93" s="57">
        <v>4</v>
      </c>
      <c r="B93" s="58" t="s">
        <v>399</v>
      </c>
      <c r="C93" s="58" t="s">
        <v>514</v>
      </c>
      <c r="D93" s="58">
        <v>1</v>
      </c>
      <c r="E93" s="58">
        <v>1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1</v>
      </c>
      <c r="O93" s="58">
        <v>1</v>
      </c>
      <c r="P93" s="58">
        <v>0</v>
      </c>
      <c r="Q93" s="58">
        <v>0</v>
      </c>
    </row>
    <row r="94" spans="1:17" ht="17.25" customHeight="1">
      <c r="A94" s="57">
        <v>5</v>
      </c>
      <c r="B94" s="58" t="s">
        <v>403</v>
      </c>
      <c r="C94" s="58" t="s">
        <v>515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</row>
    <row r="95" spans="1:17" ht="12.75">
      <c r="A95" s="57">
        <v>6</v>
      </c>
      <c r="B95" s="58" t="s">
        <v>405</v>
      </c>
      <c r="C95" s="58" t="s">
        <v>516</v>
      </c>
      <c r="D95" s="58">
        <v>13</v>
      </c>
      <c r="E95" s="58">
        <v>10</v>
      </c>
      <c r="F95" s="58">
        <v>3</v>
      </c>
      <c r="G95" s="58">
        <v>0</v>
      </c>
      <c r="H95" s="58">
        <v>0</v>
      </c>
      <c r="I95" s="58">
        <v>1</v>
      </c>
      <c r="J95" s="58">
        <v>0</v>
      </c>
      <c r="K95" s="58">
        <v>0</v>
      </c>
      <c r="L95" s="58">
        <v>0</v>
      </c>
      <c r="M95" s="58">
        <v>0</v>
      </c>
      <c r="N95" s="58">
        <v>12</v>
      </c>
      <c r="O95" s="58">
        <v>10</v>
      </c>
      <c r="P95" s="58">
        <v>2</v>
      </c>
      <c r="Q95" s="58">
        <v>0</v>
      </c>
    </row>
    <row r="96" spans="1:17" ht="12.75">
      <c r="A96" s="57">
        <v>7</v>
      </c>
      <c r="B96" s="58" t="s">
        <v>405</v>
      </c>
      <c r="C96" s="58" t="s">
        <v>517</v>
      </c>
      <c r="D96" s="58">
        <v>35</v>
      </c>
      <c r="E96" s="58">
        <v>18</v>
      </c>
      <c r="F96" s="58">
        <v>17</v>
      </c>
      <c r="G96" s="58">
        <v>0</v>
      </c>
      <c r="H96" s="58">
        <v>0</v>
      </c>
      <c r="I96" s="58">
        <v>2</v>
      </c>
      <c r="J96" s="58">
        <v>0</v>
      </c>
      <c r="K96" s="58">
        <v>0</v>
      </c>
      <c r="L96" s="58">
        <v>0</v>
      </c>
      <c r="M96" s="58">
        <v>1</v>
      </c>
      <c r="N96" s="58">
        <v>32</v>
      </c>
      <c r="O96" s="58">
        <v>17</v>
      </c>
      <c r="P96" s="58">
        <v>15</v>
      </c>
      <c r="Q96" s="58">
        <v>0</v>
      </c>
    </row>
    <row r="97" spans="1:17" ht="12.75">
      <c r="A97" s="57">
        <v>8</v>
      </c>
      <c r="B97" s="58" t="s">
        <v>405</v>
      </c>
      <c r="C97" s="58" t="s">
        <v>518</v>
      </c>
      <c r="D97" s="58">
        <v>2</v>
      </c>
      <c r="E97" s="58">
        <v>0</v>
      </c>
      <c r="F97" s="58">
        <v>2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2</v>
      </c>
      <c r="O97" s="58">
        <v>0</v>
      </c>
      <c r="P97" s="58">
        <v>2</v>
      </c>
      <c r="Q97" s="58">
        <v>0</v>
      </c>
    </row>
    <row r="98" spans="1:17" ht="12.75">
      <c r="A98" s="57">
        <v>9</v>
      </c>
      <c r="B98" s="58" t="s">
        <v>405</v>
      </c>
      <c r="C98" s="58" t="s">
        <v>519</v>
      </c>
      <c r="D98" s="58">
        <v>37</v>
      </c>
      <c r="E98" s="58">
        <v>26</v>
      </c>
      <c r="F98" s="58">
        <v>11</v>
      </c>
      <c r="G98" s="58">
        <v>19</v>
      </c>
      <c r="H98" s="58">
        <v>0</v>
      </c>
      <c r="I98" s="58">
        <v>2</v>
      </c>
      <c r="J98" s="58">
        <v>0</v>
      </c>
      <c r="K98" s="58">
        <v>0</v>
      </c>
      <c r="L98" s="58">
        <v>0</v>
      </c>
      <c r="M98" s="58">
        <v>0</v>
      </c>
      <c r="N98" s="58">
        <v>16</v>
      </c>
      <c r="O98" s="58">
        <v>13</v>
      </c>
      <c r="P98" s="58">
        <v>3</v>
      </c>
      <c r="Q98" s="58">
        <v>0</v>
      </c>
    </row>
    <row r="99" spans="1:17" ht="12.75">
      <c r="A99" s="57">
        <v>10</v>
      </c>
      <c r="B99" s="58" t="s">
        <v>415</v>
      </c>
      <c r="C99" s="58" t="s">
        <v>520</v>
      </c>
      <c r="D99" s="58">
        <v>25</v>
      </c>
      <c r="E99" s="58">
        <v>10</v>
      </c>
      <c r="F99" s="58">
        <v>15</v>
      </c>
      <c r="G99" s="58">
        <v>11</v>
      </c>
      <c r="H99" s="58">
        <v>0</v>
      </c>
      <c r="I99" s="58">
        <v>1</v>
      </c>
      <c r="J99" s="58">
        <v>1</v>
      </c>
      <c r="K99" s="58">
        <v>0</v>
      </c>
      <c r="L99" s="58">
        <v>0</v>
      </c>
      <c r="M99" s="58">
        <v>0</v>
      </c>
      <c r="N99" s="58">
        <v>13</v>
      </c>
      <c r="O99" s="58">
        <v>7</v>
      </c>
      <c r="P99" s="58">
        <v>6</v>
      </c>
      <c r="Q99" s="58">
        <v>0</v>
      </c>
    </row>
    <row r="100" spans="1:17" ht="12.75">
      <c r="A100" s="57">
        <v>11</v>
      </c>
      <c r="B100" s="58" t="s">
        <v>424</v>
      </c>
      <c r="C100" s="58" t="s">
        <v>521</v>
      </c>
      <c r="D100" s="58">
        <v>23</v>
      </c>
      <c r="E100" s="58">
        <v>8</v>
      </c>
      <c r="F100" s="58">
        <v>15</v>
      </c>
      <c r="G100" s="58">
        <v>10</v>
      </c>
      <c r="H100" s="58">
        <v>0</v>
      </c>
      <c r="I100" s="58">
        <v>1</v>
      </c>
      <c r="J100" s="58">
        <v>0</v>
      </c>
      <c r="K100" s="58">
        <v>4</v>
      </c>
      <c r="L100" s="58">
        <v>0</v>
      </c>
      <c r="M100" s="58">
        <v>0</v>
      </c>
      <c r="N100" s="58">
        <v>8</v>
      </c>
      <c r="O100" s="58">
        <v>4</v>
      </c>
      <c r="P100" s="58">
        <v>4</v>
      </c>
      <c r="Q100" s="58">
        <v>0</v>
      </c>
    </row>
    <row r="101" spans="1:17" ht="12.75">
      <c r="A101" s="57">
        <v>12</v>
      </c>
      <c r="B101" s="58" t="s">
        <v>428</v>
      </c>
      <c r="C101" s="58" t="s">
        <v>522</v>
      </c>
      <c r="D101" s="58">
        <v>2</v>
      </c>
      <c r="E101" s="58">
        <v>1</v>
      </c>
      <c r="F101" s="58">
        <v>1</v>
      </c>
      <c r="G101" s="58">
        <v>1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1</v>
      </c>
      <c r="O101" s="58">
        <v>1</v>
      </c>
      <c r="P101" s="58">
        <v>0</v>
      </c>
      <c r="Q101" s="58">
        <v>0</v>
      </c>
    </row>
    <row r="102" spans="1:17" ht="12.75">
      <c r="A102" s="57">
        <v>13</v>
      </c>
      <c r="B102" s="58" t="s">
        <v>428</v>
      </c>
      <c r="C102" s="58" t="s">
        <v>523</v>
      </c>
      <c r="D102" s="58">
        <v>11</v>
      </c>
      <c r="E102" s="58">
        <v>8</v>
      </c>
      <c r="F102" s="58">
        <v>3</v>
      </c>
      <c r="G102" s="58">
        <v>0</v>
      </c>
      <c r="H102" s="58">
        <v>0</v>
      </c>
      <c r="I102" s="58">
        <v>1</v>
      </c>
      <c r="J102" s="58">
        <v>0</v>
      </c>
      <c r="K102" s="58">
        <v>1</v>
      </c>
      <c r="L102" s="58">
        <v>0</v>
      </c>
      <c r="M102" s="58">
        <v>0</v>
      </c>
      <c r="N102" s="58">
        <v>9</v>
      </c>
      <c r="O102" s="58">
        <v>7</v>
      </c>
      <c r="P102" s="58">
        <v>2</v>
      </c>
      <c r="Q102" s="58">
        <v>0</v>
      </c>
    </row>
    <row r="103" spans="1:17" ht="12.75">
      <c r="A103" s="57">
        <v>14</v>
      </c>
      <c r="B103" s="58" t="s">
        <v>428</v>
      </c>
      <c r="C103" s="58" t="s">
        <v>524</v>
      </c>
      <c r="D103" s="58">
        <v>6</v>
      </c>
      <c r="E103" s="58">
        <v>2</v>
      </c>
      <c r="F103" s="58">
        <v>4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6</v>
      </c>
      <c r="O103" s="58">
        <v>2</v>
      </c>
      <c r="P103" s="58">
        <v>4</v>
      </c>
      <c r="Q103" s="58">
        <v>0</v>
      </c>
    </row>
    <row r="104" spans="1:17" ht="12.75">
      <c r="A104" s="57">
        <v>15</v>
      </c>
      <c r="B104" s="58" t="s">
        <v>432</v>
      </c>
      <c r="C104" s="58" t="s">
        <v>525</v>
      </c>
      <c r="D104" s="58">
        <v>23</v>
      </c>
      <c r="E104" s="58">
        <v>12</v>
      </c>
      <c r="F104" s="58">
        <v>11</v>
      </c>
      <c r="G104" s="58">
        <v>1</v>
      </c>
      <c r="H104" s="58">
        <v>0</v>
      </c>
      <c r="I104" s="58">
        <v>1</v>
      </c>
      <c r="J104" s="58">
        <v>0</v>
      </c>
      <c r="K104" s="58">
        <v>0</v>
      </c>
      <c r="L104" s="58">
        <v>3</v>
      </c>
      <c r="M104" s="58">
        <v>0</v>
      </c>
      <c r="N104" s="58">
        <v>18</v>
      </c>
      <c r="O104" s="58">
        <v>9</v>
      </c>
      <c r="P104" s="58">
        <v>9</v>
      </c>
      <c r="Q104" s="58">
        <v>0</v>
      </c>
    </row>
    <row r="105" spans="1:17" ht="12.75">
      <c r="A105" s="57">
        <v>16</v>
      </c>
      <c r="B105" s="58" t="s">
        <v>432</v>
      </c>
      <c r="C105" s="58" t="s">
        <v>526</v>
      </c>
      <c r="D105" s="58">
        <v>2</v>
      </c>
      <c r="E105" s="58">
        <v>1</v>
      </c>
      <c r="F105" s="58">
        <v>1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2</v>
      </c>
      <c r="O105" s="58">
        <v>1</v>
      </c>
      <c r="P105" s="58">
        <v>1</v>
      </c>
      <c r="Q105" s="58">
        <v>0</v>
      </c>
    </row>
    <row r="106" spans="1:17" ht="12.75">
      <c r="A106" s="57">
        <v>17</v>
      </c>
      <c r="B106" s="58" t="s">
        <v>432</v>
      </c>
      <c r="C106" s="58" t="s">
        <v>527</v>
      </c>
      <c r="D106" s="58">
        <v>3</v>
      </c>
      <c r="E106" s="58">
        <v>2</v>
      </c>
      <c r="F106" s="58">
        <v>1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2</v>
      </c>
      <c r="O106" s="58">
        <v>1</v>
      </c>
      <c r="P106" s="58">
        <v>1</v>
      </c>
      <c r="Q106" s="58">
        <v>1</v>
      </c>
    </row>
    <row r="107" spans="1:17" ht="12.75">
      <c r="A107" s="57">
        <v>18</v>
      </c>
      <c r="B107" s="58" t="s">
        <v>432</v>
      </c>
      <c r="C107" s="58" t="s">
        <v>528</v>
      </c>
      <c r="D107" s="58">
        <v>4</v>
      </c>
      <c r="E107" s="58">
        <v>0</v>
      </c>
      <c r="F107" s="58">
        <v>4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3</v>
      </c>
      <c r="O107" s="58">
        <v>0</v>
      </c>
      <c r="P107" s="58">
        <v>3</v>
      </c>
      <c r="Q107" s="58">
        <v>1</v>
      </c>
    </row>
    <row r="108" spans="1:17" ht="12.75">
      <c r="A108" s="57">
        <v>19</v>
      </c>
      <c r="B108" s="58" t="s">
        <v>435</v>
      </c>
      <c r="C108" s="58" t="s">
        <v>529</v>
      </c>
      <c r="D108" s="58">
        <v>11</v>
      </c>
      <c r="E108" s="58">
        <v>0</v>
      </c>
      <c r="F108" s="58">
        <v>11</v>
      </c>
      <c r="G108" s="58">
        <v>5</v>
      </c>
      <c r="H108" s="58">
        <v>0</v>
      </c>
      <c r="I108" s="58">
        <v>0</v>
      </c>
      <c r="J108" s="58">
        <v>0</v>
      </c>
      <c r="K108" s="58">
        <v>1</v>
      </c>
      <c r="L108" s="58">
        <v>0</v>
      </c>
      <c r="M108" s="58">
        <v>0</v>
      </c>
      <c r="N108" s="58">
        <v>5</v>
      </c>
      <c r="O108" s="58">
        <v>0</v>
      </c>
      <c r="P108" s="58">
        <v>5</v>
      </c>
      <c r="Q108" s="58">
        <v>0</v>
      </c>
    </row>
    <row r="109" spans="1:17" ht="12.75">
      <c r="A109" s="57">
        <v>20</v>
      </c>
      <c r="B109" s="58" t="s">
        <v>437</v>
      </c>
      <c r="C109" s="58" t="s">
        <v>530</v>
      </c>
      <c r="D109" s="58">
        <v>33</v>
      </c>
      <c r="E109" s="58">
        <v>16</v>
      </c>
      <c r="F109" s="58">
        <v>17</v>
      </c>
      <c r="G109" s="58">
        <v>8</v>
      </c>
      <c r="H109" s="58">
        <v>0</v>
      </c>
      <c r="I109" s="58">
        <v>1</v>
      </c>
      <c r="J109" s="58">
        <v>0</v>
      </c>
      <c r="K109" s="58">
        <v>0</v>
      </c>
      <c r="L109" s="58">
        <v>0</v>
      </c>
      <c r="M109" s="58">
        <v>0</v>
      </c>
      <c r="N109" s="58">
        <v>24</v>
      </c>
      <c r="O109" s="58">
        <v>10</v>
      </c>
      <c r="P109" s="58">
        <v>14</v>
      </c>
      <c r="Q109" s="58">
        <v>0</v>
      </c>
    </row>
    <row r="110" spans="1:17" ht="12.75">
      <c r="A110" s="57">
        <v>21</v>
      </c>
      <c r="B110" s="58" t="s">
        <v>440</v>
      </c>
      <c r="C110" s="58" t="s">
        <v>531</v>
      </c>
      <c r="D110" s="58">
        <v>18</v>
      </c>
      <c r="E110" s="58">
        <v>11</v>
      </c>
      <c r="F110" s="58">
        <v>7</v>
      </c>
      <c r="G110" s="58">
        <v>14</v>
      </c>
      <c r="H110" s="58">
        <v>0</v>
      </c>
      <c r="I110" s="58">
        <v>0</v>
      </c>
      <c r="J110" s="58">
        <v>0</v>
      </c>
      <c r="K110" s="58">
        <v>1</v>
      </c>
      <c r="L110" s="58">
        <v>0</v>
      </c>
      <c r="M110" s="58">
        <v>0</v>
      </c>
      <c r="N110" s="58">
        <v>2</v>
      </c>
      <c r="O110" s="58">
        <v>1</v>
      </c>
      <c r="P110" s="58">
        <v>1</v>
      </c>
      <c r="Q110" s="58">
        <v>1</v>
      </c>
    </row>
    <row r="111" spans="1:17" ht="12.75">
      <c r="A111" s="57">
        <v>22</v>
      </c>
      <c r="B111" s="58" t="s">
        <v>450</v>
      </c>
      <c r="C111" s="58" t="s">
        <v>532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</row>
    <row r="112" spans="1:17" ht="12.75">
      <c r="A112" s="57">
        <v>23</v>
      </c>
      <c r="B112" s="58" t="s">
        <v>450</v>
      </c>
      <c r="C112" s="58" t="s">
        <v>533</v>
      </c>
      <c r="D112" s="58">
        <v>13</v>
      </c>
      <c r="E112" s="58">
        <v>6</v>
      </c>
      <c r="F112" s="58">
        <v>7</v>
      </c>
      <c r="G112" s="58">
        <v>2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7</v>
      </c>
      <c r="O112" s="58">
        <v>5</v>
      </c>
      <c r="P112" s="58">
        <v>2</v>
      </c>
      <c r="Q112" s="58">
        <v>4</v>
      </c>
    </row>
    <row r="113" spans="1:17" ht="12.75">
      <c r="A113" s="57">
        <v>24</v>
      </c>
      <c r="B113" s="58" t="s">
        <v>454</v>
      </c>
      <c r="C113" s="58" t="s">
        <v>534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</row>
    <row r="114" spans="1:17" ht="12.75">
      <c r="A114" s="57">
        <v>25</v>
      </c>
      <c r="B114" s="58" t="s">
        <v>457</v>
      </c>
      <c r="C114" s="58" t="s">
        <v>535</v>
      </c>
      <c r="D114" s="58">
        <v>8</v>
      </c>
      <c r="E114" s="58">
        <v>3</v>
      </c>
      <c r="F114" s="58">
        <v>5</v>
      </c>
      <c r="G114" s="58">
        <v>3</v>
      </c>
      <c r="H114" s="58">
        <v>0</v>
      </c>
      <c r="I114" s="58">
        <v>0</v>
      </c>
      <c r="J114" s="58">
        <v>0</v>
      </c>
      <c r="K114" s="58">
        <v>1</v>
      </c>
      <c r="L114" s="58">
        <v>0</v>
      </c>
      <c r="M114" s="58">
        <v>0</v>
      </c>
      <c r="N114" s="58">
        <v>4</v>
      </c>
      <c r="O114" s="58">
        <v>1</v>
      </c>
      <c r="P114" s="58">
        <v>3</v>
      </c>
      <c r="Q114" s="58">
        <v>0</v>
      </c>
    </row>
    <row r="115" spans="1:17" ht="12.75">
      <c r="A115" s="57">
        <v>26</v>
      </c>
      <c r="B115" s="58" t="s">
        <v>457</v>
      </c>
      <c r="C115" s="58" t="s">
        <v>536</v>
      </c>
      <c r="D115" s="58">
        <v>26</v>
      </c>
      <c r="E115" s="58">
        <v>15</v>
      </c>
      <c r="F115" s="58">
        <v>11</v>
      </c>
      <c r="G115" s="58">
        <v>1</v>
      </c>
      <c r="H115" s="58">
        <v>0</v>
      </c>
      <c r="I115" s="58">
        <v>1</v>
      </c>
      <c r="J115" s="58">
        <v>0</v>
      </c>
      <c r="K115" s="58">
        <v>0</v>
      </c>
      <c r="L115" s="58">
        <v>0</v>
      </c>
      <c r="M115" s="58">
        <v>0</v>
      </c>
      <c r="N115" s="58">
        <v>24</v>
      </c>
      <c r="O115" s="58">
        <v>15</v>
      </c>
      <c r="P115" s="58">
        <v>9</v>
      </c>
      <c r="Q115" s="58">
        <v>0</v>
      </c>
    </row>
    <row r="116" spans="1:17" ht="12.75">
      <c r="A116" s="57">
        <v>27</v>
      </c>
      <c r="B116" s="58" t="s">
        <v>469</v>
      </c>
      <c r="C116" s="58" t="s">
        <v>537</v>
      </c>
      <c r="D116" s="58">
        <v>6</v>
      </c>
      <c r="E116" s="58">
        <v>2</v>
      </c>
      <c r="F116" s="58">
        <v>4</v>
      </c>
      <c r="G116" s="58">
        <v>2</v>
      </c>
      <c r="H116" s="58">
        <v>0</v>
      </c>
      <c r="I116" s="58">
        <v>1</v>
      </c>
      <c r="J116" s="58">
        <v>0</v>
      </c>
      <c r="K116" s="58">
        <v>0</v>
      </c>
      <c r="L116" s="58">
        <v>0</v>
      </c>
      <c r="M116" s="58">
        <v>0</v>
      </c>
      <c r="N116" s="58">
        <v>2</v>
      </c>
      <c r="O116" s="58">
        <v>1</v>
      </c>
      <c r="P116" s="58">
        <v>1</v>
      </c>
      <c r="Q116" s="58">
        <v>1</v>
      </c>
    </row>
    <row r="117" spans="1:17" ht="12.75">
      <c r="A117" s="57">
        <v>28</v>
      </c>
      <c r="B117" s="58" t="s">
        <v>471</v>
      </c>
      <c r="C117" s="58" t="s">
        <v>538</v>
      </c>
      <c r="D117" s="58">
        <v>18</v>
      </c>
      <c r="E117" s="58">
        <v>9</v>
      </c>
      <c r="F117" s="58">
        <v>9</v>
      </c>
      <c r="G117" s="58">
        <v>1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3</v>
      </c>
      <c r="O117" s="58">
        <v>2</v>
      </c>
      <c r="P117" s="58">
        <v>1</v>
      </c>
      <c r="Q117" s="58">
        <v>14</v>
      </c>
    </row>
    <row r="118" spans="1:17" ht="12.75">
      <c r="A118" s="57">
        <v>29</v>
      </c>
      <c r="B118" s="58" t="s">
        <v>481</v>
      </c>
      <c r="C118" s="58" t="s">
        <v>539</v>
      </c>
      <c r="D118" s="58">
        <v>4</v>
      </c>
      <c r="E118" s="58">
        <v>1</v>
      </c>
      <c r="F118" s="58">
        <v>3</v>
      </c>
      <c r="G118" s="58">
        <v>1</v>
      </c>
      <c r="H118" s="58">
        <v>0</v>
      </c>
      <c r="I118" s="58">
        <v>1</v>
      </c>
      <c r="J118" s="58">
        <v>1</v>
      </c>
      <c r="K118" s="58">
        <v>0</v>
      </c>
      <c r="L118" s="58">
        <v>0</v>
      </c>
      <c r="M118" s="58">
        <v>0</v>
      </c>
      <c r="N118" s="58">
        <v>1</v>
      </c>
      <c r="O118" s="58">
        <v>1</v>
      </c>
      <c r="P118" s="58">
        <v>0</v>
      </c>
      <c r="Q118" s="58">
        <v>1</v>
      </c>
    </row>
    <row r="119" spans="1:17" ht="12.75">
      <c r="A119" s="57">
        <v>30</v>
      </c>
      <c r="B119" s="58" t="s">
        <v>489</v>
      </c>
      <c r="C119" s="58" t="s">
        <v>540</v>
      </c>
      <c r="D119" s="58">
        <v>2</v>
      </c>
      <c r="E119" s="58">
        <v>0</v>
      </c>
      <c r="F119" s="58">
        <v>2</v>
      </c>
      <c r="G119" s="58">
        <v>2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</row>
    <row r="120" spans="1:17" ht="12.75">
      <c r="A120" s="57">
        <v>31</v>
      </c>
      <c r="B120" s="58" t="s">
        <v>489</v>
      </c>
      <c r="C120" s="58" t="s">
        <v>541</v>
      </c>
      <c r="D120" s="58">
        <v>20</v>
      </c>
      <c r="E120" s="58">
        <v>9</v>
      </c>
      <c r="F120" s="58">
        <v>11</v>
      </c>
      <c r="G120" s="58">
        <v>6</v>
      </c>
      <c r="H120" s="58">
        <v>0</v>
      </c>
      <c r="I120" s="58">
        <v>3</v>
      </c>
      <c r="J120" s="58">
        <v>0</v>
      </c>
      <c r="K120" s="58">
        <v>0</v>
      </c>
      <c r="L120" s="58">
        <v>0</v>
      </c>
      <c r="M120" s="58">
        <v>0</v>
      </c>
      <c r="N120" s="58">
        <v>11</v>
      </c>
      <c r="O120" s="58">
        <v>6</v>
      </c>
      <c r="P120" s="58">
        <v>5</v>
      </c>
      <c r="Q120" s="58">
        <v>0</v>
      </c>
    </row>
    <row r="121" spans="1:17" ht="12.75">
      <c r="A121" s="57">
        <v>32</v>
      </c>
      <c r="B121" s="58" t="s">
        <v>489</v>
      </c>
      <c r="C121" s="58" t="s">
        <v>542</v>
      </c>
      <c r="D121" s="58">
        <v>26</v>
      </c>
      <c r="E121" s="58">
        <v>11</v>
      </c>
      <c r="F121" s="58">
        <v>15</v>
      </c>
      <c r="G121" s="58">
        <v>5</v>
      </c>
      <c r="H121" s="58">
        <v>0</v>
      </c>
      <c r="I121" s="58">
        <v>3</v>
      </c>
      <c r="J121" s="58">
        <v>0</v>
      </c>
      <c r="K121" s="58">
        <v>0</v>
      </c>
      <c r="L121" s="58">
        <v>3</v>
      </c>
      <c r="M121" s="58">
        <v>0</v>
      </c>
      <c r="N121" s="58">
        <v>15</v>
      </c>
      <c r="O121" s="58">
        <v>5</v>
      </c>
      <c r="P121" s="58">
        <v>10</v>
      </c>
      <c r="Q121" s="58">
        <v>0</v>
      </c>
    </row>
    <row r="122" spans="1:17" ht="12.75">
      <c r="A122" s="57">
        <v>33</v>
      </c>
      <c r="B122" s="58" t="s">
        <v>499</v>
      </c>
      <c r="C122" s="58" t="s">
        <v>543</v>
      </c>
      <c r="D122" s="58">
        <v>20</v>
      </c>
      <c r="E122" s="58">
        <v>9</v>
      </c>
      <c r="F122" s="58">
        <v>11</v>
      </c>
      <c r="G122" s="58">
        <v>6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14</v>
      </c>
      <c r="O122" s="58">
        <v>8</v>
      </c>
      <c r="P122" s="58">
        <v>6</v>
      </c>
      <c r="Q122" s="58">
        <v>0</v>
      </c>
    </row>
    <row r="123" spans="1:17" ht="12.75">
      <c r="A123" s="57">
        <v>34</v>
      </c>
      <c r="B123" s="58" t="s">
        <v>499</v>
      </c>
      <c r="C123" s="58" t="s">
        <v>544</v>
      </c>
      <c r="D123" s="58">
        <v>7</v>
      </c>
      <c r="E123" s="58">
        <v>3</v>
      </c>
      <c r="F123" s="58">
        <v>4</v>
      </c>
      <c r="G123" s="58">
        <v>4</v>
      </c>
      <c r="H123" s="58">
        <v>0</v>
      </c>
      <c r="I123" s="58">
        <v>0</v>
      </c>
      <c r="J123" s="58">
        <v>0</v>
      </c>
      <c r="K123" s="58">
        <v>1</v>
      </c>
      <c r="L123" s="58">
        <v>0</v>
      </c>
      <c r="M123" s="58">
        <v>0</v>
      </c>
      <c r="N123" s="58">
        <v>2</v>
      </c>
      <c r="O123" s="58">
        <v>1</v>
      </c>
      <c r="P123" s="58">
        <v>1</v>
      </c>
      <c r="Q123" s="58">
        <v>0</v>
      </c>
    </row>
    <row r="124" spans="1:17" ht="12.75">
      <c r="A124" s="57">
        <v>35</v>
      </c>
      <c r="B124" s="58" t="s">
        <v>499</v>
      </c>
      <c r="C124" s="58" t="s">
        <v>545</v>
      </c>
      <c r="D124" s="58">
        <v>8</v>
      </c>
      <c r="E124" s="58">
        <v>5</v>
      </c>
      <c r="F124" s="58">
        <v>3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8</v>
      </c>
      <c r="O124" s="58">
        <v>5</v>
      </c>
      <c r="P124" s="58">
        <v>3</v>
      </c>
      <c r="Q124" s="58">
        <v>0</v>
      </c>
    </row>
    <row r="125" spans="1:17" ht="12.75">
      <c r="A125" s="57">
        <v>36</v>
      </c>
      <c r="B125" s="58" t="s">
        <v>503</v>
      </c>
      <c r="C125" s="58" t="s">
        <v>546</v>
      </c>
      <c r="D125" s="58">
        <v>18</v>
      </c>
      <c r="E125" s="58">
        <v>6</v>
      </c>
      <c r="F125" s="58">
        <v>12</v>
      </c>
      <c r="G125" s="58">
        <v>1</v>
      </c>
      <c r="H125" s="58">
        <v>0</v>
      </c>
      <c r="I125" s="58">
        <v>2</v>
      </c>
      <c r="J125" s="58">
        <v>0</v>
      </c>
      <c r="K125" s="58">
        <v>0</v>
      </c>
      <c r="L125" s="58">
        <v>0</v>
      </c>
      <c r="M125" s="58">
        <v>0</v>
      </c>
      <c r="N125" s="58">
        <v>15</v>
      </c>
      <c r="O125" s="58">
        <v>6</v>
      </c>
      <c r="P125" s="58">
        <v>9</v>
      </c>
      <c r="Q125" s="58">
        <v>0</v>
      </c>
    </row>
    <row r="126" spans="1:17" ht="12.75">
      <c r="A126" s="57">
        <v>37</v>
      </c>
      <c r="B126" s="58" t="s">
        <v>505</v>
      </c>
      <c r="C126" s="58" t="s">
        <v>547</v>
      </c>
      <c r="D126" s="58">
        <v>8</v>
      </c>
      <c r="E126" s="58">
        <v>2</v>
      </c>
      <c r="F126" s="58">
        <v>6</v>
      </c>
      <c r="G126" s="58">
        <v>2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6</v>
      </c>
      <c r="O126" s="58">
        <v>1</v>
      </c>
      <c r="P126" s="58">
        <v>5</v>
      </c>
      <c r="Q126" s="58">
        <v>0</v>
      </c>
    </row>
    <row r="127" spans="1:17" ht="12.75">
      <c r="A127" s="57">
        <v>38</v>
      </c>
      <c r="B127" s="58" t="s">
        <v>507</v>
      </c>
      <c r="C127" s="58" t="s">
        <v>548</v>
      </c>
      <c r="D127" s="58">
        <v>17</v>
      </c>
      <c r="E127" s="58">
        <v>11</v>
      </c>
      <c r="F127" s="58">
        <v>6</v>
      </c>
      <c r="G127" s="58">
        <v>5</v>
      </c>
      <c r="H127" s="58">
        <v>0</v>
      </c>
      <c r="I127" s="58">
        <v>1</v>
      </c>
      <c r="J127" s="58">
        <v>1</v>
      </c>
      <c r="K127" s="58">
        <v>0</v>
      </c>
      <c r="L127" s="58">
        <v>1</v>
      </c>
      <c r="M127" s="58">
        <v>0</v>
      </c>
      <c r="N127" s="58">
        <v>10</v>
      </c>
      <c r="O127" s="58">
        <v>8</v>
      </c>
      <c r="P127" s="58">
        <v>2</v>
      </c>
      <c r="Q127" s="58">
        <v>0</v>
      </c>
    </row>
    <row r="128" spans="1:17" ht="12.75">
      <c r="A128" s="57">
        <v>39</v>
      </c>
      <c r="B128" s="58" t="s">
        <v>507</v>
      </c>
      <c r="C128" s="58" t="s">
        <v>549</v>
      </c>
      <c r="D128" s="58">
        <v>10</v>
      </c>
      <c r="E128" s="58">
        <v>3</v>
      </c>
      <c r="F128" s="58">
        <v>7</v>
      </c>
      <c r="G128" s="58">
        <v>6</v>
      </c>
      <c r="H128" s="58">
        <v>0</v>
      </c>
      <c r="I128" s="58">
        <v>1</v>
      </c>
      <c r="J128" s="58">
        <v>0</v>
      </c>
      <c r="K128" s="58">
        <v>1</v>
      </c>
      <c r="L128" s="58">
        <v>0</v>
      </c>
      <c r="M128" s="58">
        <v>0</v>
      </c>
      <c r="N128" s="58">
        <v>2</v>
      </c>
      <c r="O128" s="58">
        <v>2</v>
      </c>
      <c r="P128" s="58">
        <v>0</v>
      </c>
      <c r="Q128" s="58">
        <v>0</v>
      </c>
    </row>
    <row r="129" spans="1:17" ht="12.75">
      <c r="A129" s="57">
        <v>40</v>
      </c>
      <c r="B129" s="58" t="s">
        <v>550</v>
      </c>
      <c r="C129" s="58" t="s">
        <v>551</v>
      </c>
      <c r="D129" s="58">
        <v>3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3</v>
      </c>
      <c r="O129" s="58">
        <v>1</v>
      </c>
      <c r="P129" s="58">
        <v>2</v>
      </c>
      <c r="Q129" s="58">
        <v>0</v>
      </c>
    </row>
    <row r="130" spans="1:17" s="54" customFormat="1" ht="25.5">
      <c r="A130" s="51">
        <v>40</v>
      </c>
      <c r="B130" s="52"/>
      <c r="C130" s="52" t="s">
        <v>552</v>
      </c>
      <c r="D130" s="52">
        <f aca="true" t="shared" si="1" ref="D130:Q130">SUM(D90:D129)</f>
        <v>500</v>
      </c>
      <c r="E130" s="52">
        <f t="shared" si="1"/>
        <v>240</v>
      </c>
      <c r="F130" s="52">
        <f t="shared" si="1"/>
        <v>257</v>
      </c>
      <c r="G130" s="52">
        <f t="shared" si="1"/>
        <v>121</v>
      </c>
      <c r="H130" s="52">
        <f t="shared" si="1"/>
        <v>0</v>
      </c>
      <c r="I130" s="52">
        <f t="shared" si="1"/>
        <v>23</v>
      </c>
      <c r="J130" s="52">
        <f t="shared" si="1"/>
        <v>3</v>
      </c>
      <c r="K130" s="52">
        <f t="shared" si="1"/>
        <v>10</v>
      </c>
      <c r="L130" s="52">
        <f t="shared" si="1"/>
        <v>16</v>
      </c>
      <c r="M130" s="52">
        <f t="shared" si="1"/>
        <v>1</v>
      </c>
      <c r="N130" s="52">
        <f t="shared" si="1"/>
        <v>305</v>
      </c>
      <c r="O130" s="52">
        <f t="shared" si="1"/>
        <v>166</v>
      </c>
      <c r="P130" s="52">
        <f t="shared" si="1"/>
        <v>139</v>
      </c>
      <c r="Q130" s="52">
        <f t="shared" si="1"/>
        <v>24</v>
      </c>
    </row>
    <row r="131" spans="1:17" ht="7.5" customHeight="1">
      <c r="A131" s="226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8"/>
    </row>
    <row r="132" spans="1:17" s="54" customFormat="1" ht="12.75">
      <c r="A132" s="51">
        <f>(A88+A130)</f>
        <v>122</v>
      </c>
      <c r="B132" s="52"/>
      <c r="C132" s="52" t="s">
        <v>553</v>
      </c>
      <c r="D132" s="52">
        <f aca="true" t="shared" si="2" ref="D132:Q132">(D88+D130)</f>
        <v>2601</v>
      </c>
      <c r="E132" s="52">
        <f t="shared" si="2"/>
        <v>1573</v>
      </c>
      <c r="F132" s="52">
        <f t="shared" si="2"/>
        <v>993</v>
      </c>
      <c r="G132" s="52">
        <f t="shared" si="2"/>
        <v>251</v>
      </c>
      <c r="H132" s="52">
        <f t="shared" si="2"/>
        <v>25</v>
      </c>
      <c r="I132" s="52">
        <f t="shared" si="2"/>
        <v>374</v>
      </c>
      <c r="J132" s="52">
        <f t="shared" si="2"/>
        <v>31</v>
      </c>
      <c r="K132" s="52">
        <f t="shared" si="2"/>
        <v>14</v>
      </c>
      <c r="L132" s="52">
        <f t="shared" si="2"/>
        <v>19</v>
      </c>
      <c r="M132" s="52">
        <f t="shared" si="2"/>
        <v>11</v>
      </c>
      <c r="N132" s="52">
        <f t="shared" si="2"/>
        <v>1882</v>
      </c>
      <c r="O132" s="52">
        <f t="shared" si="2"/>
        <v>1243</v>
      </c>
      <c r="P132" s="52">
        <f t="shared" si="2"/>
        <v>639</v>
      </c>
      <c r="Q132" s="52">
        <f t="shared" si="2"/>
        <v>25</v>
      </c>
    </row>
  </sheetData>
  <sheetProtection password="CE88" sheet="1" objects="1" scenarios="1"/>
  <mergeCells count="20">
    <mergeCell ref="M3:M4"/>
    <mergeCell ref="N3:N4"/>
    <mergeCell ref="O3:P3"/>
    <mergeCell ref="E3:E4"/>
    <mergeCell ref="F3:F4"/>
    <mergeCell ref="G3:G4"/>
    <mergeCell ref="H3:H4"/>
    <mergeCell ref="J3:J4"/>
    <mergeCell ref="K3:K4"/>
    <mergeCell ref="L3:L4"/>
    <mergeCell ref="A89:Q89"/>
    <mergeCell ref="A131:Q131"/>
    <mergeCell ref="E2:F2"/>
    <mergeCell ref="Q3:Q4"/>
    <mergeCell ref="A1:A4"/>
    <mergeCell ref="B1:B4"/>
    <mergeCell ref="C1:C4"/>
    <mergeCell ref="D2:D4"/>
    <mergeCell ref="G2:Q2"/>
    <mergeCell ref="I3:I4"/>
  </mergeCells>
  <printOptions/>
  <pageMargins left="0.5905511811023623" right="0.15748031496062992" top="0.5905511811023623" bottom="0.5905511811023623" header="0.31496062992125984" footer="0.11811023622047245"/>
  <pageSetup firstPageNumber="37" useFirstPageNumber="1" horizontalDpi="300" verticalDpi="300" orientation="landscape" paperSize="9" scale="94" r:id="rId1"/>
  <headerFooter alignWithMargins="0">
    <oddHeader>&amp;C&amp;"Arial,Bold"&amp;12 4.1B. No institūcijām izstājušās personas</oddHeader>
    <oddFooter>&amp;LSagatavoja: LM SPSPD&amp;R&amp;P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131"/>
  <sheetViews>
    <sheetView showGridLines="0" zoomScaleSheetLayoutView="100" workbookViewId="0" topLeftCell="A1">
      <selection activeCell="K23" sqref="K23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4.140625" style="0" customWidth="1"/>
    <col min="4" max="4" width="11.8515625" style="0" customWidth="1"/>
    <col min="5" max="5" width="12.28125" style="0" customWidth="1"/>
    <col min="6" max="6" width="11.57421875" style="0" customWidth="1"/>
    <col min="7" max="7" width="13.57421875" style="0" customWidth="1"/>
    <col min="8" max="8" width="13.421875" style="0" customWidth="1"/>
  </cols>
  <sheetData>
    <row r="1" spans="1:8" s="15" customFormat="1" ht="13.5" customHeight="1">
      <c r="A1" s="195" t="s">
        <v>0</v>
      </c>
      <c r="B1" s="184" t="s">
        <v>1</v>
      </c>
      <c r="C1" s="184" t="s">
        <v>2</v>
      </c>
      <c r="D1" s="18" t="s">
        <v>205</v>
      </c>
      <c r="E1" s="18" t="s">
        <v>204</v>
      </c>
      <c r="F1" s="18" t="s">
        <v>203</v>
      </c>
      <c r="G1" s="18" t="s">
        <v>202</v>
      </c>
      <c r="H1" s="18" t="s">
        <v>201</v>
      </c>
    </row>
    <row r="2" spans="1:8" s="15" customFormat="1" ht="12.75">
      <c r="A2" s="195"/>
      <c r="B2" s="184"/>
      <c r="C2" s="184"/>
      <c r="D2" s="212" t="s">
        <v>390</v>
      </c>
      <c r="E2" s="212" t="s">
        <v>388</v>
      </c>
      <c r="F2" s="212" t="s">
        <v>389</v>
      </c>
      <c r="G2" s="212" t="s">
        <v>554</v>
      </c>
      <c r="H2" s="18" t="s">
        <v>43</v>
      </c>
    </row>
    <row r="3" spans="1:8" s="15" customFormat="1" ht="65.25" customHeight="1">
      <c r="A3" s="196"/>
      <c r="B3" s="185"/>
      <c r="C3" s="185"/>
      <c r="D3" s="186"/>
      <c r="E3" s="186"/>
      <c r="F3" s="186"/>
      <c r="G3" s="186"/>
      <c r="H3" s="18" t="s">
        <v>200</v>
      </c>
    </row>
    <row r="4" spans="1:9" s="26" customFormat="1" ht="12" customHeight="1" thickBot="1">
      <c r="A4" s="17" t="s">
        <v>20</v>
      </c>
      <c r="B4" s="17" t="s">
        <v>21</v>
      </c>
      <c r="C4" s="6" t="s">
        <v>21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33"/>
    </row>
    <row r="5" spans="1:8" ht="12.75">
      <c r="A5" s="55">
        <v>1</v>
      </c>
      <c r="B5" s="56" t="s">
        <v>397</v>
      </c>
      <c r="C5" s="56" t="s">
        <v>398</v>
      </c>
      <c r="D5" s="56">
        <v>259</v>
      </c>
      <c r="E5" s="56">
        <v>96</v>
      </c>
      <c r="F5" s="56">
        <v>108</v>
      </c>
      <c r="G5" s="56">
        <v>247</v>
      </c>
      <c r="H5" s="56">
        <v>24</v>
      </c>
    </row>
    <row r="6" spans="1:8" ht="12.75">
      <c r="A6" s="57">
        <v>2</v>
      </c>
      <c r="B6" s="58" t="s">
        <v>399</v>
      </c>
      <c r="C6" s="58" t="s">
        <v>400</v>
      </c>
      <c r="D6" s="58">
        <v>25</v>
      </c>
      <c r="E6" s="58">
        <v>5</v>
      </c>
      <c r="F6" s="58">
        <v>5</v>
      </c>
      <c r="G6" s="58">
        <v>25</v>
      </c>
      <c r="H6" s="58">
        <v>0</v>
      </c>
    </row>
    <row r="7" spans="1:8" ht="12.75">
      <c r="A7" s="57">
        <v>3</v>
      </c>
      <c r="B7" s="58" t="s">
        <v>399</v>
      </c>
      <c r="C7" s="58" t="s">
        <v>401</v>
      </c>
      <c r="D7" s="58">
        <v>141</v>
      </c>
      <c r="E7" s="58">
        <v>65</v>
      </c>
      <c r="F7" s="58">
        <v>73</v>
      </c>
      <c r="G7" s="58">
        <v>133</v>
      </c>
      <c r="H7" s="58">
        <v>11</v>
      </c>
    </row>
    <row r="8" spans="1:8" ht="12.75">
      <c r="A8" s="57">
        <v>4</v>
      </c>
      <c r="B8" s="58" t="s">
        <v>399</v>
      </c>
      <c r="C8" s="58" t="s">
        <v>402</v>
      </c>
      <c r="D8" s="58">
        <v>112</v>
      </c>
      <c r="E8" s="58">
        <v>22</v>
      </c>
      <c r="F8" s="58">
        <v>19</v>
      </c>
      <c r="G8" s="58">
        <v>115</v>
      </c>
      <c r="H8" s="58">
        <v>5</v>
      </c>
    </row>
    <row r="9" spans="1:8" ht="12.75">
      <c r="A9" s="57">
        <v>5</v>
      </c>
      <c r="B9" s="58" t="s">
        <v>403</v>
      </c>
      <c r="C9" s="58" t="s">
        <v>404</v>
      </c>
      <c r="D9" s="58">
        <v>193</v>
      </c>
      <c r="E9" s="58">
        <v>28</v>
      </c>
      <c r="F9" s="58">
        <v>51</v>
      </c>
      <c r="G9" s="58">
        <v>170</v>
      </c>
      <c r="H9" s="58">
        <v>20</v>
      </c>
    </row>
    <row r="10" spans="1:8" ht="12.75">
      <c r="A10" s="57">
        <v>6</v>
      </c>
      <c r="B10" s="58" t="s">
        <v>405</v>
      </c>
      <c r="C10" s="58" t="s">
        <v>406</v>
      </c>
      <c r="D10" s="58">
        <v>67</v>
      </c>
      <c r="E10" s="58">
        <v>27</v>
      </c>
      <c r="F10" s="58">
        <v>30</v>
      </c>
      <c r="G10" s="58">
        <v>64</v>
      </c>
      <c r="H10" s="58">
        <v>2</v>
      </c>
    </row>
    <row r="11" spans="1:8" ht="12.75">
      <c r="A11" s="57">
        <v>7</v>
      </c>
      <c r="B11" s="58" t="s">
        <v>405</v>
      </c>
      <c r="C11" s="58" t="s">
        <v>407</v>
      </c>
      <c r="D11" s="58">
        <v>33</v>
      </c>
      <c r="E11" s="58">
        <v>39</v>
      </c>
      <c r="F11" s="58">
        <v>33</v>
      </c>
      <c r="G11" s="58">
        <v>39</v>
      </c>
      <c r="H11" s="58">
        <v>0</v>
      </c>
    </row>
    <row r="12" spans="1:8" ht="12.75">
      <c r="A12" s="57">
        <v>8</v>
      </c>
      <c r="B12" s="58" t="s">
        <v>405</v>
      </c>
      <c r="C12" s="58" t="s">
        <v>408</v>
      </c>
      <c r="D12" s="58">
        <v>190</v>
      </c>
      <c r="E12" s="58">
        <v>72</v>
      </c>
      <c r="F12" s="58">
        <v>54</v>
      </c>
      <c r="G12" s="58">
        <v>208</v>
      </c>
      <c r="H12" s="58">
        <v>13</v>
      </c>
    </row>
    <row r="13" spans="1:8" ht="12.75">
      <c r="A13" s="57">
        <v>9</v>
      </c>
      <c r="B13" s="58" t="s">
        <v>405</v>
      </c>
      <c r="C13" s="58" t="s">
        <v>409</v>
      </c>
      <c r="D13" s="58">
        <v>284</v>
      </c>
      <c r="E13" s="58">
        <v>111</v>
      </c>
      <c r="F13" s="58">
        <v>114</v>
      </c>
      <c r="G13" s="58">
        <v>281</v>
      </c>
      <c r="H13" s="58">
        <v>23</v>
      </c>
    </row>
    <row r="14" spans="1:8" ht="12.75">
      <c r="A14" s="57">
        <v>10</v>
      </c>
      <c r="B14" s="58" t="s">
        <v>405</v>
      </c>
      <c r="C14" s="58" t="s">
        <v>410</v>
      </c>
      <c r="D14" s="58">
        <v>101</v>
      </c>
      <c r="E14" s="58">
        <v>21</v>
      </c>
      <c r="F14" s="58">
        <v>22</v>
      </c>
      <c r="G14" s="58">
        <v>100</v>
      </c>
      <c r="H14" s="58">
        <v>5</v>
      </c>
    </row>
    <row r="15" spans="1:8" ht="12.75">
      <c r="A15" s="57">
        <v>11</v>
      </c>
      <c r="B15" s="58" t="s">
        <v>405</v>
      </c>
      <c r="C15" s="58" t="s">
        <v>411</v>
      </c>
      <c r="D15" s="58">
        <v>339</v>
      </c>
      <c r="E15" s="58">
        <v>100</v>
      </c>
      <c r="F15" s="58">
        <v>100</v>
      </c>
      <c r="G15" s="58">
        <v>339</v>
      </c>
      <c r="H15" s="58">
        <v>2</v>
      </c>
    </row>
    <row r="16" spans="1:8" ht="12.75">
      <c r="A16" s="57">
        <v>12</v>
      </c>
      <c r="B16" s="58" t="s">
        <v>405</v>
      </c>
      <c r="C16" s="58" t="s">
        <v>412</v>
      </c>
      <c r="D16" s="58">
        <v>14</v>
      </c>
      <c r="E16" s="58">
        <v>4</v>
      </c>
      <c r="F16" s="58">
        <v>4</v>
      </c>
      <c r="G16" s="58">
        <v>14</v>
      </c>
      <c r="H16" s="58">
        <v>0</v>
      </c>
    </row>
    <row r="17" spans="1:8" ht="12.75">
      <c r="A17" s="57">
        <v>13</v>
      </c>
      <c r="B17" s="58" t="s">
        <v>413</v>
      </c>
      <c r="C17" s="58" t="s">
        <v>414</v>
      </c>
      <c r="D17" s="58">
        <v>131</v>
      </c>
      <c r="E17" s="58">
        <v>43</v>
      </c>
      <c r="F17" s="58">
        <v>55</v>
      </c>
      <c r="G17" s="58">
        <v>119</v>
      </c>
      <c r="H17" s="58">
        <v>18</v>
      </c>
    </row>
    <row r="18" spans="1:8" ht="12.75">
      <c r="A18" s="57">
        <v>14</v>
      </c>
      <c r="B18" s="58" t="s">
        <v>415</v>
      </c>
      <c r="C18" s="58" t="s">
        <v>416</v>
      </c>
      <c r="D18" s="58">
        <v>102</v>
      </c>
      <c r="E18" s="58">
        <v>31</v>
      </c>
      <c r="F18" s="58">
        <v>49</v>
      </c>
      <c r="G18" s="58">
        <v>84</v>
      </c>
      <c r="H18" s="58">
        <v>9</v>
      </c>
    </row>
    <row r="19" spans="1:8" ht="12.75">
      <c r="A19" s="57">
        <v>15</v>
      </c>
      <c r="B19" s="58" t="s">
        <v>415</v>
      </c>
      <c r="C19" s="58" t="s">
        <v>417</v>
      </c>
      <c r="D19" s="58">
        <v>43</v>
      </c>
      <c r="E19" s="58">
        <v>22</v>
      </c>
      <c r="F19" s="58">
        <v>21</v>
      </c>
      <c r="G19" s="58">
        <v>44</v>
      </c>
      <c r="H19" s="58">
        <v>1</v>
      </c>
    </row>
    <row r="20" spans="1:8" ht="12.75">
      <c r="A20" s="57">
        <v>16</v>
      </c>
      <c r="B20" s="58" t="s">
        <v>415</v>
      </c>
      <c r="C20" s="58" t="s">
        <v>418</v>
      </c>
      <c r="D20" s="58">
        <v>12</v>
      </c>
      <c r="E20" s="58">
        <v>1</v>
      </c>
      <c r="F20" s="58">
        <v>1</v>
      </c>
      <c r="G20" s="58">
        <v>12</v>
      </c>
      <c r="H20" s="58">
        <v>0</v>
      </c>
    </row>
    <row r="21" spans="1:8" ht="12.75">
      <c r="A21" s="57">
        <v>17</v>
      </c>
      <c r="B21" s="58" t="s">
        <v>419</v>
      </c>
      <c r="C21" s="58" t="s">
        <v>420</v>
      </c>
      <c r="D21" s="58">
        <v>72</v>
      </c>
      <c r="E21" s="58">
        <v>23</v>
      </c>
      <c r="F21" s="58">
        <v>31</v>
      </c>
      <c r="G21" s="58">
        <v>64</v>
      </c>
      <c r="H21" s="58">
        <v>6</v>
      </c>
    </row>
    <row r="22" spans="1:8" ht="12.75">
      <c r="A22" s="57">
        <v>18</v>
      </c>
      <c r="B22" s="58" t="s">
        <v>419</v>
      </c>
      <c r="C22" s="58" t="s">
        <v>421</v>
      </c>
      <c r="D22" s="58">
        <v>65</v>
      </c>
      <c r="E22" s="58">
        <v>20</v>
      </c>
      <c r="F22" s="58">
        <v>25</v>
      </c>
      <c r="G22" s="58">
        <v>60</v>
      </c>
      <c r="H22" s="58">
        <v>3</v>
      </c>
    </row>
    <row r="23" spans="1:8" ht="12.75">
      <c r="A23" s="57">
        <v>19</v>
      </c>
      <c r="B23" s="58" t="s">
        <v>422</v>
      </c>
      <c r="C23" s="58" t="s">
        <v>423</v>
      </c>
      <c r="D23" s="58">
        <v>236</v>
      </c>
      <c r="E23" s="58">
        <v>31</v>
      </c>
      <c r="F23" s="58">
        <v>71</v>
      </c>
      <c r="G23" s="58">
        <v>196</v>
      </c>
      <c r="H23" s="58">
        <v>17</v>
      </c>
    </row>
    <row r="24" spans="1:8" ht="12.75">
      <c r="A24" s="57">
        <v>20</v>
      </c>
      <c r="B24" s="58" t="s">
        <v>424</v>
      </c>
      <c r="C24" s="58" t="s">
        <v>425</v>
      </c>
      <c r="D24" s="58">
        <v>52</v>
      </c>
      <c r="E24" s="58">
        <v>21</v>
      </c>
      <c r="F24" s="58">
        <v>20</v>
      </c>
      <c r="G24" s="58">
        <v>53</v>
      </c>
      <c r="H24" s="58">
        <v>7</v>
      </c>
    </row>
    <row r="25" spans="1:8" ht="12.75">
      <c r="A25" s="57">
        <v>21</v>
      </c>
      <c r="B25" s="58" t="s">
        <v>424</v>
      </c>
      <c r="C25" s="58" t="s">
        <v>426</v>
      </c>
      <c r="D25" s="58">
        <v>50</v>
      </c>
      <c r="E25" s="58">
        <v>16</v>
      </c>
      <c r="F25" s="58">
        <v>9</v>
      </c>
      <c r="G25" s="58">
        <v>57</v>
      </c>
      <c r="H25" s="58">
        <v>6</v>
      </c>
    </row>
    <row r="26" spans="1:8" ht="12.75">
      <c r="A26" s="57">
        <v>22</v>
      </c>
      <c r="B26" s="58" t="s">
        <v>424</v>
      </c>
      <c r="C26" s="58" t="s">
        <v>427</v>
      </c>
      <c r="D26" s="58">
        <v>19</v>
      </c>
      <c r="E26" s="58">
        <v>8</v>
      </c>
      <c r="F26" s="58">
        <v>9</v>
      </c>
      <c r="G26" s="58">
        <v>18</v>
      </c>
      <c r="H26" s="58">
        <v>2</v>
      </c>
    </row>
    <row r="27" spans="1:8" ht="12.75">
      <c r="A27" s="57">
        <v>23</v>
      </c>
      <c r="B27" s="58" t="s">
        <v>428</v>
      </c>
      <c r="C27" s="58" t="s">
        <v>429</v>
      </c>
      <c r="D27" s="58">
        <v>120</v>
      </c>
      <c r="E27" s="58">
        <v>36</v>
      </c>
      <c r="F27" s="58">
        <v>43</v>
      </c>
      <c r="G27" s="58">
        <v>113</v>
      </c>
      <c r="H27" s="58">
        <v>14</v>
      </c>
    </row>
    <row r="28" spans="1:8" ht="12.75">
      <c r="A28" s="57">
        <v>24</v>
      </c>
      <c r="B28" s="58" t="s">
        <v>428</v>
      </c>
      <c r="C28" s="58" t="s">
        <v>430</v>
      </c>
      <c r="D28" s="58">
        <v>21</v>
      </c>
      <c r="E28" s="58">
        <v>7</v>
      </c>
      <c r="F28" s="58">
        <v>9</v>
      </c>
      <c r="G28" s="58">
        <v>19</v>
      </c>
      <c r="H28" s="58">
        <v>0</v>
      </c>
    </row>
    <row r="29" spans="1:8" ht="12.75">
      <c r="A29" s="57">
        <v>25</v>
      </c>
      <c r="B29" s="58" t="s">
        <v>428</v>
      </c>
      <c r="C29" s="58" t="s">
        <v>431</v>
      </c>
      <c r="D29" s="58">
        <v>59</v>
      </c>
      <c r="E29" s="58">
        <v>12</v>
      </c>
      <c r="F29" s="58">
        <v>22</v>
      </c>
      <c r="G29" s="58">
        <v>49</v>
      </c>
      <c r="H29" s="58">
        <v>5</v>
      </c>
    </row>
    <row r="30" spans="1:8" ht="12.75">
      <c r="A30" s="57">
        <v>26</v>
      </c>
      <c r="B30" s="58" t="s">
        <v>432</v>
      </c>
      <c r="C30" s="58" t="s">
        <v>433</v>
      </c>
      <c r="D30" s="58">
        <v>34</v>
      </c>
      <c r="E30" s="58">
        <v>13</v>
      </c>
      <c r="F30" s="58">
        <v>11</v>
      </c>
      <c r="G30" s="58">
        <v>36</v>
      </c>
      <c r="H30" s="58">
        <v>1</v>
      </c>
    </row>
    <row r="31" spans="1:8" ht="12.75">
      <c r="A31" s="57">
        <v>27</v>
      </c>
      <c r="B31" s="58" t="s">
        <v>432</v>
      </c>
      <c r="C31" s="58" t="s">
        <v>434</v>
      </c>
      <c r="D31" s="58">
        <v>72</v>
      </c>
      <c r="E31" s="58">
        <v>15</v>
      </c>
      <c r="F31" s="58">
        <v>23</v>
      </c>
      <c r="G31" s="58">
        <v>64</v>
      </c>
      <c r="H31" s="58">
        <v>6</v>
      </c>
    </row>
    <row r="32" spans="1:8" ht="12.75">
      <c r="A32" s="57">
        <v>28</v>
      </c>
      <c r="B32" s="58" t="s">
        <v>435</v>
      </c>
      <c r="C32" s="58" t="s">
        <v>436</v>
      </c>
      <c r="D32" s="58">
        <v>113</v>
      </c>
      <c r="E32" s="58">
        <v>42</v>
      </c>
      <c r="F32" s="58">
        <v>43</v>
      </c>
      <c r="G32" s="58">
        <v>112</v>
      </c>
      <c r="H32" s="58">
        <v>9</v>
      </c>
    </row>
    <row r="33" spans="1:8" ht="12.75">
      <c r="A33" s="57">
        <v>29</v>
      </c>
      <c r="B33" s="58" t="s">
        <v>437</v>
      </c>
      <c r="C33" s="58" t="s">
        <v>438</v>
      </c>
      <c r="D33" s="58">
        <v>16</v>
      </c>
      <c r="E33" s="58">
        <v>12</v>
      </c>
      <c r="F33" s="58">
        <v>16</v>
      </c>
      <c r="G33" s="58">
        <v>12</v>
      </c>
      <c r="H33" s="58">
        <v>0</v>
      </c>
    </row>
    <row r="34" spans="1:8" ht="12.75">
      <c r="A34" s="57">
        <v>30</v>
      </c>
      <c r="B34" s="58" t="s">
        <v>437</v>
      </c>
      <c r="C34" s="58" t="s">
        <v>439</v>
      </c>
      <c r="D34" s="58">
        <v>25</v>
      </c>
      <c r="E34" s="58">
        <v>28</v>
      </c>
      <c r="F34" s="58">
        <v>33</v>
      </c>
      <c r="G34" s="58">
        <v>20</v>
      </c>
      <c r="H34" s="58">
        <v>0</v>
      </c>
    </row>
    <row r="35" spans="1:8" ht="12.75">
      <c r="A35" s="57">
        <v>31</v>
      </c>
      <c r="B35" s="58" t="s">
        <v>440</v>
      </c>
      <c r="C35" s="58" t="s">
        <v>441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</row>
    <row r="36" spans="1:8" ht="12.75">
      <c r="A36" s="57">
        <v>32</v>
      </c>
      <c r="B36" s="58" t="s">
        <v>440</v>
      </c>
      <c r="C36" s="58" t="s">
        <v>442</v>
      </c>
      <c r="D36" s="58">
        <v>20</v>
      </c>
      <c r="E36" s="58">
        <v>2</v>
      </c>
      <c r="F36" s="58">
        <v>5</v>
      </c>
      <c r="G36" s="58">
        <v>17</v>
      </c>
      <c r="H36" s="58">
        <v>0</v>
      </c>
    </row>
    <row r="37" spans="1:8" ht="12.75">
      <c r="A37" s="57">
        <v>33</v>
      </c>
      <c r="B37" s="58" t="s">
        <v>440</v>
      </c>
      <c r="C37" s="58" t="s">
        <v>443</v>
      </c>
      <c r="D37" s="58">
        <v>35</v>
      </c>
      <c r="E37" s="58">
        <v>18</v>
      </c>
      <c r="F37" s="58">
        <v>22</v>
      </c>
      <c r="G37" s="58">
        <v>31</v>
      </c>
      <c r="H37" s="58">
        <v>0</v>
      </c>
    </row>
    <row r="38" spans="1:8" ht="12.75">
      <c r="A38" s="57">
        <v>34</v>
      </c>
      <c r="B38" s="58" t="s">
        <v>440</v>
      </c>
      <c r="C38" s="58" t="s">
        <v>444</v>
      </c>
      <c r="D38" s="58">
        <v>266</v>
      </c>
      <c r="E38" s="58">
        <v>68</v>
      </c>
      <c r="F38" s="58">
        <v>94</v>
      </c>
      <c r="G38" s="58">
        <v>240</v>
      </c>
      <c r="H38" s="58">
        <v>18</v>
      </c>
    </row>
    <row r="39" spans="1:8" ht="12.75">
      <c r="A39" s="57">
        <v>35</v>
      </c>
      <c r="B39" s="58" t="s">
        <v>440</v>
      </c>
      <c r="C39" s="58" t="s">
        <v>445</v>
      </c>
      <c r="D39" s="58">
        <v>8</v>
      </c>
      <c r="E39" s="58">
        <v>0</v>
      </c>
      <c r="F39" s="58">
        <v>1</v>
      </c>
      <c r="G39" s="58">
        <v>7</v>
      </c>
      <c r="H39" s="58">
        <v>0</v>
      </c>
    </row>
    <row r="40" spans="1:8" ht="12.75">
      <c r="A40" s="57">
        <v>36</v>
      </c>
      <c r="B40" s="58" t="s">
        <v>446</v>
      </c>
      <c r="C40" s="58" t="s">
        <v>447</v>
      </c>
      <c r="D40" s="58">
        <v>239</v>
      </c>
      <c r="E40" s="58">
        <v>60</v>
      </c>
      <c r="F40" s="58">
        <v>73</v>
      </c>
      <c r="G40" s="58">
        <v>226</v>
      </c>
      <c r="H40" s="58">
        <v>35</v>
      </c>
    </row>
    <row r="41" spans="1:8" ht="12.75">
      <c r="A41" s="57">
        <v>37</v>
      </c>
      <c r="B41" s="58" t="s">
        <v>446</v>
      </c>
      <c r="C41" s="58" t="s">
        <v>448</v>
      </c>
      <c r="D41" s="58">
        <v>27</v>
      </c>
      <c r="E41" s="58">
        <v>8</v>
      </c>
      <c r="F41" s="58">
        <v>6</v>
      </c>
      <c r="G41" s="58">
        <v>29</v>
      </c>
      <c r="H41" s="58">
        <v>0</v>
      </c>
    </row>
    <row r="42" spans="1:8" ht="12.75">
      <c r="A42" s="57">
        <v>38</v>
      </c>
      <c r="B42" s="58" t="s">
        <v>446</v>
      </c>
      <c r="C42" s="58" t="s">
        <v>449</v>
      </c>
      <c r="D42" s="58">
        <v>19</v>
      </c>
      <c r="E42" s="58">
        <v>7</v>
      </c>
      <c r="F42" s="58">
        <v>6</v>
      </c>
      <c r="G42" s="58">
        <v>20</v>
      </c>
      <c r="H42" s="58">
        <v>0</v>
      </c>
    </row>
    <row r="43" spans="1:8" ht="12.75">
      <c r="A43" s="57">
        <v>39</v>
      </c>
      <c r="B43" s="58" t="s">
        <v>450</v>
      </c>
      <c r="C43" s="58" t="s">
        <v>451</v>
      </c>
      <c r="D43" s="58">
        <v>26</v>
      </c>
      <c r="E43" s="58">
        <v>8</v>
      </c>
      <c r="F43" s="58">
        <v>8</v>
      </c>
      <c r="G43" s="58">
        <v>26</v>
      </c>
      <c r="H43" s="58">
        <v>2</v>
      </c>
    </row>
    <row r="44" spans="1:8" ht="12.75">
      <c r="A44" s="57">
        <v>40</v>
      </c>
      <c r="B44" s="58" t="s">
        <v>450</v>
      </c>
      <c r="C44" s="58" t="s">
        <v>452</v>
      </c>
      <c r="D44" s="58">
        <v>56</v>
      </c>
      <c r="E44" s="58">
        <v>11</v>
      </c>
      <c r="F44" s="58">
        <v>19</v>
      </c>
      <c r="G44" s="58">
        <v>48</v>
      </c>
      <c r="H44" s="58">
        <v>3</v>
      </c>
    </row>
    <row r="45" spans="1:8" ht="12.75">
      <c r="A45" s="57">
        <v>41</v>
      </c>
      <c r="B45" s="58" t="s">
        <v>450</v>
      </c>
      <c r="C45" s="58" t="s">
        <v>453</v>
      </c>
      <c r="D45" s="58">
        <v>30</v>
      </c>
      <c r="E45" s="58">
        <v>9</v>
      </c>
      <c r="F45" s="58">
        <v>9</v>
      </c>
      <c r="G45" s="58">
        <v>30</v>
      </c>
      <c r="H45" s="58">
        <v>0</v>
      </c>
    </row>
    <row r="46" spans="1:8" ht="12.75">
      <c r="A46" s="57">
        <v>42</v>
      </c>
      <c r="B46" s="58" t="s">
        <v>454</v>
      </c>
      <c r="C46" s="58" t="s">
        <v>455</v>
      </c>
      <c r="D46" s="58">
        <v>43</v>
      </c>
      <c r="E46" s="58">
        <v>0</v>
      </c>
      <c r="F46" s="58">
        <v>5</v>
      </c>
      <c r="G46" s="58">
        <v>38</v>
      </c>
      <c r="H46" s="58">
        <v>6</v>
      </c>
    </row>
    <row r="47" spans="1:8" ht="12.75">
      <c r="A47" s="57">
        <v>43</v>
      </c>
      <c r="B47" s="58" t="s">
        <v>454</v>
      </c>
      <c r="C47" s="58" t="s">
        <v>456</v>
      </c>
      <c r="D47" s="58">
        <v>53</v>
      </c>
      <c r="E47" s="58">
        <v>21</v>
      </c>
      <c r="F47" s="58">
        <v>23</v>
      </c>
      <c r="G47" s="58">
        <v>51</v>
      </c>
      <c r="H47" s="58">
        <v>4</v>
      </c>
    </row>
    <row r="48" spans="1:8" ht="12.75">
      <c r="A48" s="57">
        <v>44</v>
      </c>
      <c r="B48" s="58" t="s">
        <v>457</v>
      </c>
      <c r="C48" s="58" t="s">
        <v>458</v>
      </c>
      <c r="D48" s="58">
        <v>7</v>
      </c>
      <c r="E48" s="58">
        <v>0</v>
      </c>
      <c r="F48" s="58">
        <v>0</v>
      </c>
      <c r="G48" s="58">
        <v>7</v>
      </c>
      <c r="H48" s="58">
        <v>0</v>
      </c>
    </row>
    <row r="49" spans="1:8" ht="12.75">
      <c r="A49" s="57">
        <v>45</v>
      </c>
      <c r="B49" s="58" t="s">
        <v>457</v>
      </c>
      <c r="C49" s="58" t="s">
        <v>459</v>
      </c>
      <c r="D49" s="58">
        <v>32</v>
      </c>
      <c r="E49" s="58">
        <v>32</v>
      </c>
      <c r="F49" s="58">
        <v>23</v>
      </c>
      <c r="G49" s="58">
        <v>41</v>
      </c>
      <c r="H49" s="58">
        <v>1</v>
      </c>
    </row>
    <row r="50" spans="1:8" ht="12.75">
      <c r="A50" s="57">
        <v>46</v>
      </c>
      <c r="B50" s="58" t="s">
        <v>457</v>
      </c>
      <c r="C50" s="58" t="s">
        <v>460</v>
      </c>
      <c r="D50" s="58">
        <v>112</v>
      </c>
      <c r="E50" s="58">
        <v>26</v>
      </c>
      <c r="F50" s="58">
        <v>36</v>
      </c>
      <c r="G50" s="58">
        <v>102</v>
      </c>
      <c r="H50" s="58">
        <v>14</v>
      </c>
    </row>
    <row r="51" spans="1:8" ht="12.75">
      <c r="A51" s="57">
        <v>47</v>
      </c>
      <c r="B51" s="58" t="s">
        <v>461</v>
      </c>
      <c r="C51" s="58" t="s">
        <v>462</v>
      </c>
      <c r="D51" s="58">
        <v>53</v>
      </c>
      <c r="E51" s="58">
        <v>20</v>
      </c>
      <c r="F51" s="58">
        <v>26</v>
      </c>
      <c r="G51" s="58">
        <v>47</v>
      </c>
      <c r="H51" s="58">
        <v>7</v>
      </c>
    </row>
    <row r="52" spans="1:8" ht="12.75">
      <c r="A52" s="57">
        <v>48</v>
      </c>
      <c r="B52" s="58" t="s">
        <v>461</v>
      </c>
      <c r="C52" s="58" t="s">
        <v>463</v>
      </c>
      <c r="D52" s="58">
        <v>20</v>
      </c>
      <c r="E52" s="58">
        <v>6</v>
      </c>
      <c r="F52" s="58">
        <v>8</v>
      </c>
      <c r="G52" s="58">
        <v>18</v>
      </c>
      <c r="H52" s="58">
        <v>0</v>
      </c>
    </row>
    <row r="53" spans="1:8" ht="12.75">
      <c r="A53" s="57">
        <v>49</v>
      </c>
      <c r="B53" s="58" t="s">
        <v>461</v>
      </c>
      <c r="C53" s="58" t="s">
        <v>464</v>
      </c>
      <c r="D53" s="58">
        <v>28</v>
      </c>
      <c r="E53" s="58">
        <v>4</v>
      </c>
      <c r="F53" s="58">
        <v>8</v>
      </c>
      <c r="G53" s="58">
        <v>24</v>
      </c>
      <c r="H53" s="58">
        <v>0</v>
      </c>
    </row>
    <row r="54" spans="1:8" ht="12.75">
      <c r="A54" s="57">
        <v>50</v>
      </c>
      <c r="B54" s="58" t="s">
        <v>461</v>
      </c>
      <c r="C54" s="58" t="s">
        <v>465</v>
      </c>
      <c r="D54" s="58">
        <v>30</v>
      </c>
      <c r="E54" s="58">
        <v>20</v>
      </c>
      <c r="F54" s="58">
        <v>18</v>
      </c>
      <c r="G54" s="58">
        <v>32</v>
      </c>
      <c r="H54" s="58">
        <v>0</v>
      </c>
    </row>
    <row r="55" spans="1:8" ht="12.75">
      <c r="A55" s="57">
        <v>51</v>
      </c>
      <c r="B55" s="58" t="s">
        <v>461</v>
      </c>
      <c r="C55" s="58" t="s">
        <v>466</v>
      </c>
      <c r="D55" s="58">
        <v>27</v>
      </c>
      <c r="E55" s="58">
        <v>8</v>
      </c>
      <c r="F55" s="58">
        <v>9</v>
      </c>
      <c r="G55" s="58">
        <v>26</v>
      </c>
      <c r="H55" s="58">
        <v>3</v>
      </c>
    </row>
    <row r="56" spans="1:8" ht="12.75">
      <c r="A56" s="57">
        <v>52</v>
      </c>
      <c r="B56" s="58" t="s">
        <v>461</v>
      </c>
      <c r="C56" s="58" t="s">
        <v>467</v>
      </c>
      <c r="D56" s="58">
        <v>20</v>
      </c>
      <c r="E56" s="58">
        <v>6</v>
      </c>
      <c r="F56" s="58">
        <v>6</v>
      </c>
      <c r="G56" s="58">
        <v>20</v>
      </c>
      <c r="H56" s="58">
        <v>0</v>
      </c>
    </row>
    <row r="57" spans="1:8" ht="12.75">
      <c r="A57" s="57">
        <v>53</v>
      </c>
      <c r="B57" s="58" t="s">
        <v>461</v>
      </c>
      <c r="C57" s="58" t="s">
        <v>468</v>
      </c>
      <c r="D57" s="58">
        <v>18</v>
      </c>
      <c r="E57" s="58">
        <v>3</v>
      </c>
      <c r="F57" s="58">
        <v>3</v>
      </c>
      <c r="G57" s="58">
        <v>18</v>
      </c>
      <c r="H57" s="58">
        <v>1</v>
      </c>
    </row>
    <row r="58" spans="1:8" ht="12.75">
      <c r="A58" s="57">
        <v>54</v>
      </c>
      <c r="B58" s="58" t="s">
        <v>469</v>
      </c>
      <c r="C58" s="58" t="s">
        <v>470</v>
      </c>
      <c r="D58" s="58">
        <v>51</v>
      </c>
      <c r="E58" s="58">
        <v>13</v>
      </c>
      <c r="F58" s="58">
        <v>17</v>
      </c>
      <c r="G58" s="58">
        <v>47</v>
      </c>
      <c r="H58" s="58">
        <v>4</v>
      </c>
    </row>
    <row r="59" spans="1:8" ht="12.75">
      <c r="A59" s="57">
        <v>55</v>
      </c>
      <c r="B59" s="58" t="s">
        <v>471</v>
      </c>
      <c r="C59" s="58" t="s">
        <v>472</v>
      </c>
      <c r="D59" s="58">
        <v>32</v>
      </c>
      <c r="E59" s="58">
        <v>5</v>
      </c>
      <c r="F59" s="58">
        <v>6</v>
      </c>
      <c r="G59" s="58">
        <v>31</v>
      </c>
      <c r="H59" s="58">
        <v>2</v>
      </c>
    </row>
    <row r="60" spans="1:8" ht="12.75">
      <c r="A60" s="57">
        <v>56</v>
      </c>
      <c r="B60" s="58" t="s">
        <v>471</v>
      </c>
      <c r="C60" s="58" t="s">
        <v>473</v>
      </c>
      <c r="D60" s="58">
        <v>18</v>
      </c>
      <c r="E60" s="58">
        <v>4</v>
      </c>
      <c r="F60" s="58">
        <v>2</v>
      </c>
      <c r="G60" s="58">
        <v>20</v>
      </c>
      <c r="H60" s="58">
        <v>3</v>
      </c>
    </row>
    <row r="61" spans="1:8" ht="12.75">
      <c r="A61" s="57">
        <v>57</v>
      </c>
      <c r="B61" s="58" t="s">
        <v>471</v>
      </c>
      <c r="C61" s="58" t="s">
        <v>474</v>
      </c>
      <c r="D61" s="58">
        <v>11</v>
      </c>
      <c r="E61" s="58">
        <v>15</v>
      </c>
      <c r="F61" s="58">
        <v>6</v>
      </c>
      <c r="G61" s="58">
        <v>20</v>
      </c>
      <c r="H61" s="58">
        <v>0</v>
      </c>
    </row>
    <row r="62" spans="1:8" ht="12.75">
      <c r="A62" s="57">
        <v>58</v>
      </c>
      <c r="B62" s="58" t="s">
        <v>471</v>
      </c>
      <c r="C62" s="58" t="s">
        <v>475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</row>
    <row r="63" spans="1:8" ht="12.75">
      <c r="A63" s="57">
        <v>59</v>
      </c>
      <c r="B63" s="58" t="s">
        <v>471</v>
      </c>
      <c r="C63" s="58" t="s">
        <v>476</v>
      </c>
      <c r="D63" s="58">
        <v>31</v>
      </c>
      <c r="E63" s="58">
        <v>19</v>
      </c>
      <c r="F63" s="58">
        <v>17</v>
      </c>
      <c r="G63" s="58">
        <v>33</v>
      </c>
      <c r="H63" s="58">
        <v>1</v>
      </c>
    </row>
    <row r="64" spans="1:8" ht="12.75">
      <c r="A64" s="57">
        <v>60</v>
      </c>
      <c r="B64" s="58" t="s">
        <v>471</v>
      </c>
      <c r="C64" s="58" t="s">
        <v>477</v>
      </c>
      <c r="D64" s="58">
        <v>19</v>
      </c>
      <c r="E64" s="58">
        <v>4</v>
      </c>
      <c r="F64" s="58">
        <v>9</v>
      </c>
      <c r="G64" s="58">
        <v>14</v>
      </c>
      <c r="H64" s="58">
        <v>0</v>
      </c>
    </row>
    <row r="65" spans="1:8" ht="12.75">
      <c r="A65" s="57">
        <v>61</v>
      </c>
      <c r="B65" s="58" t="s">
        <v>471</v>
      </c>
      <c r="C65" s="58" t="s">
        <v>478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</row>
    <row r="66" spans="1:8" ht="12.75">
      <c r="A66" s="57">
        <v>62</v>
      </c>
      <c r="B66" s="58" t="s">
        <v>471</v>
      </c>
      <c r="C66" s="58" t="s">
        <v>479</v>
      </c>
      <c r="D66" s="58">
        <v>97</v>
      </c>
      <c r="E66" s="58">
        <v>8</v>
      </c>
      <c r="F66" s="58">
        <v>19</v>
      </c>
      <c r="G66" s="58">
        <v>86</v>
      </c>
      <c r="H66" s="58">
        <v>10</v>
      </c>
    </row>
    <row r="67" spans="1:8" ht="12.75">
      <c r="A67" s="57">
        <v>63</v>
      </c>
      <c r="B67" s="58" t="s">
        <v>471</v>
      </c>
      <c r="C67" s="58" t="s">
        <v>480</v>
      </c>
      <c r="D67" s="58">
        <v>28</v>
      </c>
      <c r="E67" s="58">
        <v>17</v>
      </c>
      <c r="F67" s="58">
        <v>14</v>
      </c>
      <c r="G67" s="58">
        <v>31</v>
      </c>
      <c r="H67" s="58">
        <v>1</v>
      </c>
    </row>
    <row r="68" spans="1:8" ht="12.75">
      <c r="A68" s="57">
        <v>64</v>
      </c>
      <c r="B68" s="58" t="s">
        <v>481</v>
      </c>
      <c r="C68" s="58" t="s">
        <v>482</v>
      </c>
      <c r="D68" s="58">
        <v>83</v>
      </c>
      <c r="E68" s="58">
        <v>26</v>
      </c>
      <c r="F68" s="58">
        <v>33</v>
      </c>
      <c r="G68" s="58">
        <v>76</v>
      </c>
      <c r="H68" s="58">
        <v>8</v>
      </c>
    </row>
    <row r="69" spans="1:8" ht="12.75">
      <c r="A69" s="57">
        <v>65</v>
      </c>
      <c r="B69" s="58" t="s">
        <v>483</v>
      </c>
      <c r="C69" s="58" t="s">
        <v>484</v>
      </c>
      <c r="D69" s="58">
        <v>40</v>
      </c>
      <c r="E69" s="58">
        <v>21</v>
      </c>
      <c r="F69" s="58">
        <v>11</v>
      </c>
      <c r="G69" s="58">
        <v>50</v>
      </c>
      <c r="H69" s="58">
        <v>7</v>
      </c>
    </row>
    <row r="70" spans="1:8" ht="12.75">
      <c r="A70" s="57">
        <v>66</v>
      </c>
      <c r="B70" s="58" t="s">
        <v>483</v>
      </c>
      <c r="C70" s="58" t="s">
        <v>485</v>
      </c>
      <c r="D70" s="58">
        <v>22</v>
      </c>
      <c r="E70" s="58">
        <v>8</v>
      </c>
      <c r="F70" s="58">
        <v>7</v>
      </c>
      <c r="G70" s="58">
        <v>23</v>
      </c>
      <c r="H70" s="58">
        <v>0</v>
      </c>
    </row>
    <row r="71" spans="1:8" ht="12.75">
      <c r="A71" s="57">
        <v>67</v>
      </c>
      <c r="B71" s="58" t="s">
        <v>483</v>
      </c>
      <c r="C71" s="58" t="s">
        <v>486</v>
      </c>
      <c r="D71" s="58">
        <v>34</v>
      </c>
      <c r="E71" s="58">
        <v>17</v>
      </c>
      <c r="F71" s="58">
        <v>24</v>
      </c>
      <c r="G71" s="58">
        <v>27</v>
      </c>
      <c r="H71" s="58">
        <v>0</v>
      </c>
    </row>
    <row r="72" spans="1:8" ht="12.75">
      <c r="A72" s="57">
        <v>68</v>
      </c>
      <c r="B72" s="58" t="s">
        <v>487</v>
      </c>
      <c r="C72" s="58" t="s">
        <v>488</v>
      </c>
      <c r="D72" s="58">
        <v>52</v>
      </c>
      <c r="E72" s="58">
        <v>15</v>
      </c>
      <c r="F72" s="58">
        <v>15</v>
      </c>
      <c r="G72" s="58">
        <v>52</v>
      </c>
      <c r="H72" s="58">
        <v>6</v>
      </c>
    </row>
    <row r="73" spans="1:8" ht="12.75">
      <c r="A73" s="57">
        <v>69</v>
      </c>
      <c r="B73" s="58" t="s">
        <v>489</v>
      </c>
      <c r="C73" s="58" t="s">
        <v>490</v>
      </c>
      <c r="D73" s="58">
        <v>32</v>
      </c>
      <c r="E73" s="58">
        <v>13</v>
      </c>
      <c r="F73" s="58">
        <v>19</v>
      </c>
      <c r="G73" s="58">
        <v>26</v>
      </c>
      <c r="H73" s="58">
        <v>1</v>
      </c>
    </row>
    <row r="74" spans="1:8" ht="12.75">
      <c r="A74" s="57">
        <v>70</v>
      </c>
      <c r="B74" s="58" t="s">
        <v>489</v>
      </c>
      <c r="C74" s="58" t="s">
        <v>491</v>
      </c>
      <c r="D74" s="58">
        <v>28</v>
      </c>
      <c r="E74" s="58">
        <v>18</v>
      </c>
      <c r="F74" s="58">
        <v>17</v>
      </c>
      <c r="G74" s="58">
        <v>29</v>
      </c>
      <c r="H74" s="58">
        <v>1</v>
      </c>
    </row>
    <row r="75" spans="1:8" ht="12.75">
      <c r="A75" s="57">
        <v>71</v>
      </c>
      <c r="B75" s="58" t="s">
        <v>489</v>
      </c>
      <c r="C75" s="58" t="s">
        <v>492</v>
      </c>
      <c r="D75" s="58">
        <v>56</v>
      </c>
      <c r="E75" s="58">
        <v>12</v>
      </c>
      <c r="F75" s="58">
        <v>18</v>
      </c>
      <c r="G75" s="58">
        <v>50</v>
      </c>
      <c r="H75" s="58">
        <v>4</v>
      </c>
    </row>
    <row r="76" spans="1:8" ht="12.75">
      <c r="A76" s="57">
        <v>72</v>
      </c>
      <c r="B76" s="58" t="s">
        <v>489</v>
      </c>
      <c r="C76" s="58" t="s">
        <v>493</v>
      </c>
      <c r="D76" s="58">
        <v>18</v>
      </c>
      <c r="E76" s="58">
        <v>11</v>
      </c>
      <c r="F76" s="58">
        <v>3</v>
      </c>
      <c r="G76" s="58">
        <v>26</v>
      </c>
      <c r="H76" s="58">
        <v>0</v>
      </c>
    </row>
    <row r="77" spans="1:8" ht="12.75">
      <c r="A77" s="57">
        <v>73</v>
      </c>
      <c r="B77" s="58" t="s">
        <v>489</v>
      </c>
      <c r="C77" s="58" t="s">
        <v>494</v>
      </c>
      <c r="D77" s="58">
        <v>36</v>
      </c>
      <c r="E77" s="58">
        <v>7</v>
      </c>
      <c r="F77" s="58">
        <v>10</v>
      </c>
      <c r="G77" s="58">
        <v>33</v>
      </c>
      <c r="H77" s="58">
        <v>0</v>
      </c>
    </row>
    <row r="78" spans="1:8" ht="12.75">
      <c r="A78" s="57">
        <v>74</v>
      </c>
      <c r="B78" s="58" t="s">
        <v>489</v>
      </c>
      <c r="C78" s="58" t="s">
        <v>495</v>
      </c>
      <c r="D78" s="58">
        <v>27</v>
      </c>
      <c r="E78" s="58">
        <v>13</v>
      </c>
      <c r="F78" s="58">
        <v>17</v>
      </c>
      <c r="G78" s="58">
        <v>23</v>
      </c>
      <c r="H78" s="58">
        <v>0</v>
      </c>
    </row>
    <row r="79" spans="1:8" ht="12.75">
      <c r="A79" s="57">
        <v>75</v>
      </c>
      <c r="B79" s="58" t="s">
        <v>496</v>
      </c>
      <c r="C79" s="58" t="s">
        <v>497</v>
      </c>
      <c r="D79" s="58">
        <v>53</v>
      </c>
      <c r="E79" s="58">
        <v>10</v>
      </c>
      <c r="F79" s="58">
        <v>8</v>
      </c>
      <c r="G79" s="58">
        <v>55</v>
      </c>
      <c r="H79" s="58">
        <v>6</v>
      </c>
    </row>
    <row r="80" spans="1:8" ht="12.75">
      <c r="A80" s="57">
        <v>76</v>
      </c>
      <c r="B80" s="58" t="s">
        <v>496</v>
      </c>
      <c r="C80" s="58" t="s">
        <v>498</v>
      </c>
      <c r="D80" s="58">
        <v>41</v>
      </c>
      <c r="E80" s="58">
        <v>21</v>
      </c>
      <c r="F80" s="58">
        <v>13</v>
      </c>
      <c r="G80" s="58">
        <v>49</v>
      </c>
      <c r="H80" s="58">
        <v>5</v>
      </c>
    </row>
    <row r="81" spans="1:8" ht="12.75">
      <c r="A81" s="57">
        <v>77</v>
      </c>
      <c r="B81" s="58" t="s">
        <v>499</v>
      </c>
      <c r="C81" s="58" t="s">
        <v>500</v>
      </c>
      <c r="D81" s="58">
        <v>18</v>
      </c>
      <c r="E81" s="58">
        <v>9</v>
      </c>
      <c r="F81" s="58">
        <v>9</v>
      </c>
      <c r="G81" s="58">
        <v>18</v>
      </c>
      <c r="H81" s="58">
        <v>0</v>
      </c>
    </row>
    <row r="82" spans="1:8" ht="12.75">
      <c r="A82" s="57">
        <v>78</v>
      </c>
      <c r="B82" s="58" t="s">
        <v>499</v>
      </c>
      <c r="C82" s="58" t="s">
        <v>501</v>
      </c>
      <c r="D82" s="58">
        <v>171</v>
      </c>
      <c r="E82" s="58">
        <v>50</v>
      </c>
      <c r="F82" s="58">
        <v>52</v>
      </c>
      <c r="G82" s="58">
        <v>169</v>
      </c>
      <c r="H82" s="58">
        <v>23</v>
      </c>
    </row>
    <row r="83" spans="1:8" ht="12.75">
      <c r="A83" s="57">
        <v>79</v>
      </c>
      <c r="B83" s="58" t="s">
        <v>499</v>
      </c>
      <c r="C83" s="58" t="s">
        <v>502</v>
      </c>
      <c r="D83" s="58">
        <v>23</v>
      </c>
      <c r="E83" s="58">
        <v>14</v>
      </c>
      <c r="F83" s="58">
        <v>8</v>
      </c>
      <c r="G83" s="58">
        <v>29</v>
      </c>
      <c r="H83" s="58">
        <v>0</v>
      </c>
    </row>
    <row r="84" spans="1:8" ht="12.75">
      <c r="A84" s="57">
        <v>80</v>
      </c>
      <c r="B84" s="58" t="s">
        <v>503</v>
      </c>
      <c r="C84" s="58" t="s">
        <v>504</v>
      </c>
      <c r="D84" s="58">
        <v>360</v>
      </c>
      <c r="E84" s="58">
        <v>143</v>
      </c>
      <c r="F84" s="58">
        <v>179</v>
      </c>
      <c r="G84" s="58">
        <v>324</v>
      </c>
      <c r="H84" s="58">
        <v>32</v>
      </c>
    </row>
    <row r="85" spans="1:8" ht="12.75">
      <c r="A85" s="57">
        <v>81</v>
      </c>
      <c r="B85" s="58" t="s">
        <v>505</v>
      </c>
      <c r="C85" s="58" t="s">
        <v>506</v>
      </c>
      <c r="D85" s="58">
        <v>45</v>
      </c>
      <c r="E85" s="58">
        <v>15</v>
      </c>
      <c r="F85" s="58">
        <v>19</v>
      </c>
      <c r="G85" s="58">
        <v>41</v>
      </c>
      <c r="H85" s="58">
        <v>4</v>
      </c>
    </row>
    <row r="86" spans="1:8" ht="12.75">
      <c r="A86" s="57">
        <v>82</v>
      </c>
      <c r="B86" s="58" t="s">
        <v>507</v>
      </c>
      <c r="C86" s="58" t="s">
        <v>508</v>
      </c>
      <c r="D86" s="58">
        <v>132</v>
      </c>
      <c r="E86" s="58">
        <v>31</v>
      </c>
      <c r="F86" s="58">
        <v>37</v>
      </c>
      <c r="G86" s="58">
        <v>126</v>
      </c>
      <c r="H86" s="58">
        <v>9</v>
      </c>
    </row>
    <row r="87" spans="1:8" s="54" customFormat="1" ht="12.75">
      <c r="A87" s="51">
        <v>82</v>
      </c>
      <c r="B87" s="52"/>
      <c r="C87" s="52" t="s">
        <v>509</v>
      </c>
      <c r="D87" s="52">
        <f>SUM(D5:D86)</f>
        <v>5727</v>
      </c>
      <c r="E87" s="52">
        <f>SUM(E5:E86)</f>
        <v>1847</v>
      </c>
      <c r="F87" s="52">
        <f>SUM(F5:F86)</f>
        <v>2101</v>
      </c>
      <c r="G87" s="52">
        <f>SUM(G5:G86)</f>
        <v>5473</v>
      </c>
      <c r="H87" s="52">
        <f>SUM(H5:H86)</f>
        <v>430</v>
      </c>
    </row>
    <row r="88" spans="1:8" ht="7.5" customHeight="1">
      <c r="A88" s="226"/>
      <c r="B88" s="227"/>
      <c r="C88" s="227"/>
      <c r="D88" s="227"/>
      <c r="E88" s="227"/>
      <c r="F88" s="227"/>
      <c r="G88" s="227"/>
      <c r="H88" s="228"/>
    </row>
    <row r="89" spans="1:8" ht="12.75">
      <c r="A89" s="57">
        <v>1</v>
      </c>
      <c r="B89" s="58"/>
      <c r="C89" s="58" t="s">
        <v>510</v>
      </c>
      <c r="D89" s="58">
        <v>4</v>
      </c>
      <c r="E89" s="58">
        <v>53</v>
      </c>
      <c r="F89" s="58">
        <v>6</v>
      </c>
      <c r="G89" s="58">
        <v>51</v>
      </c>
      <c r="H89" s="58">
        <v>7</v>
      </c>
    </row>
    <row r="90" spans="1:8" ht="12.75">
      <c r="A90" s="57">
        <v>2</v>
      </c>
      <c r="B90" s="58" t="s">
        <v>397</v>
      </c>
      <c r="C90" s="58" t="s">
        <v>511</v>
      </c>
      <c r="D90" s="58">
        <v>20</v>
      </c>
      <c r="E90" s="58">
        <v>76</v>
      </c>
      <c r="F90" s="58">
        <v>1</v>
      </c>
      <c r="G90" s="58">
        <v>95</v>
      </c>
      <c r="H90" s="58">
        <v>0</v>
      </c>
    </row>
    <row r="91" spans="1:8" ht="12.75">
      <c r="A91" s="57">
        <v>3</v>
      </c>
      <c r="B91" s="58" t="s">
        <v>512</v>
      </c>
      <c r="C91" s="58" t="s">
        <v>513</v>
      </c>
      <c r="D91" s="58">
        <v>229</v>
      </c>
      <c r="E91" s="58">
        <v>37</v>
      </c>
      <c r="F91" s="58">
        <v>30</v>
      </c>
      <c r="G91" s="58">
        <v>236</v>
      </c>
      <c r="H91" s="58">
        <v>140</v>
      </c>
    </row>
    <row r="92" spans="1:8" ht="12.75">
      <c r="A92" s="57">
        <v>4</v>
      </c>
      <c r="B92" s="58" t="s">
        <v>399</v>
      </c>
      <c r="C92" s="58" t="s">
        <v>514</v>
      </c>
      <c r="D92" s="58">
        <v>56</v>
      </c>
      <c r="E92" s="58">
        <v>1</v>
      </c>
      <c r="F92" s="58">
        <v>1</v>
      </c>
      <c r="G92" s="58">
        <v>56</v>
      </c>
      <c r="H92" s="58">
        <v>11</v>
      </c>
    </row>
    <row r="93" spans="1:8" ht="12.75">
      <c r="A93" s="57">
        <v>5</v>
      </c>
      <c r="B93" s="58" t="s">
        <v>403</v>
      </c>
      <c r="C93" s="76" t="s">
        <v>515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</row>
    <row r="94" spans="1:8" ht="12.75">
      <c r="A94" s="57">
        <v>6</v>
      </c>
      <c r="B94" s="58" t="s">
        <v>405</v>
      </c>
      <c r="C94" s="58" t="s">
        <v>516</v>
      </c>
      <c r="D94" s="58">
        <v>193</v>
      </c>
      <c r="E94" s="58">
        <v>0</v>
      </c>
      <c r="F94" s="58">
        <v>13</v>
      </c>
      <c r="G94" s="58">
        <v>180</v>
      </c>
      <c r="H94" s="58">
        <v>32</v>
      </c>
    </row>
    <row r="95" spans="1:8" ht="12.75">
      <c r="A95" s="57">
        <v>7</v>
      </c>
      <c r="B95" s="58" t="s">
        <v>405</v>
      </c>
      <c r="C95" s="58" t="s">
        <v>517</v>
      </c>
      <c r="D95" s="58">
        <v>223</v>
      </c>
      <c r="E95" s="58">
        <v>38</v>
      </c>
      <c r="F95" s="58">
        <v>35</v>
      </c>
      <c r="G95" s="58">
        <v>226</v>
      </c>
      <c r="H95" s="58">
        <v>53</v>
      </c>
    </row>
    <row r="96" spans="1:8" ht="12.75">
      <c r="A96" s="57">
        <v>8</v>
      </c>
      <c r="B96" s="58" t="s">
        <v>405</v>
      </c>
      <c r="C96" s="58" t="s">
        <v>518</v>
      </c>
      <c r="D96" s="58">
        <v>55</v>
      </c>
      <c r="E96" s="58">
        <v>2</v>
      </c>
      <c r="F96" s="58">
        <v>2</v>
      </c>
      <c r="G96" s="58">
        <v>55</v>
      </c>
      <c r="H96" s="58">
        <v>30</v>
      </c>
    </row>
    <row r="97" spans="1:8" ht="12.75">
      <c r="A97" s="57">
        <v>9</v>
      </c>
      <c r="B97" s="58" t="s">
        <v>405</v>
      </c>
      <c r="C97" s="58" t="s">
        <v>519</v>
      </c>
      <c r="D97" s="58">
        <v>319</v>
      </c>
      <c r="E97" s="58">
        <v>0</v>
      </c>
      <c r="F97" s="58">
        <v>37</v>
      </c>
      <c r="G97" s="58">
        <v>282</v>
      </c>
      <c r="H97" s="58">
        <v>125</v>
      </c>
    </row>
    <row r="98" spans="1:8" ht="12.75">
      <c r="A98" s="57">
        <v>10</v>
      </c>
      <c r="B98" s="58" t="s">
        <v>415</v>
      </c>
      <c r="C98" s="58" t="s">
        <v>520</v>
      </c>
      <c r="D98" s="58">
        <v>207</v>
      </c>
      <c r="E98" s="58">
        <v>24</v>
      </c>
      <c r="F98" s="58">
        <v>25</v>
      </c>
      <c r="G98" s="58">
        <v>206</v>
      </c>
      <c r="H98" s="58">
        <v>68</v>
      </c>
    </row>
    <row r="99" spans="1:8" ht="12.75">
      <c r="A99" s="57">
        <v>11</v>
      </c>
      <c r="B99" s="58" t="s">
        <v>424</v>
      </c>
      <c r="C99" s="58" t="s">
        <v>521</v>
      </c>
      <c r="D99" s="58">
        <v>147</v>
      </c>
      <c r="E99" s="58">
        <v>43</v>
      </c>
      <c r="F99" s="58">
        <v>23</v>
      </c>
      <c r="G99" s="58">
        <v>167</v>
      </c>
      <c r="H99" s="58">
        <v>56</v>
      </c>
    </row>
    <row r="100" spans="1:8" ht="12.75">
      <c r="A100" s="57">
        <v>12</v>
      </c>
      <c r="B100" s="58" t="s">
        <v>428</v>
      </c>
      <c r="C100" s="58" t="s">
        <v>522</v>
      </c>
      <c r="D100" s="58">
        <v>25</v>
      </c>
      <c r="E100" s="58">
        <v>1</v>
      </c>
      <c r="F100" s="58">
        <v>2</v>
      </c>
      <c r="G100" s="58">
        <v>24</v>
      </c>
      <c r="H100" s="58">
        <v>16</v>
      </c>
    </row>
    <row r="101" spans="1:8" ht="12.75">
      <c r="A101" s="57">
        <v>13</v>
      </c>
      <c r="B101" s="58" t="s">
        <v>428</v>
      </c>
      <c r="C101" s="58" t="s">
        <v>523</v>
      </c>
      <c r="D101" s="58">
        <v>65</v>
      </c>
      <c r="E101" s="58">
        <v>11</v>
      </c>
      <c r="F101" s="58">
        <v>11</v>
      </c>
      <c r="G101" s="58">
        <v>65</v>
      </c>
      <c r="H101" s="58">
        <v>21</v>
      </c>
    </row>
    <row r="102" spans="1:8" ht="12.75">
      <c r="A102" s="57">
        <v>14</v>
      </c>
      <c r="B102" s="58" t="s">
        <v>428</v>
      </c>
      <c r="C102" s="58" t="s">
        <v>524</v>
      </c>
      <c r="D102" s="58">
        <v>0</v>
      </c>
      <c r="E102" s="58">
        <v>79</v>
      </c>
      <c r="F102" s="58">
        <v>6</v>
      </c>
      <c r="G102" s="58">
        <v>73</v>
      </c>
      <c r="H102" s="58">
        <v>0</v>
      </c>
    </row>
    <row r="103" spans="1:8" ht="12.75">
      <c r="A103" s="57">
        <v>15</v>
      </c>
      <c r="B103" s="58" t="s">
        <v>432</v>
      </c>
      <c r="C103" s="58" t="s">
        <v>525</v>
      </c>
      <c r="D103" s="58">
        <v>177</v>
      </c>
      <c r="E103" s="58">
        <v>56</v>
      </c>
      <c r="F103" s="58">
        <v>23</v>
      </c>
      <c r="G103" s="58">
        <v>210</v>
      </c>
      <c r="H103" s="58">
        <v>74</v>
      </c>
    </row>
    <row r="104" spans="1:8" ht="12.75">
      <c r="A104" s="57">
        <v>16</v>
      </c>
      <c r="B104" s="58" t="s">
        <v>432</v>
      </c>
      <c r="C104" s="58" t="s">
        <v>526</v>
      </c>
      <c r="D104" s="58">
        <v>47</v>
      </c>
      <c r="E104" s="58">
        <v>0</v>
      </c>
      <c r="F104" s="58">
        <v>2</v>
      </c>
      <c r="G104" s="58">
        <v>45</v>
      </c>
      <c r="H104" s="58">
        <v>0</v>
      </c>
    </row>
    <row r="105" spans="1:8" ht="12.75">
      <c r="A105" s="57">
        <v>17</v>
      </c>
      <c r="B105" s="58" t="s">
        <v>432</v>
      </c>
      <c r="C105" s="58" t="s">
        <v>527</v>
      </c>
      <c r="D105" s="58">
        <v>62</v>
      </c>
      <c r="E105" s="58">
        <v>0</v>
      </c>
      <c r="F105" s="58">
        <v>3</v>
      </c>
      <c r="G105" s="58">
        <v>59</v>
      </c>
      <c r="H105" s="58">
        <v>0</v>
      </c>
    </row>
    <row r="106" spans="1:8" ht="12.75">
      <c r="A106" s="57">
        <v>18</v>
      </c>
      <c r="B106" s="58" t="s">
        <v>432</v>
      </c>
      <c r="C106" s="58" t="s">
        <v>528</v>
      </c>
      <c r="D106" s="58">
        <v>72</v>
      </c>
      <c r="E106" s="58">
        <v>0</v>
      </c>
      <c r="F106" s="58">
        <v>4</v>
      </c>
      <c r="G106" s="58">
        <v>68</v>
      </c>
      <c r="H106" s="58">
        <v>0</v>
      </c>
    </row>
    <row r="107" spans="1:8" ht="12.75">
      <c r="A107" s="57">
        <v>19</v>
      </c>
      <c r="B107" s="58" t="s">
        <v>435</v>
      </c>
      <c r="C107" s="58" t="s">
        <v>529</v>
      </c>
      <c r="D107" s="58">
        <v>92</v>
      </c>
      <c r="E107" s="58">
        <v>15</v>
      </c>
      <c r="F107" s="58">
        <v>11</v>
      </c>
      <c r="G107" s="58">
        <v>96</v>
      </c>
      <c r="H107" s="58">
        <v>7</v>
      </c>
    </row>
    <row r="108" spans="1:8" ht="12.75">
      <c r="A108" s="57">
        <v>20</v>
      </c>
      <c r="B108" s="58" t="s">
        <v>437</v>
      </c>
      <c r="C108" s="58" t="s">
        <v>530</v>
      </c>
      <c r="D108" s="58">
        <v>290</v>
      </c>
      <c r="E108" s="58">
        <v>28</v>
      </c>
      <c r="F108" s="58">
        <v>33</v>
      </c>
      <c r="G108" s="58">
        <v>285</v>
      </c>
      <c r="H108" s="58">
        <v>126</v>
      </c>
    </row>
    <row r="109" spans="1:8" ht="12.75">
      <c r="A109" s="57">
        <v>21</v>
      </c>
      <c r="B109" s="58" t="s">
        <v>440</v>
      </c>
      <c r="C109" s="58" t="s">
        <v>531</v>
      </c>
      <c r="D109" s="58">
        <v>150</v>
      </c>
      <c r="E109" s="58">
        <v>18</v>
      </c>
      <c r="F109" s="58">
        <v>18</v>
      </c>
      <c r="G109" s="58">
        <v>150</v>
      </c>
      <c r="H109" s="58">
        <v>79</v>
      </c>
    </row>
    <row r="110" spans="1:8" ht="12.75">
      <c r="A110" s="57">
        <v>22</v>
      </c>
      <c r="B110" s="58" t="s">
        <v>450</v>
      </c>
      <c r="C110" s="58" t="s">
        <v>532</v>
      </c>
      <c r="D110" s="58">
        <v>7</v>
      </c>
      <c r="E110" s="58">
        <v>1</v>
      </c>
      <c r="F110" s="58">
        <v>0</v>
      </c>
      <c r="G110" s="58">
        <v>8</v>
      </c>
      <c r="H110" s="58">
        <v>0</v>
      </c>
    </row>
    <row r="111" spans="1:8" ht="12.75">
      <c r="A111" s="57">
        <v>23</v>
      </c>
      <c r="B111" s="58" t="s">
        <v>450</v>
      </c>
      <c r="C111" s="58" t="s">
        <v>533</v>
      </c>
      <c r="D111" s="58">
        <v>146</v>
      </c>
      <c r="E111" s="58">
        <v>12</v>
      </c>
      <c r="F111" s="58">
        <v>13</v>
      </c>
      <c r="G111" s="58">
        <v>145</v>
      </c>
      <c r="H111" s="58">
        <v>50</v>
      </c>
    </row>
    <row r="112" spans="1:8" ht="12.75">
      <c r="A112" s="57">
        <v>24</v>
      </c>
      <c r="B112" s="58" t="s">
        <v>454</v>
      </c>
      <c r="C112" s="58" t="s">
        <v>534</v>
      </c>
      <c r="D112" s="58">
        <v>20</v>
      </c>
      <c r="E112" s="58">
        <v>0</v>
      </c>
      <c r="F112" s="58">
        <v>0</v>
      </c>
      <c r="G112" s="58">
        <v>20</v>
      </c>
      <c r="H112" s="58">
        <v>12</v>
      </c>
    </row>
    <row r="113" spans="1:8" ht="12.75">
      <c r="A113" s="57">
        <v>25</v>
      </c>
      <c r="B113" s="58" t="s">
        <v>457</v>
      </c>
      <c r="C113" s="58" t="s">
        <v>535</v>
      </c>
      <c r="D113" s="58">
        <v>77</v>
      </c>
      <c r="E113" s="58">
        <v>12</v>
      </c>
      <c r="F113" s="58">
        <v>8</v>
      </c>
      <c r="G113" s="58">
        <v>81</v>
      </c>
      <c r="H113" s="58">
        <v>29</v>
      </c>
    </row>
    <row r="114" spans="1:8" ht="12.75">
      <c r="A114" s="57">
        <v>26</v>
      </c>
      <c r="B114" s="58" t="s">
        <v>457</v>
      </c>
      <c r="C114" s="58" t="s">
        <v>536</v>
      </c>
      <c r="D114" s="58">
        <v>242</v>
      </c>
      <c r="E114" s="58">
        <v>85</v>
      </c>
      <c r="F114" s="58">
        <v>26</v>
      </c>
      <c r="G114" s="58">
        <v>301</v>
      </c>
      <c r="H114" s="58">
        <v>90</v>
      </c>
    </row>
    <row r="115" spans="1:8" ht="12.75">
      <c r="A115" s="57">
        <v>27</v>
      </c>
      <c r="B115" s="58" t="s">
        <v>469</v>
      </c>
      <c r="C115" s="58" t="s">
        <v>537</v>
      </c>
      <c r="D115" s="58">
        <v>75</v>
      </c>
      <c r="E115" s="58">
        <v>4</v>
      </c>
      <c r="F115" s="58">
        <v>6</v>
      </c>
      <c r="G115" s="58">
        <v>73</v>
      </c>
      <c r="H115" s="58">
        <v>0</v>
      </c>
    </row>
    <row r="116" spans="1:8" ht="12.75">
      <c r="A116" s="57">
        <v>28</v>
      </c>
      <c r="B116" s="58" t="s">
        <v>471</v>
      </c>
      <c r="C116" s="58" t="s">
        <v>538</v>
      </c>
      <c r="D116" s="58">
        <v>53</v>
      </c>
      <c r="E116" s="58">
        <v>55</v>
      </c>
      <c r="F116" s="58">
        <v>18</v>
      </c>
      <c r="G116" s="58">
        <v>90</v>
      </c>
      <c r="H116" s="58">
        <v>28</v>
      </c>
    </row>
    <row r="117" spans="1:8" ht="12.75">
      <c r="A117" s="57">
        <v>29</v>
      </c>
      <c r="B117" s="58" t="s">
        <v>481</v>
      </c>
      <c r="C117" s="58" t="s">
        <v>539</v>
      </c>
      <c r="D117" s="58">
        <v>101</v>
      </c>
      <c r="E117" s="58">
        <v>3</v>
      </c>
      <c r="F117" s="58">
        <v>4</v>
      </c>
      <c r="G117" s="58">
        <v>100</v>
      </c>
      <c r="H117" s="58">
        <v>0</v>
      </c>
    </row>
    <row r="118" spans="1:8" ht="12.75">
      <c r="A118" s="57">
        <v>30</v>
      </c>
      <c r="B118" s="58" t="s">
        <v>489</v>
      </c>
      <c r="C118" s="58" t="s">
        <v>540</v>
      </c>
      <c r="D118" s="58">
        <v>58</v>
      </c>
      <c r="E118" s="58">
        <v>10</v>
      </c>
      <c r="F118" s="58">
        <v>2</v>
      </c>
      <c r="G118" s="58">
        <v>66</v>
      </c>
      <c r="H118" s="58">
        <v>31</v>
      </c>
    </row>
    <row r="119" spans="1:8" ht="12.75">
      <c r="A119" s="57">
        <v>31</v>
      </c>
      <c r="B119" s="58" t="s">
        <v>489</v>
      </c>
      <c r="C119" s="58" t="s">
        <v>541</v>
      </c>
      <c r="D119" s="58">
        <v>169</v>
      </c>
      <c r="E119" s="58">
        <v>32</v>
      </c>
      <c r="F119" s="58">
        <v>20</v>
      </c>
      <c r="G119" s="58">
        <v>181</v>
      </c>
      <c r="H119" s="58">
        <v>99</v>
      </c>
    </row>
    <row r="120" spans="1:8" ht="12.75">
      <c r="A120" s="57">
        <v>32</v>
      </c>
      <c r="B120" s="58" t="s">
        <v>489</v>
      </c>
      <c r="C120" s="58" t="s">
        <v>542</v>
      </c>
      <c r="D120" s="58">
        <v>307</v>
      </c>
      <c r="E120" s="58">
        <v>25</v>
      </c>
      <c r="F120" s="58">
        <v>26</v>
      </c>
      <c r="G120" s="58">
        <v>306</v>
      </c>
      <c r="H120" s="58">
        <v>55</v>
      </c>
    </row>
    <row r="121" spans="1:8" ht="12.75">
      <c r="A121" s="57">
        <v>33</v>
      </c>
      <c r="B121" s="58" t="s">
        <v>499</v>
      </c>
      <c r="C121" s="58" t="s">
        <v>543</v>
      </c>
      <c r="D121" s="58">
        <v>18</v>
      </c>
      <c r="E121" s="58">
        <v>74</v>
      </c>
      <c r="F121" s="58">
        <v>20</v>
      </c>
      <c r="G121" s="58">
        <v>72</v>
      </c>
      <c r="H121" s="58">
        <v>0</v>
      </c>
    </row>
    <row r="122" spans="1:8" ht="12.75">
      <c r="A122" s="57">
        <v>34</v>
      </c>
      <c r="B122" s="58" t="s">
        <v>499</v>
      </c>
      <c r="C122" s="58" t="s">
        <v>544</v>
      </c>
      <c r="D122" s="58">
        <v>100</v>
      </c>
      <c r="E122" s="58">
        <v>7</v>
      </c>
      <c r="F122" s="58">
        <v>7</v>
      </c>
      <c r="G122" s="58">
        <v>100</v>
      </c>
      <c r="H122" s="58">
        <v>43</v>
      </c>
    </row>
    <row r="123" spans="1:8" ht="12.75">
      <c r="A123" s="57">
        <v>35</v>
      </c>
      <c r="B123" s="58" t="s">
        <v>499</v>
      </c>
      <c r="C123" s="58" t="s">
        <v>545</v>
      </c>
      <c r="D123" s="58">
        <v>124</v>
      </c>
      <c r="E123" s="58">
        <v>24</v>
      </c>
      <c r="F123" s="58">
        <v>8</v>
      </c>
      <c r="G123" s="58">
        <v>140</v>
      </c>
      <c r="H123" s="58">
        <v>24</v>
      </c>
    </row>
    <row r="124" spans="1:8" ht="12.75">
      <c r="A124" s="57">
        <v>36</v>
      </c>
      <c r="B124" s="58" t="s">
        <v>503</v>
      </c>
      <c r="C124" s="58" t="s">
        <v>546</v>
      </c>
      <c r="D124" s="58">
        <v>138</v>
      </c>
      <c r="E124" s="58">
        <v>19</v>
      </c>
      <c r="F124" s="58">
        <v>18</v>
      </c>
      <c r="G124" s="58">
        <v>139</v>
      </c>
      <c r="H124" s="58">
        <v>71</v>
      </c>
    </row>
    <row r="125" spans="1:8" ht="12.75">
      <c r="A125" s="57">
        <v>37</v>
      </c>
      <c r="B125" s="58" t="s">
        <v>505</v>
      </c>
      <c r="C125" s="58" t="s">
        <v>547</v>
      </c>
      <c r="D125" s="58">
        <v>85</v>
      </c>
      <c r="E125" s="58">
        <v>11</v>
      </c>
      <c r="F125" s="58">
        <v>8</v>
      </c>
      <c r="G125" s="58">
        <v>88</v>
      </c>
      <c r="H125" s="58">
        <v>15</v>
      </c>
    </row>
    <row r="126" spans="1:8" ht="12.75">
      <c r="A126" s="57">
        <v>38</v>
      </c>
      <c r="B126" s="58" t="s">
        <v>507</v>
      </c>
      <c r="C126" s="58" t="s">
        <v>548</v>
      </c>
      <c r="D126" s="58">
        <v>249</v>
      </c>
      <c r="E126" s="58">
        <v>19</v>
      </c>
      <c r="F126" s="58">
        <v>17</v>
      </c>
      <c r="G126" s="58">
        <v>251</v>
      </c>
      <c r="H126" s="58">
        <v>119</v>
      </c>
    </row>
    <row r="127" spans="1:8" ht="12.75">
      <c r="A127" s="57">
        <v>39</v>
      </c>
      <c r="B127" s="58" t="s">
        <v>507</v>
      </c>
      <c r="C127" s="58" t="s">
        <v>549</v>
      </c>
      <c r="D127" s="58">
        <v>35</v>
      </c>
      <c r="E127" s="58">
        <v>9</v>
      </c>
      <c r="F127" s="58">
        <v>10</v>
      </c>
      <c r="G127" s="58">
        <v>34</v>
      </c>
      <c r="H127" s="58">
        <v>0</v>
      </c>
    </row>
    <row r="128" spans="1:8" ht="12.75">
      <c r="A128" s="57">
        <v>40</v>
      </c>
      <c r="B128" s="58" t="s">
        <v>550</v>
      </c>
      <c r="C128" s="58" t="s">
        <v>551</v>
      </c>
      <c r="D128" s="58">
        <v>55</v>
      </c>
      <c r="E128" s="58">
        <v>1</v>
      </c>
      <c r="F128" s="58">
        <v>3</v>
      </c>
      <c r="G128" s="58">
        <v>53</v>
      </c>
      <c r="H128" s="58">
        <v>25</v>
      </c>
    </row>
    <row r="129" spans="1:8" s="54" customFormat="1" ht="25.5">
      <c r="A129" s="51">
        <v>40</v>
      </c>
      <c r="B129" s="52"/>
      <c r="C129" s="52" t="s">
        <v>552</v>
      </c>
      <c r="D129" s="52">
        <f>SUM(D89:D128)</f>
        <v>4492</v>
      </c>
      <c r="E129" s="52">
        <f>SUM(E89:E128)</f>
        <v>885</v>
      </c>
      <c r="F129" s="52">
        <f>SUM(F89:F128)</f>
        <v>500</v>
      </c>
      <c r="G129" s="52">
        <f>SUM(G89:G128)</f>
        <v>4877</v>
      </c>
      <c r="H129" s="52">
        <f>SUM(H89:H128)</f>
        <v>1536</v>
      </c>
    </row>
    <row r="130" spans="1:8" ht="7.5" customHeight="1">
      <c r="A130" s="226"/>
      <c r="B130" s="227"/>
      <c r="C130" s="227"/>
      <c r="D130" s="227"/>
      <c r="E130" s="227"/>
      <c r="F130" s="227"/>
      <c r="G130" s="227"/>
      <c r="H130" s="228"/>
    </row>
    <row r="131" spans="1:8" s="54" customFormat="1" ht="12.75">
      <c r="A131" s="51">
        <f>(A87+A129)</f>
        <v>122</v>
      </c>
      <c r="B131" s="52"/>
      <c r="C131" s="52" t="s">
        <v>553</v>
      </c>
      <c r="D131" s="52">
        <f>(D87+D129)</f>
        <v>10219</v>
      </c>
      <c r="E131" s="52">
        <f>(E87+E129)</f>
        <v>2732</v>
      </c>
      <c r="F131" s="52">
        <f>(F87+F129)</f>
        <v>2601</v>
      </c>
      <c r="G131" s="52">
        <f>(G87+G129)</f>
        <v>10350</v>
      </c>
      <c r="H131" s="52">
        <f>(H87+H129)</f>
        <v>1966</v>
      </c>
    </row>
  </sheetData>
  <sheetProtection password="CE88" sheet="1" objects="1" scenarios="1"/>
  <mergeCells count="9">
    <mergeCell ref="A88:H88"/>
    <mergeCell ref="A130:H130"/>
    <mergeCell ref="A1:A3"/>
    <mergeCell ref="B1:B3"/>
    <mergeCell ref="C1:C3"/>
    <mergeCell ref="G2:G3"/>
    <mergeCell ref="F2:F3"/>
    <mergeCell ref="E2:E3"/>
    <mergeCell ref="D2:D3"/>
  </mergeCells>
  <printOptions/>
  <pageMargins left="0.7480314960629921" right="0.35433070866141736" top="0.5905511811023623" bottom="0.5905511811023623" header="0.31496062992125984" footer="0.31496062992125984"/>
  <pageSetup firstPageNumber="41" useFirstPageNumber="1" horizontalDpi="300" verticalDpi="300" orientation="landscape" paperSize="9" r:id="rId1"/>
  <headerFooter alignWithMargins="0">
    <oddHeader>&amp;C&amp;"Arial,Bold"&amp;12 4.2. Institūcijā dzīvojošo personu kustība</oddHeader>
    <oddFooter>&amp;LSagatavoja: LM SPSPD&amp;R&amp;P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H130"/>
  <sheetViews>
    <sheetView showGridLines="0" workbookViewId="0" topLeftCell="A1">
      <selection activeCell="A1" sqref="A1:A16384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5.7109375" style="8" customWidth="1"/>
    <col min="4" max="4" width="12.140625" style="8" customWidth="1"/>
    <col min="5" max="5" width="11.57421875" style="8" customWidth="1"/>
    <col min="6" max="6" width="12.00390625" style="8" customWidth="1"/>
    <col min="7" max="7" width="11.421875" style="8" customWidth="1"/>
    <col min="8" max="8" width="12.421875" style="8" customWidth="1"/>
    <col min="9" max="16384" width="9.140625" style="8" customWidth="1"/>
  </cols>
  <sheetData>
    <row r="1" spans="1:8" s="3" customFormat="1" ht="12.75">
      <c r="A1" s="217" t="s">
        <v>267</v>
      </c>
      <c r="B1" s="217" t="s">
        <v>1</v>
      </c>
      <c r="C1" s="217" t="s">
        <v>2</v>
      </c>
      <c r="D1" s="2" t="s">
        <v>266</v>
      </c>
      <c r="E1" s="2" t="s">
        <v>265</v>
      </c>
      <c r="F1" s="2" t="s">
        <v>264</v>
      </c>
      <c r="G1" s="2" t="s">
        <v>263</v>
      </c>
      <c r="H1" s="2" t="s">
        <v>262</v>
      </c>
    </row>
    <row r="2" spans="1:8" s="3" customFormat="1" ht="59.25" customHeight="1">
      <c r="A2" s="218"/>
      <c r="B2" s="218"/>
      <c r="C2" s="218"/>
      <c r="D2" s="2" t="s">
        <v>356</v>
      </c>
      <c r="E2" s="2" t="s">
        <v>261</v>
      </c>
      <c r="F2" s="2" t="s">
        <v>260</v>
      </c>
      <c r="G2" s="2" t="s">
        <v>259</v>
      </c>
      <c r="H2" s="2" t="s">
        <v>258</v>
      </c>
    </row>
    <row r="3" spans="1:8" s="10" customFormat="1" ht="11.25" thickBot="1">
      <c r="A3" s="6" t="s">
        <v>20</v>
      </c>
      <c r="B3" s="6" t="s">
        <v>21</v>
      </c>
      <c r="C3" s="6" t="s">
        <v>21</v>
      </c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12.75">
      <c r="A4" s="48">
        <v>1</v>
      </c>
      <c r="B4" s="49" t="s">
        <v>397</v>
      </c>
      <c r="C4" s="49" t="s">
        <v>398</v>
      </c>
      <c r="D4" s="49">
        <v>247</v>
      </c>
      <c r="E4" s="49">
        <v>147</v>
      </c>
      <c r="F4" s="49">
        <v>3</v>
      </c>
      <c r="G4" s="49">
        <v>97</v>
      </c>
      <c r="H4" s="49">
        <v>0</v>
      </c>
    </row>
    <row r="5" spans="1:8" ht="12.75">
      <c r="A5" s="50">
        <v>2</v>
      </c>
      <c r="B5" s="47" t="s">
        <v>399</v>
      </c>
      <c r="C5" s="47" t="s">
        <v>400</v>
      </c>
      <c r="D5" s="47">
        <v>25</v>
      </c>
      <c r="E5" s="47">
        <v>19</v>
      </c>
      <c r="F5" s="47">
        <v>0</v>
      </c>
      <c r="G5" s="47">
        <v>6</v>
      </c>
      <c r="H5" s="47">
        <v>0</v>
      </c>
    </row>
    <row r="6" spans="1:8" ht="12.75">
      <c r="A6" s="50">
        <v>3</v>
      </c>
      <c r="B6" s="47" t="s">
        <v>399</v>
      </c>
      <c r="C6" s="47" t="s">
        <v>401</v>
      </c>
      <c r="D6" s="47">
        <v>133</v>
      </c>
      <c r="E6" s="47">
        <v>87</v>
      </c>
      <c r="F6" s="47">
        <v>0</v>
      </c>
      <c r="G6" s="47">
        <v>46</v>
      </c>
      <c r="H6" s="47">
        <v>0</v>
      </c>
    </row>
    <row r="7" spans="1:8" ht="12.75">
      <c r="A7" s="50">
        <v>4</v>
      </c>
      <c r="B7" s="47" t="s">
        <v>399</v>
      </c>
      <c r="C7" s="47" t="s">
        <v>402</v>
      </c>
      <c r="D7" s="47">
        <v>115</v>
      </c>
      <c r="E7" s="47">
        <v>73</v>
      </c>
      <c r="F7" s="47">
        <v>0</v>
      </c>
      <c r="G7" s="47">
        <v>42</v>
      </c>
      <c r="H7" s="47">
        <v>0</v>
      </c>
    </row>
    <row r="8" spans="1:8" ht="12.75">
      <c r="A8" s="50">
        <v>5</v>
      </c>
      <c r="B8" s="47" t="s">
        <v>403</v>
      </c>
      <c r="C8" s="47" t="s">
        <v>404</v>
      </c>
      <c r="D8" s="47">
        <v>170</v>
      </c>
      <c r="E8" s="47">
        <v>140</v>
      </c>
      <c r="F8" s="47">
        <v>0</v>
      </c>
      <c r="G8" s="47">
        <v>30</v>
      </c>
      <c r="H8" s="47">
        <v>0</v>
      </c>
    </row>
    <row r="9" spans="1:8" ht="12.75">
      <c r="A9" s="50">
        <v>6</v>
      </c>
      <c r="B9" s="47" t="s">
        <v>405</v>
      </c>
      <c r="C9" s="47" t="s">
        <v>406</v>
      </c>
      <c r="D9" s="47">
        <v>64</v>
      </c>
      <c r="E9" s="47">
        <v>43</v>
      </c>
      <c r="F9" s="47">
        <v>0</v>
      </c>
      <c r="G9" s="47">
        <v>21</v>
      </c>
      <c r="H9" s="47">
        <v>0</v>
      </c>
    </row>
    <row r="10" spans="1:8" ht="12.75">
      <c r="A10" s="50">
        <v>7</v>
      </c>
      <c r="B10" s="47" t="s">
        <v>405</v>
      </c>
      <c r="C10" s="47" t="s">
        <v>407</v>
      </c>
      <c r="D10" s="47">
        <v>39</v>
      </c>
      <c r="E10" s="47">
        <v>30</v>
      </c>
      <c r="F10" s="47">
        <v>1</v>
      </c>
      <c r="G10" s="47">
        <v>8</v>
      </c>
      <c r="H10" s="47">
        <v>0</v>
      </c>
    </row>
    <row r="11" spans="1:8" ht="12.75">
      <c r="A11" s="50">
        <v>8</v>
      </c>
      <c r="B11" s="47" t="s">
        <v>405</v>
      </c>
      <c r="C11" s="47" t="s">
        <v>408</v>
      </c>
      <c r="D11" s="47">
        <v>208</v>
      </c>
      <c r="E11" s="47">
        <v>108</v>
      </c>
      <c r="F11" s="47">
        <v>3</v>
      </c>
      <c r="G11" s="47">
        <v>97</v>
      </c>
      <c r="H11" s="47">
        <v>0</v>
      </c>
    </row>
    <row r="12" spans="1:8" ht="12.75">
      <c r="A12" s="50">
        <v>9</v>
      </c>
      <c r="B12" s="47" t="s">
        <v>405</v>
      </c>
      <c r="C12" s="47" t="s">
        <v>409</v>
      </c>
      <c r="D12" s="47">
        <v>281</v>
      </c>
      <c r="E12" s="47">
        <v>183</v>
      </c>
      <c r="F12" s="47">
        <v>0</v>
      </c>
      <c r="G12" s="47">
        <v>98</v>
      </c>
      <c r="H12" s="47">
        <v>0</v>
      </c>
    </row>
    <row r="13" spans="1:8" ht="12.75">
      <c r="A13" s="50">
        <v>10</v>
      </c>
      <c r="B13" s="47" t="s">
        <v>405</v>
      </c>
      <c r="C13" s="47" t="s">
        <v>410</v>
      </c>
      <c r="D13" s="47">
        <v>100</v>
      </c>
      <c r="E13" s="47">
        <v>41</v>
      </c>
      <c r="F13" s="47">
        <v>0</v>
      </c>
      <c r="G13" s="47">
        <v>59</v>
      </c>
      <c r="H13" s="47">
        <v>0</v>
      </c>
    </row>
    <row r="14" spans="1:8" ht="12.75">
      <c r="A14" s="50">
        <v>11</v>
      </c>
      <c r="B14" s="47" t="s">
        <v>405</v>
      </c>
      <c r="C14" s="47" t="s">
        <v>411</v>
      </c>
      <c r="D14" s="47">
        <v>339</v>
      </c>
      <c r="E14" s="47">
        <v>212</v>
      </c>
      <c r="F14" s="47">
        <v>1</v>
      </c>
      <c r="G14" s="47">
        <v>126</v>
      </c>
      <c r="H14" s="47">
        <v>0</v>
      </c>
    </row>
    <row r="15" spans="1:8" ht="12.75">
      <c r="A15" s="50">
        <v>12</v>
      </c>
      <c r="B15" s="47" t="s">
        <v>405</v>
      </c>
      <c r="C15" s="47" t="s">
        <v>412</v>
      </c>
      <c r="D15" s="47">
        <v>14</v>
      </c>
      <c r="E15" s="47">
        <v>13</v>
      </c>
      <c r="F15" s="47">
        <v>0</v>
      </c>
      <c r="G15" s="47">
        <v>1</v>
      </c>
      <c r="H15" s="47">
        <v>0</v>
      </c>
    </row>
    <row r="16" spans="1:8" ht="12.75">
      <c r="A16" s="50">
        <v>13</v>
      </c>
      <c r="B16" s="47" t="s">
        <v>413</v>
      </c>
      <c r="C16" s="47" t="s">
        <v>414</v>
      </c>
      <c r="D16" s="47">
        <v>119</v>
      </c>
      <c r="E16" s="47">
        <v>81</v>
      </c>
      <c r="F16" s="47">
        <v>0</v>
      </c>
      <c r="G16" s="47">
        <v>38</v>
      </c>
      <c r="H16" s="47">
        <v>0</v>
      </c>
    </row>
    <row r="17" spans="1:8" ht="12.75">
      <c r="A17" s="50">
        <v>14</v>
      </c>
      <c r="B17" s="47" t="s">
        <v>415</v>
      </c>
      <c r="C17" s="47" t="s">
        <v>416</v>
      </c>
      <c r="D17" s="47">
        <v>84</v>
      </c>
      <c r="E17" s="47">
        <v>74</v>
      </c>
      <c r="F17" s="47">
        <v>0</v>
      </c>
      <c r="G17" s="47">
        <v>10</v>
      </c>
      <c r="H17" s="47">
        <v>0</v>
      </c>
    </row>
    <row r="18" spans="1:8" ht="12.75">
      <c r="A18" s="50">
        <v>15</v>
      </c>
      <c r="B18" s="47" t="s">
        <v>415</v>
      </c>
      <c r="C18" s="47" t="s">
        <v>417</v>
      </c>
      <c r="D18" s="47">
        <v>44</v>
      </c>
      <c r="E18" s="47">
        <v>32</v>
      </c>
      <c r="F18" s="47">
        <v>0</v>
      </c>
      <c r="G18" s="47">
        <v>12</v>
      </c>
      <c r="H18" s="47">
        <v>0</v>
      </c>
    </row>
    <row r="19" spans="1:8" ht="12.75">
      <c r="A19" s="50">
        <v>16</v>
      </c>
      <c r="B19" s="47" t="s">
        <v>415</v>
      </c>
      <c r="C19" s="47" t="s">
        <v>418</v>
      </c>
      <c r="D19" s="47">
        <v>12</v>
      </c>
      <c r="E19" s="47">
        <v>7</v>
      </c>
      <c r="F19" s="47">
        <v>0</v>
      </c>
      <c r="G19" s="47">
        <v>5</v>
      </c>
      <c r="H19" s="47">
        <v>0</v>
      </c>
    </row>
    <row r="20" spans="1:8" ht="12.75">
      <c r="A20" s="50">
        <v>17</v>
      </c>
      <c r="B20" s="47" t="s">
        <v>419</v>
      </c>
      <c r="C20" s="47" t="s">
        <v>420</v>
      </c>
      <c r="D20" s="47">
        <v>64</v>
      </c>
      <c r="E20" s="47">
        <v>56</v>
      </c>
      <c r="F20" s="47">
        <v>0</v>
      </c>
      <c r="G20" s="47">
        <v>8</v>
      </c>
      <c r="H20" s="47">
        <v>0</v>
      </c>
    </row>
    <row r="21" spans="1:8" ht="12.75">
      <c r="A21" s="50">
        <v>18</v>
      </c>
      <c r="B21" s="47" t="s">
        <v>419</v>
      </c>
      <c r="C21" s="47" t="s">
        <v>421</v>
      </c>
      <c r="D21" s="47">
        <v>60</v>
      </c>
      <c r="E21" s="47">
        <v>59</v>
      </c>
      <c r="F21" s="47">
        <v>0</v>
      </c>
      <c r="G21" s="47">
        <v>1</v>
      </c>
      <c r="H21" s="47">
        <v>0</v>
      </c>
    </row>
    <row r="22" spans="1:8" ht="12.75">
      <c r="A22" s="50">
        <v>19</v>
      </c>
      <c r="B22" s="47" t="s">
        <v>422</v>
      </c>
      <c r="C22" s="47" t="s">
        <v>423</v>
      </c>
      <c r="D22" s="47">
        <v>196</v>
      </c>
      <c r="E22" s="47">
        <v>173</v>
      </c>
      <c r="F22" s="47">
        <v>0</v>
      </c>
      <c r="G22" s="47">
        <v>23</v>
      </c>
      <c r="H22" s="47">
        <v>0</v>
      </c>
    </row>
    <row r="23" spans="1:8" ht="12.75">
      <c r="A23" s="50">
        <v>20</v>
      </c>
      <c r="B23" s="47" t="s">
        <v>424</v>
      </c>
      <c r="C23" s="47" t="s">
        <v>425</v>
      </c>
      <c r="D23" s="47">
        <v>53</v>
      </c>
      <c r="E23" s="47">
        <v>45</v>
      </c>
      <c r="F23" s="47">
        <v>0</v>
      </c>
      <c r="G23" s="47">
        <v>8</v>
      </c>
      <c r="H23" s="47">
        <v>0</v>
      </c>
    </row>
    <row r="24" spans="1:8" ht="12.75">
      <c r="A24" s="50">
        <v>21</v>
      </c>
      <c r="B24" s="47" t="s">
        <v>424</v>
      </c>
      <c r="C24" s="47" t="s">
        <v>426</v>
      </c>
      <c r="D24" s="47">
        <v>57</v>
      </c>
      <c r="E24" s="47">
        <v>37</v>
      </c>
      <c r="F24" s="47">
        <v>0</v>
      </c>
      <c r="G24" s="47">
        <v>20</v>
      </c>
      <c r="H24" s="47">
        <v>0</v>
      </c>
    </row>
    <row r="25" spans="1:8" ht="12.75">
      <c r="A25" s="50">
        <v>22</v>
      </c>
      <c r="B25" s="47" t="s">
        <v>424</v>
      </c>
      <c r="C25" s="47" t="s">
        <v>427</v>
      </c>
      <c r="D25" s="47">
        <v>18</v>
      </c>
      <c r="E25" s="47">
        <v>13</v>
      </c>
      <c r="F25" s="47">
        <v>0</v>
      </c>
      <c r="G25" s="47">
        <v>5</v>
      </c>
      <c r="H25" s="47">
        <v>0</v>
      </c>
    </row>
    <row r="26" spans="1:8" ht="12.75">
      <c r="A26" s="50">
        <v>23</v>
      </c>
      <c r="B26" s="47" t="s">
        <v>428</v>
      </c>
      <c r="C26" s="47" t="s">
        <v>429</v>
      </c>
      <c r="D26" s="47">
        <v>113</v>
      </c>
      <c r="E26" s="47">
        <v>106</v>
      </c>
      <c r="F26" s="47">
        <v>0</v>
      </c>
      <c r="G26" s="47">
        <v>7</v>
      </c>
      <c r="H26" s="47">
        <v>0</v>
      </c>
    </row>
    <row r="27" spans="1:8" ht="12.75">
      <c r="A27" s="50">
        <v>24</v>
      </c>
      <c r="B27" s="47" t="s">
        <v>428</v>
      </c>
      <c r="C27" s="47" t="s">
        <v>430</v>
      </c>
      <c r="D27" s="47">
        <v>19</v>
      </c>
      <c r="E27" s="47">
        <v>18</v>
      </c>
      <c r="F27" s="47">
        <v>0</v>
      </c>
      <c r="G27" s="47">
        <v>1</v>
      </c>
      <c r="H27" s="47">
        <v>0</v>
      </c>
    </row>
    <row r="28" spans="1:8" ht="12.75">
      <c r="A28" s="50">
        <v>25</v>
      </c>
      <c r="B28" s="47" t="s">
        <v>428</v>
      </c>
      <c r="C28" s="47" t="s">
        <v>431</v>
      </c>
      <c r="D28" s="47">
        <v>49</v>
      </c>
      <c r="E28" s="47">
        <v>42</v>
      </c>
      <c r="F28" s="47">
        <v>0</v>
      </c>
      <c r="G28" s="47">
        <v>7</v>
      </c>
      <c r="H28" s="47">
        <v>0</v>
      </c>
    </row>
    <row r="29" spans="1:8" ht="12.75">
      <c r="A29" s="50">
        <v>26</v>
      </c>
      <c r="B29" s="47" t="s">
        <v>432</v>
      </c>
      <c r="C29" s="47" t="s">
        <v>433</v>
      </c>
      <c r="D29" s="47">
        <v>36</v>
      </c>
      <c r="E29" s="47">
        <v>33</v>
      </c>
      <c r="F29" s="47">
        <v>0</v>
      </c>
      <c r="G29" s="47">
        <v>3</v>
      </c>
      <c r="H29" s="47">
        <v>0</v>
      </c>
    </row>
    <row r="30" spans="1:8" ht="12.75">
      <c r="A30" s="50">
        <v>27</v>
      </c>
      <c r="B30" s="47" t="s">
        <v>432</v>
      </c>
      <c r="C30" s="47" t="s">
        <v>434</v>
      </c>
      <c r="D30" s="47">
        <v>64</v>
      </c>
      <c r="E30" s="47">
        <v>48</v>
      </c>
      <c r="F30" s="47">
        <v>0</v>
      </c>
      <c r="G30" s="47">
        <v>16</v>
      </c>
      <c r="H30" s="47">
        <v>0</v>
      </c>
    </row>
    <row r="31" spans="1:8" ht="12.75">
      <c r="A31" s="50">
        <v>28</v>
      </c>
      <c r="B31" s="47" t="s">
        <v>435</v>
      </c>
      <c r="C31" s="47" t="s">
        <v>436</v>
      </c>
      <c r="D31" s="47">
        <v>112</v>
      </c>
      <c r="E31" s="47">
        <v>84</v>
      </c>
      <c r="F31" s="47">
        <v>0</v>
      </c>
      <c r="G31" s="47">
        <v>28</v>
      </c>
      <c r="H31" s="47">
        <v>0</v>
      </c>
    </row>
    <row r="32" spans="1:8" ht="12.75">
      <c r="A32" s="50">
        <v>29</v>
      </c>
      <c r="B32" s="47" t="s">
        <v>437</v>
      </c>
      <c r="C32" s="47" t="s">
        <v>438</v>
      </c>
      <c r="D32" s="47">
        <v>12</v>
      </c>
      <c r="E32" s="47">
        <v>12</v>
      </c>
      <c r="F32" s="47">
        <v>0</v>
      </c>
      <c r="G32" s="47">
        <v>0</v>
      </c>
      <c r="H32" s="47">
        <v>0</v>
      </c>
    </row>
    <row r="33" spans="1:8" ht="12.75">
      <c r="A33" s="50">
        <v>30</v>
      </c>
      <c r="B33" s="47" t="s">
        <v>437</v>
      </c>
      <c r="C33" s="47" t="s">
        <v>439</v>
      </c>
      <c r="D33" s="47">
        <v>20</v>
      </c>
      <c r="E33" s="47">
        <v>19</v>
      </c>
      <c r="F33" s="47">
        <v>0</v>
      </c>
      <c r="G33" s="47">
        <v>1</v>
      </c>
      <c r="H33" s="47">
        <v>0</v>
      </c>
    </row>
    <row r="34" spans="1:8" ht="12.75">
      <c r="A34" s="50">
        <v>31</v>
      </c>
      <c r="B34" s="47" t="s">
        <v>440</v>
      </c>
      <c r="C34" s="47" t="s">
        <v>441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</row>
    <row r="35" spans="1:8" ht="12.75">
      <c r="A35" s="50">
        <v>32</v>
      </c>
      <c r="B35" s="47" t="s">
        <v>440</v>
      </c>
      <c r="C35" s="47" t="s">
        <v>442</v>
      </c>
      <c r="D35" s="47">
        <v>17</v>
      </c>
      <c r="E35" s="47">
        <v>10</v>
      </c>
      <c r="F35" s="47">
        <v>0</v>
      </c>
      <c r="G35" s="47">
        <v>7</v>
      </c>
      <c r="H35" s="47">
        <v>0</v>
      </c>
    </row>
    <row r="36" spans="1:8" ht="12.75">
      <c r="A36" s="50">
        <v>33</v>
      </c>
      <c r="B36" s="47" t="s">
        <v>440</v>
      </c>
      <c r="C36" s="47" t="s">
        <v>443</v>
      </c>
      <c r="D36" s="47">
        <v>31</v>
      </c>
      <c r="E36" s="47">
        <v>23</v>
      </c>
      <c r="F36" s="47">
        <v>0</v>
      </c>
      <c r="G36" s="47">
        <v>8</v>
      </c>
      <c r="H36" s="47">
        <v>0</v>
      </c>
    </row>
    <row r="37" spans="1:8" ht="12.75">
      <c r="A37" s="50">
        <v>34</v>
      </c>
      <c r="B37" s="47" t="s">
        <v>440</v>
      </c>
      <c r="C37" s="47" t="s">
        <v>444</v>
      </c>
      <c r="D37" s="47">
        <v>240</v>
      </c>
      <c r="E37" s="47">
        <v>168</v>
      </c>
      <c r="F37" s="47">
        <v>0</v>
      </c>
      <c r="G37" s="47">
        <v>72</v>
      </c>
      <c r="H37" s="47">
        <v>0</v>
      </c>
    </row>
    <row r="38" spans="1:8" ht="12.75">
      <c r="A38" s="50">
        <v>35</v>
      </c>
      <c r="B38" s="47" t="s">
        <v>440</v>
      </c>
      <c r="C38" s="47" t="s">
        <v>445</v>
      </c>
      <c r="D38" s="47">
        <v>7</v>
      </c>
      <c r="E38" s="47">
        <v>3</v>
      </c>
      <c r="F38" s="47">
        <v>0</v>
      </c>
      <c r="G38" s="47">
        <v>4</v>
      </c>
      <c r="H38" s="47">
        <v>0</v>
      </c>
    </row>
    <row r="39" spans="1:8" ht="12.75">
      <c r="A39" s="50">
        <v>36</v>
      </c>
      <c r="B39" s="47" t="s">
        <v>446</v>
      </c>
      <c r="C39" s="47" t="s">
        <v>447</v>
      </c>
      <c r="D39" s="47">
        <v>226</v>
      </c>
      <c r="E39" s="47">
        <v>176</v>
      </c>
      <c r="F39" s="47">
        <v>0</v>
      </c>
      <c r="G39" s="47">
        <v>50</v>
      </c>
      <c r="H39" s="47">
        <v>0</v>
      </c>
    </row>
    <row r="40" spans="1:8" ht="12.75">
      <c r="A40" s="50">
        <v>37</v>
      </c>
      <c r="B40" s="47" t="s">
        <v>446</v>
      </c>
      <c r="C40" s="47" t="s">
        <v>448</v>
      </c>
      <c r="D40" s="47">
        <v>29</v>
      </c>
      <c r="E40" s="47">
        <v>24</v>
      </c>
      <c r="F40" s="47">
        <v>0</v>
      </c>
      <c r="G40" s="47">
        <v>5</v>
      </c>
      <c r="H40" s="47">
        <v>0</v>
      </c>
    </row>
    <row r="41" spans="1:8" ht="12.75">
      <c r="A41" s="50">
        <v>38</v>
      </c>
      <c r="B41" s="47" t="s">
        <v>446</v>
      </c>
      <c r="C41" s="47" t="s">
        <v>449</v>
      </c>
      <c r="D41" s="47">
        <v>20</v>
      </c>
      <c r="E41" s="47">
        <v>12</v>
      </c>
      <c r="F41" s="47">
        <v>0</v>
      </c>
      <c r="G41" s="47">
        <v>8</v>
      </c>
      <c r="H41" s="47">
        <v>0</v>
      </c>
    </row>
    <row r="42" spans="1:8" ht="12.75">
      <c r="A42" s="50">
        <v>39</v>
      </c>
      <c r="B42" s="47" t="s">
        <v>450</v>
      </c>
      <c r="C42" s="47" t="s">
        <v>451</v>
      </c>
      <c r="D42" s="47">
        <v>26</v>
      </c>
      <c r="E42" s="47">
        <v>16</v>
      </c>
      <c r="F42" s="47">
        <v>0</v>
      </c>
      <c r="G42" s="47">
        <v>10</v>
      </c>
      <c r="H42" s="47">
        <v>0</v>
      </c>
    </row>
    <row r="43" spans="1:8" ht="12.75">
      <c r="A43" s="50">
        <v>40</v>
      </c>
      <c r="B43" s="47" t="s">
        <v>450</v>
      </c>
      <c r="C43" s="47" t="s">
        <v>452</v>
      </c>
      <c r="D43" s="47">
        <v>48</v>
      </c>
      <c r="E43" s="47">
        <v>37</v>
      </c>
      <c r="F43" s="47">
        <v>0</v>
      </c>
      <c r="G43" s="47">
        <v>11</v>
      </c>
      <c r="H43" s="47">
        <v>0</v>
      </c>
    </row>
    <row r="44" spans="1:8" ht="12.75">
      <c r="A44" s="50">
        <v>41</v>
      </c>
      <c r="B44" s="47" t="s">
        <v>450</v>
      </c>
      <c r="C44" s="47" t="s">
        <v>453</v>
      </c>
      <c r="D44" s="47">
        <v>30</v>
      </c>
      <c r="E44" s="47">
        <v>24</v>
      </c>
      <c r="F44" s="47">
        <v>0</v>
      </c>
      <c r="G44" s="47">
        <v>6</v>
      </c>
      <c r="H44" s="47">
        <v>0</v>
      </c>
    </row>
    <row r="45" spans="1:8" ht="12.75">
      <c r="A45" s="50">
        <v>42</v>
      </c>
      <c r="B45" s="47" t="s">
        <v>454</v>
      </c>
      <c r="C45" s="47" t="s">
        <v>455</v>
      </c>
      <c r="D45" s="47">
        <v>38</v>
      </c>
      <c r="E45" s="47">
        <v>36</v>
      </c>
      <c r="F45" s="47">
        <v>0</v>
      </c>
      <c r="G45" s="47">
        <v>2</v>
      </c>
      <c r="H45" s="47">
        <v>0</v>
      </c>
    </row>
    <row r="46" spans="1:8" ht="12.75">
      <c r="A46" s="50">
        <v>43</v>
      </c>
      <c r="B46" s="47" t="s">
        <v>454</v>
      </c>
      <c r="C46" s="47" t="s">
        <v>456</v>
      </c>
      <c r="D46" s="47">
        <v>51</v>
      </c>
      <c r="E46" s="47">
        <v>46</v>
      </c>
      <c r="F46" s="47">
        <v>0</v>
      </c>
      <c r="G46" s="47">
        <v>5</v>
      </c>
      <c r="H46" s="47">
        <v>0</v>
      </c>
    </row>
    <row r="47" spans="1:8" ht="12.75">
      <c r="A47" s="50">
        <v>44</v>
      </c>
      <c r="B47" s="47" t="s">
        <v>457</v>
      </c>
      <c r="C47" s="47" t="s">
        <v>458</v>
      </c>
      <c r="D47" s="47">
        <v>7</v>
      </c>
      <c r="E47" s="47">
        <v>7</v>
      </c>
      <c r="F47" s="47">
        <v>0</v>
      </c>
      <c r="G47" s="47">
        <v>0</v>
      </c>
      <c r="H47" s="47">
        <v>0</v>
      </c>
    </row>
    <row r="48" spans="1:8" ht="12.75">
      <c r="A48" s="50">
        <v>45</v>
      </c>
      <c r="B48" s="47" t="s">
        <v>457</v>
      </c>
      <c r="C48" s="47" t="s">
        <v>459</v>
      </c>
      <c r="D48" s="47">
        <v>41</v>
      </c>
      <c r="E48" s="47">
        <v>24</v>
      </c>
      <c r="F48" s="47">
        <v>0</v>
      </c>
      <c r="G48" s="47">
        <v>17</v>
      </c>
      <c r="H48" s="47">
        <v>0</v>
      </c>
    </row>
    <row r="49" spans="1:8" ht="12.75">
      <c r="A49" s="50">
        <v>46</v>
      </c>
      <c r="B49" s="47" t="s">
        <v>457</v>
      </c>
      <c r="C49" s="47" t="s">
        <v>460</v>
      </c>
      <c r="D49" s="47">
        <v>102</v>
      </c>
      <c r="E49" s="47">
        <v>86</v>
      </c>
      <c r="F49" s="47">
        <v>0</v>
      </c>
      <c r="G49" s="47">
        <v>16</v>
      </c>
      <c r="H49" s="47">
        <v>0</v>
      </c>
    </row>
    <row r="50" spans="1:8" ht="12.75">
      <c r="A50" s="50">
        <v>47</v>
      </c>
      <c r="B50" s="47" t="s">
        <v>461</v>
      </c>
      <c r="C50" s="47" t="s">
        <v>462</v>
      </c>
      <c r="D50" s="47">
        <v>47</v>
      </c>
      <c r="E50" s="47">
        <v>43</v>
      </c>
      <c r="F50" s="47">
        <v>0</v>
      </c>
      <c r="G50" s="47">
        <v>4</v>
      </c>
      <c r="H50" s="47">
        <v>0</v>
      </c>
    </row>
    <row r="51" spans="1:8" ht="12.75">
      <c r="A51" s="50">
        <v>48</v>
      </c>
      <c r="B51" s="47" t="s">
        <v>461</v>
      </c>
      <c r="C51" s="47" t="s">
        <v>463</v>
      </c>
      <c r="D51" s="47">
        <v>18</v>
      </c>
      <c r="E51" s="47">
        <v>16</v>
      </c>
      <c r="F51" s="47">
        <v>0</v>
      </c>
      <c r="G51" s="47">
        <v>2</v>
      </c>
      <c r="H51" s="47">
        <v>0</v>
      </c>
    </row>
    <row r="52" spans="1:8" ht="12.75">
      <c r="A52" s="50">
        <v>49</v>
      </c>
      <c r="B52" s="47" t="s">
        <v>461</v>
      </c>
      <c r="C52" s="47" t="s">
        <v>464</v>
      </c>
      <c r="D52" s="47">
        <v>24</v>
      </c>
      <c r="E52" s="47">
        <v>23</v>
      </c>
      <c r="F52" s="47">
        <v>0</v>
      </c>
      <c r="G52" s="47">
        <v>1</v>
      </c>
      <c r="H52" s="47">
        <v>0</v>
      </c>
    </row>
    <row r="53" spans="1:8" ht="12.75">
      <c r="A53" s="50">
        <v>50</v>
      </c>
      <c r="B53" s="47" t="s">
        <v>461</v>
      </c>
      <c r="C53" s="47" t="s">
        <v>465</v>
      </c>
      <c r="D53" s="47">
        <v>32</v>
      </c>
      <c r="E53" s="47">
        <v>30</v>
      </c>
      <c r="F53" s="47">
        <v>1</v>
      </c>
      <c r="G53" s="47">
        <v>1</v>
      </c>
      <c r="H53" s="47">
        <v>0</v>
      </c>
    </row>
    <row r="54" spans="1:8" ht="12.75">
      <c r="A54" s="50">
        <v>51</v>
      </c>
      <c r="B54" s="47" t="s">
        <v>461</v>
      </c>
      <c r="C54" s="47" t="s">
        <v>466</v>
      </c>
      <c r="D54" s="47">
        <v>26</v>
      </c>
      <c r="E54" s="47">
        <v>16</v>
      </c>
      <c r="F54" s="47">
        <v>0</v>
      </c>
      <c r="G54" s="47">
        <v>10</v>
      </c>
      <c r="H54" s="47">
        <v>0</v>
      </c>
    </row>
    <row r="55" spans="1:8" ht="12.75">
      <c r="A55" s="50">
        <v>52</v>
      </c>
      <c r="B55" s="47" t="s">
        <v>461</v>
      </c>
      <c r="C55" s="47" t="s">
        <v>467</v>
      </c>
      <c r="D55" s="47">
        <v>20</v>
      </c>
      <c r="E55" s="47">
        <v>17</v>
      </c>
      <c r="F55" s="47">
        <v>0</v>
      </c>
      <c r="G55" s="47">
        <v>3</v>
      </c>
      <c r="H55" s="47">
        <v>0</v>
      </c>
    </row>
    <row r="56" spans="1:8" ht="12.75">
      <c r="A56" s="50">
        <v>53</v>
      </c>
      <c r="B56" s="47" t="s">
        <v>461</v>
      </c>
      <c r="C56" s="47" t="s">
        <v>468</v>
      </c>
      <c r="D56" s="47">
        <v>18</v>
      </c>
      <c r="E56" s="47">
        <v>17</v>
      </c>
      <c r="F56" s="47">
        <v>0</v>
      </c>
      <c r="G56" s="47">
        <v>1</v>
      </c>
      <c r="H56" s="47">
        <v>0</v>
      </c>
    </row>
    <row r="57" spans="1:8" ht="12.75">
      <c r="A57" s="50">
        <v>54</v>
      </c>
      <c r="B57" s="47" t="s">
        <v>469</v>
      </c>
      <c r="C57" s="47" t="s">
        <v>470</v>
      </c>
      <c r="D57" s="47">
        <v>47</v>
      </c>
      <c r="E57" s="47">
        <v>39</v>
      </c>
      <c r="F57" s="47">
        <v>8</v>
      </c>
      <c r="G57" s="47">
        <v>0</v>
      </c>
      <c r="H57" s="47">
        <v>0</v>
      </c>
    </row>
    <row r="58" spans="1:8" ht="12.75">
      <c r="A58" s="50">
        <v>55</v>
      </c>
      <c r="B58" s="47" t="s">
        <v>471</v>
      </c>
      <c r="C58" s="47" t="s">
        <v>472</v>
      </c>
      <c r="D58" s="47">
        <v>31</v>
      </c>
      <c r="E58" s="47">
        <v>31</v>
      </c>
      <c r="F58" s="47">
        <v>0</v>
      </c>
      <c r="G58" s="47">
        <v>0</v>
      </c>
      <c r="H58" s="47">
        <v>0</v>
      </c>
    </row>
    <row r="59" spans="1:8" ht="12.75">
      <c r="A59" s="50">
        <v>56</v>
      </c>
      <c r="B59" s="47" t="s">
        <v>471</v>
      </c>
      <c r="C59" s="47" t="s">
        <v>473</v>
      </c>
      <c r="D59" s="47">
        <v>20</v>
      </c>
      <c r="E59" s="47">
        <v>19</v>
      </c>
      <c r="F59" s="47">
        <v>0</v>
      </c>
      <c r="G59" s="47">
        <v>1</v>
      </c>
      <c r="H59" s="47">
        <v>0</v>
      </c>
    </row>
    <row r="60" spans="1:8" ht="12.75">
      <c r="A60" s="50">
        <v>57</v>
      </c>
      <c r="B60" s="47" t="s">
        <v>471</v>
      </c>
      <c r="C60" s="47" t="s">
        <v>474</v>
      </c>
      <c r="D60" s="47">
        <v>20</v>
      </c>
      <c r="E60" s="47">
        <v>19</v>
      </c>
      <c r="F60" s="47">
        <v>0</v>
      </c>
      <c r="G60" s="47">
        <v>1</v>
      </c>
      <c r="H60" s="47">
        <v>0</v>
      </c>
    </row>
    <row r="61" spans="1:8" ht="12.75">
      <c r="A61" s="50">
        <v>58</v>
      </c>
      <c r="B61" s="47" t="s">
        <v>471</v>
      </c>
      <c r="C61" s="47" t="s">
        <v>475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</row>
    <row r="62" spans="1:8" ht="12.75">
      <c r="A62" s="50">
        <v>59</v>
      </c>
      <c r="B62" s="47" t="s">
        <v>471</v>
      </c>
      <c r="C62" s="47" t="s">
        <v>476</v>
      </c>
      <c r="D62" s="47">
        <v>33</v>
      </c>
      <c r="E62" s="47">
        <v>27</v>
      </c>
      <c r="F62" s="47">
        <v>0</v>
      </c>
      <c r="G62" s="47">
        <v>6</v>
      </c>
      <c r="H62" s="47">
        <v>0</v>
      </c>
    </row>
    <row r="63" spans="1:8" ht="12.75">
      <c r="A63" s="50">
        <v>60</v>
      </c>
      <c r="B63" s="47" t="s">
        <v>471</v>
      </c>
      <c r="C63" s="47" t="s">
        <v>477</v>
      </c>
      <c r="D63" s="47">
        <v>14</v>
      </c>
      <c r="E63" s="47">
        <v>14</v>
      </c>
      <c r="F63" s="47">
        <v>0</v>
      </c>
      <c r="G63" s="47">
        <v>0</v>
      </c>
      <c r="H63" s="47">
        <v>0</v>
      </c>
    </row>
    <row r="64" spans="1:8" ht="12.75">
      <c r="A64" s="50">
        <v>61</v>
      </c>
      <c r="B64" s="47" t="s">
        <v>471</v>
      </c>
      <c r="C64" s="47" t="s">
        <v>478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ht="12.75">
      <c r="A65" s="50">
        <v>62</v>
      </c>
      <c r="B65" s="47" t="s">
        <v>471</v>
      </c>
      <c r="C65" s="47" t="s">
        <v>479</v>
      </c>
      <c r="D65" s="47">
        <v>86</v>
      </c>
      <c r="E65" s="47">
        <v>78</v>
      </c>
      <c r="F65" s="47">
        <v>0</v>
      </c>
      <c r="G65" s="47">
        <v>8</v>
      </c>
      <c r="H65" s="47">
        <v>0</v>
      </c>
    </row>
    <row r="66" spans="1:8" ht="12.75">
      <c r="A66" s="50">
        <v>63</v>
      </c>
      <c r="B66" s="47" t="s">
        <v>471</v>
      </c>
      <c r="C66" s="47" t="s">
        <v>480</v>
      </c>
      <c r="D66" s="47">
        <v>31</v>
      </c>
      <c r="E66" s="47">
        <v>27</v>
      </c>
      <c r="F66" s="47">
        <v>0</v>
      </c>
      <c r="G66" s="47">
        <v>4</v>
      </c>
      <c r="H66" s="47">
        <v>0</v>
      </c>
    </row>
    <row r="67" spans="1:8" ht="12.75">
      <c r="A67" s="50">
        <v>64</v>
      </c>
      <c r="B67" s="47" t="s">
        <v>481</v>
      </c>
      <c r="C67" s="47" t="s">
        <v>482</v>
      </c>
      <c r="D67" s="47">
        <v>76</v>
      </c>
      <c r="E67" s="47">
        <v>65</v>
      </c>
      <c r="F67" s="47">
        <v>0</v>
      </c>
      <c r="G67" s="47">
        <v>11</v>
      </c>
      <c r="H67" s="47">
        <v>0</v>
      </c>
    </row>
    <row r="68" spans="1:8" ht="12.75">
      <c r="A68" s="50">
        <v>65</v>
      </c>
      <c r="B68" s="47" t="s">
        <v>483</v>
      </c>
      <c r="C68" s="47" t="s">
        <v>484</v>
      </c>
      <c r="D68" s="47">
        <v>50</v>
      </c>
      <c r="E68" s="47">
        <v>47</v>
      </c>
      <c r="F68" s="47">
        <v>0</v>
      </c>
      <c r="G68" s="47">
        <v>3</v>
      </c>
      <c r="H68" s="47">
        <v>0</v>
      </c>
    </row>
    <row r="69" spans="1:8" ht="12.75">
      <c r="A69" s="50">
        <v>66</v>
      </c>
      <c r="B69" s="47" t="s">
        <v>483</v>
      </c>
      <c r="C69" s="47" t="s">
        <v>485</v>
      </c>
      <c r="D69" s="47">
        <v>23</v>
      </c>
      <c r="E69" s="47">
        <v>22</v>
      </c>
      <c r="F69" s="47">
        <v>0</v>
      </c>
      <c r="G69" s="47">
        <v>1</v>
      </c>
      <c r="H69" s="47">
        <v>0</v>
      </c>
    </row>
    <row r="70" spans="1:8" ht="12.75">
      <c r="A70" s="50">
        <v>67</v>
      </c>
      <c r="B70" s="47" t="s">
        <v>483</v>
      </c>
      <c r="C70" s="47" t="s">
        <v>486</v>
      </c>
      <c r="D70" s="47">
        <v>27</v>
      </c>
      <c r="E70" s="47">
        <v>27</v>
      </c>
      <c r="F70" s="47">
        <v>0</v>
      </c>
      <c r="G70" s="47">
        <v>0</v>
      </c>
      <c r="H70" s="47">
        <v>0</v>
      </c>
    </row>
    <row r="71" spans="1:8" ht="12.75">
      <c r="A71" s="50">
        <v>68</v>
      </c>
      <c r="B71" s="47" t="s">
        <v>487</v>
      </c>
      <c r="C71" s="47" t="s">
        <v>488</v>
      </c>
      <c r="D71" s="47">
        <v>52</v>
      </c>
      <c r="E71" s="47">
        <v>45</v>
      </c>
      <c r="F71" s="47">
        <v>0</v>
      </c>
      <c r="G71" s="47">
        <v>7</v>
      </c>
      <c r="H71" s="47">
        <v>0</v>
      </c>
    </row>
    <row r="72" spans="1:8" ht="12.75">
      <c r="A72" s="50">
        <v>69</v>
      </c>
      <c r="B72" s="47" t="s">
        <v>489</v>
      </c>
      <c r="C72" s="47" t="s">
        <v>490</v>
      </c>
      <c r="D72" s="47">
        <v>26</v>
      </c>
      <c r="E72" s="47">
        <v>20</v>
      </c>
      <c r="F72" s="47">
        <v>0</v>
      </c>
      <c r="G72" s="47">
        <v>6</v>
      </c>
      <c r="H72" s="47">
        <v>0</v>
      </c>
    </row>
    <row r="73" spans="1:8" ht="12.75">
      <c r="A73" s="50">
        <v>70</v>
      </c>
      <c r="B73" s="47" t="s">
        <v>489</v>
      </c>
      <c r="C73" s="47" t="s">
        <v>491</v>
      </c>
      <c r="D73" s="47">
        <v>29</v>
      </c>
      <c r="E73" s="47">
        <v>12</v>
      </c>
      <c r="F73" s="47">
        <v>0</v>
      </c>
      <c r="G73" s="47">
        <v>17</v>
      </c>
      <c r="H73" s="47">
        <v>0</v>
      </c>
    </row>
    <row r="74" spans="1:8" ht="12.75">
      <c r="A74" s="50">
        <v>71</v>
      </c>
      <c r="B74" s="47" t="s">
        <v>489</v>
      </c>
      <c r="C74" s="47" t="s">
        <v>492</v>
      </c>
      <c r="D74" s="47">
        <v>50</v>
      </c>
      <c r="E74" s="47">
        <v>37</v>
      </c>
      <c r="F74" s="47">
        <v>0</v>
      </c>
      <c r="G74" s="47">
        <v>13</v>
      </c>
      <c r="H74" s="47">
        <v>0</v>
      </c>
    </row>
    <row r="75" spans="1:8" ht="12.75">
      <c r="A75" s="50">
        <v>72</v>
      </c>
      <c r="B75" s="47" t="s">
        <v>489</v>
      </c>
      <c r="C75" s="47" t="s">
        <v>493</v>
      </c>
      <c r="D75" s="47">
        <v>26</v>
      </c>
      <c r="E75" s="47">
        <v>21</v>
      </c>
      <c r="F75" s="47">
        <v>0</v>
      </c>
      <c r="G75" s="47">
        <v>5</v>
      </c>
      <c r="H75" s="47">
        <v>0</v>
      </c>
    </row>
    <row r="76" spans="1:8" ht="12.75">
      <c r="A76" s="50">
        <v>73</v>
      </c>
      <c r="B76" s="47" t="s">
        <v>489</v>
      </c>
      <c r="C76" s="47" t="s">
        <v>494</v>
      </c>
      <c r="D76" s="47">
        <v>33</v>
      </c>
      <c r="E76" s="47">
        <v>32</v>
      </c>
      <c r="F76" s="47">
        <v>0</v>
      </c>
      <c r="G76" s="47">
        <v>1</v>
      </c>
      <c r="H76" s="47">
        <v>0</v>
      </c>
    </row>
    <row r="77" spans="1:8" ht="12.75">
      <c r="A77" s="50">
        <v>74</v>
      </c>
      <c r="B77" s="47" t="s">
        <v>489</v>
      </c>
      <c r="C77" s="47" t="s">
        <v>495</v>
      </c>
      <c r="D77" s="47">
        <v>23</v>
      </c>
      <c r="E77" s="47">
        <v>20</v>
      </c>
      <c r="F77" s="47">
        <v>0</v>
      </c>
      <c r="G77" s="47">
        <v>3</v>
      </c>
      <c r="H77" s="47">
        <v>0</v>
      </c>
    </row>
    <row r="78" spans="1:8" ht="12.75">
      <c r="A78" s="50">
        <v>75</v>
      </c>
      <c r="B78" s="47" t="s">
        <v>496</v>
      </c>
      <c r="C78" s="47" t="s">
        <v>497</v>
      </c>
      <c r="D78" s="47">
        <v>55</v>
      </c>
      <c r="E78" s="47">
        <v>46</v>
      </c>
      <c r="F78" s="47">
        <v>0</v>
      </c>
      <c r="G78" s="47">
        <v>9</v>
      </c>
      <c r="H78" s="47">
        <v>0</v>
      </c>
    </row>
    <row r="79" spans="1:8" ht="12.75">
      <c r="A79" s="50">
        <v>76</v>
      </c>
      <c r="B79" s="47" t="s">
        <v>496</v>
      </c>
      <c r="C79" s="47" t="s">
        <v>498</v>
      </c>
      <c r="D79" s="47">
        <v>49</v>
      </c>
      <c r="E79" s="47">
        <v>41</v>
      </c>
      <c r="F79" s="47">
        <v>0</v>
      </c>
      <c r="G79" s="47">
        <v>8</v>
      </c>
      <c r="H79" s="47">
        <v>0</v>
      </c>
    </row>
    <row r="80" spans="1:8" ht="12.75">
      <c r="A80" s="50">
        <v>77</v>
      </c>
      <c r="B80" s="47" t="s">
        <v>499</v>
      </c>
      <c r="C80" s="47" t="s">
        <v>500</v>
      </c>
      <c r="D80" s="47">
        <v>18</v>
      </c>
      <c r="E80" s="47">
        <v>18</v>
      </c>
      <c r="F80" s="47">
        <v>0</v>
      </c>
      <c r="G80" s="47">
        <v>0</v>
      </c>
      <c r="H80" s="47">
        <v>0</v>
      </c>
    </row>
    <row r="81" spans="1:8" ht="12.75">
      <c r="A81" s="50">
        <v>78</v>
      </c>
      <c r="B81" s="47" t="s">
        <v>499</v>
      </c>
      <c r="C81" s="47" t="s">
        <v>501</v>
      </c>
      <c r="D81" s="47">
        <v>169</v>
      </c>
      <c r="E81" s="47">
        <v>164</v>
      </c>
      <c r="F81" s="47">
        <v>0</v>
      </c>
      <c r="G81" s="47">
        <v>5</v>
      </c>
      <c r="H81" s="47">
        <v>0</v>
      </c>
    </row>
    <row r="82" spans="1:8" ht="12.75">
      <c r="A82" s="50">
        <v>79</v>
      </c>
      <c r="B82" s="47" t="s">
        <v>499</v>
      </c>
      <c r="C82" s="47" t="s">
        <v>502</v>
      </c>
      <c r="D82" s="47">
        <v>29</v>
      </c>
      <c r="E82" s="47">
        <v>25</v>
      </c>
      <c r="F82" s="47">
        <v>0</v>
      </c>
      <c r="G82" s="47">
        <v>4</v>
      </c>
      <c r="H82" s="47">
        <v>0</v>
      </c>
    </row>
    <row r="83" spans="1:8" ht="12.75">
      <c r="A83" s="50">
        <v>80</v>
      </c>
      <c r="B83" s="47" t="s">
        <v>503</v>
      </c>
      <c r="C83" s="47" t="s">
        <v>504</v>
      </c>
      <c r="D83" s="47">
        <v>324</v>
      </c>
      <c r="E83" s="47">
        <v>234</v>
      </c>
      <c r="F83" s="47">
        <v>0</v>
      </c>
      <c r="G83" s="47">
        <v>90</v>
      </c>
      <c r="H83" s="47">
        <v>0</v>
      </c>
    </row>
    <row r="84" spans="1:8" ht="12.75">
      <c r="A84" s="50">
        <v>81</v>
      </c>
      <c r="B84" s="47" t="s">
        <v>505</v>
      </c>
      <c r="C84" s="47" t="s">
        <v>506</v>
      </c>
      <c r="D84" s="47">
        <v>41</v>
      </c>
      <c r="E84" s="47">
        <v>30</v>
      </c>
      <c r="F84" s="47">
        <v>0</v>
      </c>
      <c r="G84" s="47">
        <v>11</v>
      </c>
      <c r="H84" s="47">
        <v>0</v>
      </c>
    </row>
    <row r="85" spans="1:8" ht="12.75">
      <c r="A85" s="50">
        <v>82</v>
      </c>
      <c r="B85" s="47" t="s">
        <v>507</v>
      </c>
      <c r="C85" s="47" t="s">
        <v>508</v>
      </c>
      <c r="D85" s="47">
        <v>126</v>
      </c>
      <c r="E85" s="47">
        <v>105</v>
      </c>
      <c r="F85" s="47">
        <v>21</v>
      </c>
      <c r="G85" s="47">
        <v>0</v>
      </c>
      <c r="H85" s="47">
        <v>0</v>
      </c>
    </row>
    <row r="86" spans="1:8" s="54" customFormat="1" ht="12.75">
      <c r="A86" s="51">
        <v>82</v>
      </c>
      <c r="B86" s="52"/>
      <c r="C86" s="52" t="s">
        <v>509</v>
      </c>
      <c r="D86" s="52">
        <f>SUM(D4:D85)</f>
        <v>5473</v>
      </c>
      <c r="E86" s="52">
        <f>SUM(E4:E85)</f>
        <v>4154</v>
      </c>
      <c r="F86" s="52">
        <f>SUM(F4:F85)</f>
        <v>38</v>
      </c>
      <c r="G86" s="52">
        <f>SUM(G4:G85)</f>
        <v>1281</v>
      </c>
      <c r="H86" s="52">
        <f>SUM(H4:H85)</f>
        <v>0</v>
      </c>
    </row>
    <row r="87" spans="1:8" ht="7.5" customHeight="1">
      <c r="A87" s="209"/>
      <c r="B87" s="210"/>
      <c r="C87" s="210"/>
      <c r="D87" s="210"/>
      <c r="E87" s="210"/>
      <c r="F87" s="210"/>
      <c r="G87" s="210"/>
      <c r="H87" s="211"/>
    </row>
    <row r="88" spans="1:8" ht="12.75">
      <c r="A88" s="50">
        <v>1</v>
      </c>
      <c r="B88" s="47"/>
      <c r="C88" s="47" t="s">
        <v>510</v>
      </c>
      <c r="D88" s="47">
        <v>51</v>
      </c>
      <c r="E88" s="47">
        <v>34</v>
      </c>
      <c r="F88" s="47">
        <v>0</v>
      </c>
      <c r="G88" s="47">
        <v>17</v>
      </c>
      <c r="H88" s="47">
        <v>0</v>
      </c>
    </row>
    <row r="89" spans="1:8" ht="12.75">
      <c r="A89" s="50">
        <v>2</v>
      </c>
      <c r="B89" s="47" t="s">
        <v>397</v>
      </c>
      <c r="C89" s="47" t="s">
        <v>511</v>
      </c>
      <c r="D89" s="47">
        <v>95</v>
      </c>
      <c r="E89" s="47">
        <v>67</v>
      </c>
      <c r="F89" s="47">
        <v>1</v>
      </c>
      <c r="G89" s="47">
        <v>27</v>
      </c>
      <c r="H89" s="47">
        <v>0</v>
      </c>
    </row>
    <row r="90" spans="1:8" ht="12.75">
      <c r="A90" s="50">
        <v>3</v>
      </c>
      <c r="B90" s="47" t="s">
        <v>512</v>
      </c>
      <c r="C90" s="47" t="s">
        <v>513</v>
      </c>
      <c r="D90" s="47">
        <v>236</v>
      </c>
      <c r="E90" s="47">
        <v>176</v>
      </c>
      <c r="F90" s="47">
        <v>0</v>
      </c>
      <c r="G90" s="47">
        <v>59</v>
      </c>
      <c r="H90" s="47">
        <v>1</v>
      </c>
    </row>
    <row r="91" spans="1:8" ht="12.75">
      <c r="A91" s="50">
        <v>4</v>
      </c>
      <c r="B91" s="47" t="s">
        <v>399</v>
      </c>
      <c r="C91" s="47" t="s">
        <v>514</v>
      </c>
      <c r="D91" s="47">
        <v>56</v>
      </c>
      <c r="E91" s="47">
        <v>37</v>
      </c>
      <c r="F91" s="47">
        <v>2</v>
      </c>
      <c r="G91" s="47">
        <v>17</v>
      </c>
      <c r="H91" s="47">
        <v>0</v>
      </c>
    </row>
    <row r="92" spans="1:8" ht="25.5">
      <c r="A92" s="50">
        <v>5</v>
      </c>
      <c r="B92" s="47" t="s">
        <v>403</v>
      </c>
      <c r="C92" s="47" t="s">
        <v>515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</row>
    <row r="93" spans="1:8" ht="12.75">
      <c r="A93" s="50">
        <v>6</v>
      </c>
      <c r="B93" s="47" t="s">
        <v>405</v>
      </c>
      <c r="C93" s="47" t="s">
        <v>516</v>
      </c>
      <c r="D93" s="47">
        <v>180</v>
      </c>
      <c r="E93" s="47">
        <v>102</v>
      </c>
      <c r="F93" s="47">
        <v>2</v>
      </c>
      <c r="G93" s="47">
        <v>76</v>
      </c>
      <c r="H93" s="47">
        <v>0</v>
      </c>
    </row>
    <row r="94" spans="1:8" ht="12.75">
      <c r="A94" s="50">
        <v>7</v>
      </c>
      <c r="B94" s="47" t="s">
        <v>405</v>
      </c>
      <c r="C94" s="47" t="s">
        <v>517</v>
      </c>
      <c r="D94" s="47">
        <v>226</v>
      </c>
      <c r="E94" s="47">
        <v>162</v>
      </c>
      <c r="F94" s="47">
        <v>0</v>
      </c>
      <c r="G94" s="47">
        <v>64</v>
      </c>
      <c r="H94" s="47">
        <v>0</v>
      </c>
    </row>
    <row r="95" spans="1:8" ht="12.75">
      <c r="A95" s="50">
        <v>8</v>
      </c>
      <c r="B95" s="47" t="s">
        <v>405</v>
      </c>
      <c r="C95" s="47" t="s">
        <v>518</v>
      </c>
      <c r="D95" s="47">
        <v>55</v>
      </c>
      <c r="E95" s="47">
        <v>29</v>
      </c>
      <c r="F95" s="47">
        <v>0</v>
      </c>
      <c r="G95" s="47">
        <v>26</v>
      </c>
      <c r="H95" s="47">
        <v>0</v>
      </c>
    </row>
    <row r="96" spans="1:8" ht="12.75">
      <c r="A96" s="50">
        <v>9</v>
      </c>
      <c r="B96" s="47" t="s">
        <v>405</v>
      </c>
      <c r="C96" s="47" t="s">
        <v>519</v>
      </c>
      <c r="D96" s="47">
        <v>282</v>
      </c>
      <c r="E96" s="47">
        <v>168</v>
      </c>
      <c r="F96" s="47">
        <v>0</v>
      </c>
      <c r="G96" s="47">
        <v>114</v>
      </c>
      <c r="H96" s="47">
        <v>0</v>
      </c>
    </row>
    <row r="97" spans="1:8" ht="12.75">
      <c r="A97" s="50">
        <v>10</v>
      </c>
      <c r="B97" s="47" t="s">
        <v>415</v>
      </c>
      <c r="C97" s="47" t="s">
        <v>520</v>
      </c>
      <c r="D97" s="47">
        <v>206</v>
      </c>
      <c r="E97" s="47">
        <v>168</v>
      </c>
      <c r="F97" s="47">
        <v>0</v>
      </c>
      <c r="G97" s="47">
        <v>38</v>
      </c>
      <c r="H97" s="47">
        <v>0</v>
      </c>
    </row>
    <row r="98" spans="1:8" ht="12.75">
      <c r="A98" s="50">
        <v>11</v>
      </c>
      <c r="B98" s="47" t="s">
        <v>424</v>
      </c>
      <c r="C98" s="47" t="s">
        <v>521</v>
      </c>
      <c r="D98" s="47">
        <v>167</v>
      </c>
      <c r="E98" s="47">
        <v>131</v>
      </c>
      <c r="F98" s="47">
        <v>36</v>
      </c>
      <c r="G98" s="47">
        <v>0</v>
      </c>
      <c r="H98" s="47">
        <v>0</v>
      </c>
    </row>
    <row r="99" spans="1:8" ht="12.75">
      <c r="A99" s="50">
        <v>12</v>
      </c>
      <c r="B99" s="47" t="s">
        <v>428</v>
      </c>
      <c r="C99" s="47" t="s">
        <v>522</v>
      </c>
      <c r="D99" s="47">
        <v>24</v>
      </c>
      <c r="E99" s="47">
        <v>17</v>
      </c>
      <c r="F99" s="47">
        <v>0</v>
      </c>
      <c r="G99" s="47">
        <v>7</v>
      </c>
      <c r="H99" s="47">
        <v>0</v>
      </c>
    </row>
    <row r="100" spans="1:8" ht="12.75">
      <c r="A100" s="50">
        <v>13</v>
      </c>
      <c r="B100" s="47" t="s">
        <v>428</v>
      </c>
      <c r="C100" s="47" t="s">
        <v>523</v>
      </c>
      <c r="D100" s="47">
        <v>65</v>
      </c>
      <c r="E100" s="47">
        <v>60</v>
      </c>
      <c r="F100" s="47">
        <v>0</v>
      </c>
      <c r="G100" s="47">
        <v>5</v>
      </c>
      <c r="H100" s="47">
        <v>0</v>
      </c>
    </row>
    <row r="101" spans="1:8" ht="12.75">
      <c r="A101" s="50">
        <v>14</v>
      </c>
      <c r="B101" s="47" t="s">
        <v>428</v>
      </c>
      <c r="C101" s="47" t="s">
        <v>524</v>
      </c>
      <c r="D101" s="47">
        <v>73</v>
      </c>
      <c r="E101" s="47">
        <v>47</v>
      </c>
      <c r="F101" s="47">
        <v>0</v>
      </c>
      <c r="G101" s="47">
        <v>25</v>
      </c>
      <c r="H101" s="47">
        <v>1</v>
      </c>
    </row>
    <row r="102" spans="1:8" ht="12.75">
      <c r="A102" s="50">
        <v>15</v>
      </c>
      <c r="B102" s="47" t="s">
        <v>432</v>
      </c>
      <c r="C102" s="47" t="s">
        <v>525</v>
      </c>
      <c r="D102" s="47">
        <v>210</v>
      </c>
      <c r="E102" s="47">
        <v>138</v>
      </c>
      <c r="F102" s="47">
        <v>0</v>
      </c>
      <c r="G102" s="47">
        <v>72</v>
      </c>
      <c r="H102" s="47">
        <v>0</v>
      </c>
    </row>
    <row r="103" spans="1:8" ht="12.75">
      <c r="A103" s="50">
        <v>16</v>
      </c>
      <c r="B103" s="47" t="s">
        <v>432</v>
      </c>
      <c r="C103" s="47" t="s">
        <v>526</v>
      </c>
      <c r="D103" s="47">
        <v>45</v>
      </c>
      <c r="E103" s="47">
        <v>31</v>
      </c>
      <c r="F103" s="47">
        <v>0</v>
      </c>
      <c r="G103" s="47">
        <v>14</v>
      </c>
      <c r="H103" s="47">
        <v>0</v>
      </c>
    </row>
    <row r="104" spans="1:8" ht="12.75">
      <c r="A104" s="50">
        <v>17</v>
      </c>
      <c r="B104" s="47" t="s">
        <v>432</v>
      </c>
      <c r="C104" s="47" t="s">
        <v>527</v>
      </c>
      <c r="D104" s="47">
        <v>59</v>
      </c>
      <c r="E104" s="47">
        <v>46</v>
      </c>
      <c r="F104" s="47">
        <v>0</v>
      </c>
      <c r="G104" s="47">
        <v>13</v>
      </c>
      <c r="H104" s="47">
        <v>0</v>
      </c>
    </row>
    <row r="105" spans="1:8" ht="12.75">
      <c r="A105" s="50">
        <v>18</v>
      </c>
      <c r="B105" s="47" t="s">
        <v>432</v>
      </c>
      <c r="C105" s="47" t="s">
        <v>528</v>
      </c>
      <c r="D105" s="47">
        <v>68</v>
      </c>
      <c r="E105" s="47">
        <v>52</v>
      </c>
      <c r="F105" s="47">
        <v>0</v>
      </c>
      <c r="G105" s="47">
        <v>16</v>
      </c>
      <c r="H105" s="47">
        <v>0</v>
      </c>
    </row>
    <row r="106" spans="1:8" ht="12.75">
      <c r="A106" s="50">
        <v>19</v>
      </c>
      <c r="B106" s="47" t="s">
        <v>435</v>
      </c>
      <c r="C106" s="47" t="s">
        <v>529</v>
      </c>
      <c r="D106" s="47">
        <v>96</v>
      </c>
      <c r="E106" s="47">
        <v>60</v>
      </c>
      <c r="F106" s="47">
        <v>0</v>
      </c>
      <c r="G106" s="47">
        <v>36</v>
      </c>
      <c r="H106" s="47">
        <v>0</v>
      </c>
    </row>
    <row r="107" spans="1:8" ht="12.75">
      <c r="A107" s="50">
        <v>20</v>
      </c>
      <c r="B107" s="47" t="s">
        <v>437</v>
      </c>
      <c r="C107" s="47" t="s">
        <v>530</v>
      </c>
      <c r="D107" s="47">
        <v>285</v>
      </c>
      <c r="E107" s="47">
        <v>230</v>
      </c>
      <c r="F107" s="47">
        <v>0</v>
      </c>
      <c r="G107" s="47">
        <v>55</v>
      </c>
      <c r="H107" s="47">
        <v>0</v>
      </c>
    </row>
    <row r="108" spans="1:8" ht="12.75">
      <c r="A108" s="50">
        <v>21</v>
      </c>
      <c r="B108" s="47" t="s">
        <v>440</v>
      </c>
      <c r="C108" s="47" t="s">
        <v>531</v>
      </c>
      <c r="D108" s="47">
        <v>150</v>
      </c>
      <c r="E108" s="47">
        <v>95</v>
      </c>
      <c r="F108" s="47">
        <v>0</v>
      </c>
      <c r="G108" s="47">
        <v>55</v>
      </c>
      <c r="H108" s="47">
        <v>0</v>
      </c>
    </row>
    <row r="109" spans="1:8" ht="12.75">
      <c r="A109" s="50">
        <v>22</v>
      </c>
      <c r="B109" s="47" t="s">
        <v>450</v>
      </c>
      <c r="C109" s="47" t="s">
        <v>532</v>
      </c>
      <c r="D109" s="47">
        <v>8</v>
      </c>
      <c r="E109" s="47">
        <v>7</v>
      </c>
      <c r="F109" s="47">
        <v>0</v>
      </c>
      <c r="G109" s="47">
        <v>1</v>
      </c>
      <c r="H109" s="47">
        <v>0</v>
      </c>
    </row>
    <row r="110" spans="1:8" ht="12.75">
      <c r="A110" s="50">
        <v>23</v>
      </c>
      <c r="B110" s="47" t="s">
        <v>450</v>
      </c>
      <c r="C110" s="47" t="s">
        <v>533</v>
      </c>
      <c r="D110" s="47">
        <v>145</v>
      </c>
      <c r="E110" s="47">
        <v>102</v>
      </c>
      <c r="F110" s="47">
        <v>0</v>
      </c>
      <c r="G110" s="47">
        <v>43</v>
      </c>
      <c r="H110" s="47">
        <v>0</v>
      </c>
    </row>
    <row r="111" spans="1:8" ht="12.75">
      <c r="A111" s="50">
        <v>24</v>
      </c>
      <c r="B111" s="47" t="s">
        <v>454</v>
      </c>
      <c r="C111" s="47" t="s">
        <v>534</v>
      </c>
      <c r="D111" s="47">
        <v>20</v>
      </c>
      <c r="E111" s="47">
        <v>16</v>
      </c>
      <c r="F111" s="47">
        <v>0</v>
      </c>
      <c r="G111" s="47">
        <v>4</v>
      </c>
      <c r="H111" s="47">
        <v>0</v>
      </c>
    </row>
    <row r="112" spans="1:8" ht="12.75">
      <c r="A112" s="50">
        <v>25</v>
      </c>
      <c r="B112" s="47" t="s">
        <v>457</v>
      </c>
      <c r="C112" s="47" t="s">
        <v>535</v>
      </c>
      <c r="D112" s="47">
        <v>81</v>
      </c>
      <c r="E112" s="47">
        <v>45</v>
      </c>
      <c r="F112" s="47">
        <v>0</v>
      </c>
      <c r="G112" s="47">
        <v>36</v>
      </c>
      <c r="H112" s="47">
        <v>0</v>
      </c>
    </row>
    <row r="113" spans="1:8" ht="12.75">
      <c r="A113" s="50">
        <v>26</v>
      </c>
      <c r="B113" s="47" t="s">
        <v>457</v>
      </c>
      <c r="C113" s="47" t="s">
        <v>536</v>
      </c>
      <c r="D113" s="47">
        <v>301</v>
      </c>
      <c r="E113" s="47">
        <v>190</v>
      </c>
      <c r="F113" s="47">
        <v>0</v>
      </c>
      <c r="G113" s="47">
        <v>111</v>
      </c>
      <c r="H113" s="47">
        <v>0</v>
      </c>
    </row>
    <row r="114" spans="1:8" ht="12.75">
      <c r="A114" s="50">
        <v>27</v>
      </c>
      <c r="B114" s="47" t="s">
        <v>469</v>
      </c>
      <c r="C114" s="47" t="s">
        <v>537</v>
      </c>
      <c r="D114" s="47">
        <v>73</v>
      </c>
      <c r="E114" s="47">
        <v>56</v>
      </c>
      <c r="F114" s="47">
        <v>0</v>
      </c>
      <c r="G114" s="47">
        <v>17</v>
      </c>
      <c r="H114" s="47">
        <v>0</v>
      </c>
    </row>
    <row r="115" spans="1:8" ht="12.75">
      <c r="A115" s="50">
        <v>28</v>
      </c>
      <c r="B115" s="47" t="s">
        <v>471</v>
      </c>
      <c r="C115" s="47" t="s">
        <v>538</v>
      </c>
      <c r="D115" s="47">
        <v>90</v>
      </c>
      <c r="E115" s="47">
        <v>84</v>
      </c>
      <c r="F115" s="47">
        <v>0</v>
      </c>
      <c r="G115" s="47">
        <v>6</v>
      </c>
      <c r="H115" s="47">
        <v>0</v>
      </c>
    </row>
    <row r="116" spans="1:8" ht="12.75">
      <c r="A116" s="50">
        <v>29</v>
      </c>
      <c r="B116" s="47" t="s">
        <v>481</v>
      </c>
      <c r="C116" s="47" t="s">
        <v>539</v>
      </c>
      <c r="D116" s="47">
        <v>100</v>
      </c>
      <c r="E116" s="47">
        <v>70</v>
      </c>
      <c r="F116" s="47">
        <v>0</v>
      </c>
      <c r="G116" s="47">
        <v>30</v>
      </c>
      <c r="H116" s="47">
        <v>0</v>
      </c>
    </row>
    <row r="117" spans="1:8" ht="12.75">
      <c r="A117" s="50">
        <v>30</v>
      </c>
      <c r="B117" s="47" t="s">
        <v>489</v>
      </c>
      <c r="C117" s="47" t="s">
        <v>540</v>
      </c>
      <c r="D117" s="47">
        <v>66</v>
      </c>
      <c r="E117" s="47">
        <v>50</v>
      </c>
      <c r="F117" s="47">
        <v>0</v>
      </c>
      <c r="G117" s="47">
        <v>16</v>
      </c>
      <c r="H117" s="47">
        <v>0</v>
      </c>
    </row>
    <row r="118" spans="1:8" ht="12.75">
      <c r="A118" s="50">
        <v>31</v>
      </c>
      <c r="B118" s="47" t="s">
        <v>489</v>
      </c>
      <c r="C118" s="47" t="s">
        <v>541</v>
      </c>
      <c r="D118" s="47">
        <v>181</v>
      </c>
      <c r="E118" s="47">
        <v>130</v>
      </c>
      <c r="F118" s="47">
        <v>0</v>
      </c>
      <c r="G118" s="47">
        <v>51</v>
      </c>
      <c r="H118" s="47">
        <v>0</v>
      </c>
    </row>
    <row r="119" spans="1:8" ht="12.75">
      <c r="A119" s="50">
        <v>32</v>
      </c>
      <c r="B119" s="47" t="s">
        <v>489</v>
      </c>
      <c r="C119" s="47" t="s">
        <v>542</v>
      </c>
      <c r="D119" s="47">
        <v>306</v>
      </c>
      <c r="E119" s="47">
        <v>210</v>
      </c>
      <c r="F119" s="47">
        <v>0</v>
      </c>
      <c r="G119" s="47">
        <v>96</v>
      </c>
      <c r="H119" s="47">
        <v>0</v>
      </c>
    </row>
    <row r="120" spans="1:8" ht="12.75">
      <c r="A120" s="50">
        <v>33</v>
      </c>
      <c r="B120" s="47" t="s">
        <v>499</v>
      </c>
      <c r="C120" s="47" t="s">
        <v>543</v>
      </c>
      <c r="D120" s="47">
        <v>72</v>
      </c>
      <c r="E120" s="47">
        <v>47</v>
      </c>
      <c r="F120" s="47">
        <v>0</v>
      </c>
      <c r="G120" s="47">
        <v>25</v>
      </c>
      <c r="H120" s="47">
        <v>0</v>
      </c>
    </row>
    <row r="121" spans="1:8" ht="12.75">
      <c r="A121" s="50">
        <v>34</v>
      </c>
      <c r="B121" s="47" t="s">
        <v>499</v>
      </c>
      <c r="C121" s="47" t="s">
        <v>544</v>
      </c>
      <c r="D121" s="47">
        <v>100</v>
      </c>
      <c r="E121" s="47">
        <v>85</v>
      </c>
      <c r="F121" s="47">
        <v>0</v>
      </c>
      <c r="G121" s="47">
        <v>15</v>
      </c>
      <c r="H121" s="47">
        <v>0</v>
      </c>
    </row>
    <row r="122" spans="1:8" ht="12.75">
      <c r="A122" s="50">
        <v>35</v>
      </c>
      <c r="B122" s="47" t="s">
        <v>499</v>
      </c>
      <c r="C122" s="47" t="s">
        <v>545</v>
      </c>
      <c r="D122" s="47">
        <v>140</v>
      </c>
      <c r="E122" s="47">
        <v>75</v>
      </c>
      <c r="F122" s="47">
        <v>0</v>
      </c>
      <c r="G122" s="47">
        <v>65</v>
      </c>
      <c r="H122" s="47">
        <v>0</v>
      </c>
    </row>
    <row r="123" spans="1:8" ht="12.75">
      <c r="A123" s="50">
        <v>36</v>
      </c>
      <c r="B123" s="47" t="s">
        <v>503</v>
      </c>
      <c r="C123" s="47" t="s">
        <v>546</v>
      </c>
      <c r="D123" s="47">
        <v>139</v>
      </c>
      <c r="E123" s="47">
        <v>106</v>
      </c>
      <c r="F123" s="47">
        <v>0</v>
      </c>
      <c r="G123" s="47">
        <v>33</v>
      </c>
      <c r="H123" s="47">
        <v>0</v>
      </c>
    </row>
    <row r="124" spans="1:8" ht="12.75">
      <c r="A124" s="50">
        <v>37</v>
      </c>
      <c r="B124" s="47" t="s">
        <v>505</v>
      </c>
      <c r="C124" s="47" t="s">
        <v>547</v>
      </c>
      <c r="D124" s="47">
        <v>88</v>
      </c>
      <c r="E124" s="47">
        <v>67</v>
      </c>
      <c r="F124" s="47">
        <v>0</v>
      </c>
      <c r="G124" s="47">
        <v>21</v>
      </c>
      <c r="H124" s="47">
        <v>0</v>
      </c>
    </row>
    <row r="125" spans="1:8" ht="12.75">
      <c r="A125" s="50">
        <v>38</v>
      </c>
      <c r="B125" s="47" t="s">
        <v>507</v>
      </c>
      <c r="C125" s="47" t="s">
        <v>548</v>
      </c>
      <c r="D125" s="47">
        <v>251</v>
      </c>
      <c r="E125" s="47">
        <v>205</v>
      </c>
      <c r="F125" s="47">
        <v>0</v>
      </c>
      <c r="G125" s="47">
        <v>46</v>
      </c>
      <c r="H125" s="47">
        <v>0</v>
      </c>
    </row>
    <row r="126" spans="1:8" ht="12.75">
      <c r="A126" s="50">
        <v>39</v>
      </c>
      <c r="B126" s="47" t="s">
        <v>507</v>
      </c>
      <c r="C126" s="47" t="s">
        <v>549</v>
      </c>
      <c r="D126" s="47">
        <v>34</v>
      </c>
      <c r="E126" s="47">
        <v>24</v>
      </c>
      <c r="F126" s="47">
        <v>0</v>
      </c>
      <c r="G126" s="47">
        <v>10</v>
      </c>
      <c r="H126" s="47">
        <v>0</v>
      </c>
    </row>
    <row r="127" spans="1:8" ht="12.75">
      <c r="A127" s="50">
        <v>40</v>
      </c>
      <c r="B127" s="47" t="s">
        <v>550</v>
      </c>
      <c r="C127" s="47" t="s">
        <v>551</v>
      </c>
      <c r="D127" s="47">
        <v>53</v>
      </c>
      <c r="E127" s="47">
        <v>35</v>
      </c>
      <c r="F127" s="47">
        <v>0</v>
      </c>
      <c r="G127" s="47">
        <v>18</v>
      </c>
      <c r="H127" s="47">
        <v>0</v>
      </c>
    </row>
    <row r="128" spans="1:8" s="54" customFormat="1" ht="12.75">
      <c r="A128" s="51">
        <v>40</v>
      </c>
      <c r="B128" s="52"/>
      <c r="C128" s="52" t="s">
        <v>552</v>
      </c>
      <c r="D128" s="52">
        <f>SUM(D88:D127)</f>
        <v>4877</v>
      </c>
      <c r="E128" s="52">
        <f>SUM(E88:E127)</f>
        <v>3454</v>
      </c>
      <c r="F128" s="52">
        <f>SUM(F88:F127)</f>
        <v>41</v>
      </c>
      <c r="G128" s="52">
        <f>SUM(G88:G127)</f>
        <v>1380</v>
      </c>
      <c r="H128" s="52">
        <f>SUM(H88:H127)</f>
        <v>2</v>
      </c>
    </row>
    <row r="129" spans="1:8" ht="7.5" customHeight="1">
      <c r="A129" s="209"/>
      <c r="B129" s="210"/>
      <c r="C129" s="210"/>
      <c r="D129" s="210"/>
      <c r="E129" s="210"/>
      <c r="F129" s="210"/>
      <c r="G129" s="210"/>
      <c r="H129" s="211"/>
    </row>
    <row r="130" spans="1:8" s="54" customFormat="1" ht="12.75">
      <c r="A130" s="51">
        <f>(A86+A128)</f>
        <v>122</v>
      </c>
      <c r="B130" s="52"/>
      <c r="C130" s="52" t="s">
        <v>553</v>
      </c>
      <c r="D130" s="52">
        <f>(D86+D128)</f>
        <v>10350</v>
      </c>
      <c r="E130" s="52">
        <f>(E86+E128)</f>
        <v>7608</v>
      </c>
      <c r="F130" s="52">
        <f>(F86+F128)</f>
        <v>79</v>
      </c>
      <c r="G130" s="52">
        <f>(G86+G128)</f>
        <v>2661</v>
      </c>
      <c r="H130" s="52">
        <f>(H86+H128)</f>
        <v>2</v>
      </c>
    </row>
  </sheetData>
  <sheetProtection password="CE88" sheet="1" objects="1" scenarios="1"/>
  <mergeCells count="5">
    <mergeCell ref="A129:H129"/>
    <mergeCell ref="A1:A2"/>
    <mergeCell ref="B1:B2"/>
    <mergeCell ref="C1:C2"/>
    <mergeCell ref="A87:H87"/>
  </mergeCells>
  <printOptions/>
  <pageMargins left="0.79" right="0.35433070866141736" top="0.5905511811023623" bottom="0.5905511811023623" header="0.31496062992125984" footer="0.31496062992125984"/>
  <pageSetup firstPageNumber="45" useFirstPageNumber="1" horizontalDpi="300" verticalDpi="300" orientation="landscape" paperSize="9" r:id="rId1"/>
  <headerFooter alignWithMargins="0">
    <oddHeader>&amp;C&amp;"Arial,Bold"&amp;12 5. Personu sadalījums pēc piešķirtās pilsonības statusa</oddHeader>
    <oddFooter>&amp;LSagatavoja: LM SPSPD&amp;R&amp;P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K130"/>
  <sheetViews>
    <sheetView showGridLines="0" workbookViewId="0" topLeftCell="A1">
      <selection activeCell="H124" sqref="H124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6.421875" style="0" customWidth="1"/>
    <col min="4" max="4" width="7.7109375" style="0" customWidth="1"/>
    <col min="5" max="5" width="9.57421875" style="0" customWidth="1"/>
    <col min="7" max="7" width="8.7109375" style="0" customWidth="1"/>
    <col min="8" max="8" width="8.28125" style="0" customWidth="1"/>
    <col min="9" max="9" width="7.421875" style="0" customWidth="1"/>
    <col min="10" max="10" width="7.57421875" style="0" customWidth="1"/>
    <col min="11" max="11" width="8.28125" style="0" customWidth="1"/>
  </cols>
  <sheetData>
    <row r="1" spans="1:11" s="3" customFormat="1" ht="36" customHeight="1">
      <c r="A1" s="214" t="s">
        <v>0</v>
      </c>
      <c r="B1" s="217" t="s">
        <v>1</v>
      </c>
      <c r="C1" s="217" t="s">
        <v>2</v>
      </c>
      <c r="D1" s="4" t="s">
        <v>199</v>
      </c>
      <c r="E1" s="4" t="s">
        <v>198</v>
      </c>
      <c r="F1" s="4" t="s">
        <v>197</v>
      </c>
      <c r="G1" s="4" t="s">
        <v>196</v>
      </c>
      <c r="H1" s="4" t="s">
        <v>195</v>
      </c>
      <c r="I1" s="4" t="s">
        <v>194</v>
      </c>
      <c r="J1" s="4" t="s">
        <v>193</v>
      </c>
      <c r="K1" s="4" t="s">
        <v>192</v>
      </c>
    </row>
    <row r="2" spans="1:11" s="3" customFormat="1" ht="82.5">
      <c r="A2" s="201"/>
      <c r="B2" s="218"/>
      <c r="C2" s="218"/>
      <c r="D2" s="4" t="s">
        <v>191</v>
      </c>
      <c r="E2" s="4" t="s">
        <v>190</v>
      </c>
      <c r="F2" s="4" t="s">
        <v>189</v>
      </c>
      <c r="G2" s="4" t="s">
        <v>188</v>
      </c>
      <c r="H2" s="4" t="s">
        <v>187</v>
      </c>
      <c r="I2" s="4" t="s">
        <v>186</v>
      </c>
      <c r="J2" s="4" t="s">
        <v>185</v>
      </c>
      <c r="K2" s="4" t="s">
        <v>184</v>
      </c>
    </row>
    <row r="3" spans="1:11" s="31" customFormat="1" ht="12" thickBot="1">
      <c r="A3" s="6" t="s">
        <v>20</v>
      </c>
      <c r="B3" s="6" t="s">
        <v>21</v>
      </c>
      <c r="C3" s="6" t="s">
        <v>21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</row>
    <row r="4" spans="1:11" ht="12.75">
      <c r="A4" s="55">
        <v>1</v>
      </c>
      <c r="B4" s="56" t="s">
        <v>397</v>
      </c>
      <c r="C4" s="56" t="s">
        <v>398</v>
      </c>
      <c r="D4" s="56">
        <v>2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6</v>
      </c>
    </row>
    <row r="5" spans="1:11" ht="12.75">
      <c r="A5" s="57">
        <v>2</v>
      </c>
      <c r="B5" s="58" t="s">
        <v>399</v>
      </c>
      <c r="C5" s="58" t="s">
        <v>400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</row>
    <row r="6" spans="1:11" ht="12.75">
      <c r="A6" s="57">
        <v>3</v>
      </c>
      <c r="B6" s="58" t="s">
        <v>399</v>
      </c>
      <c r="C6" s="58" t="s">
        <v>401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3</v>
      </c>
    </row>
    <row r="7" spans="1:11" ht="12.75">
      <c r="A7" s="57">
        <v>4</v>
      </c>
      <c r="B7" s="58" t="s">
        <v>399</v>
      </c>
      <c r="C7" s="58" t="s">
        <v>402</v>
      </c>
      <c r="D7" s="58">
        <v>2</v>
      </c>
      <c r="E7" s="58">
        <v>0</v>
      </c>
      <c r="F7" s="58">
        <v>0</v>
      </c>
      <c r="G7" s="58">
        <v>0</v>
      </c>
      <c r="H7" s="58">
        <v>0</v>
      </c>
      <c r="I7" s="58">
        <v>1</v>
      </c>
      <c r="J7" s="58">
        <v>0</v>
      </c>
      <c r="K7" s="58">
        <v>1</v>
      </c>
    </row>
    <row r="8" spans="1:11" ht="12.75">
      <c r="A8" s="57">
        <v>5</v>
      </c>
      <c r="B8" s="58" t="s">
        <v>403</v>
      </c>
      <c r="C8" s="58" t="s">
        <v>404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12.75">
      <c r="A9" s="57">
        <v>6</v>
      </c>
      <c r="B9" s="58" t="s">
        <v>405</v>
      </c>
      <c r="C9" s="58" t="s">
        <v>406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1</v>
      </c>
    </row>
    <row r="10" spans="1:11" ht="12.75">
      <c r="A10" s="57">
        <v>7</v>
      </c>
      <c r="B10" s="58" t="s">
        <v>405</v>
      </c>
      <c r="C10" s="58" t="s">
        <v>407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1</v>
      </c>
      <c r="K10" s="58">
        <v>0</v>
      </c>
    </row>
    <row r="11" spans="1:11" ht="12.75">
      <c r="A11" s="57">
        <v>8</v>
      </c>
      <c r="B11" s="58" t="s">
        <v>405</v>
      </c>
      <c r="C11" s="58" t="s">
        <v>408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2</v>
      </c>
    </row>
    <row r="12" spans="1:11" ht="12.75">
      <c r="A12" s="57">
        <v>9</v>
      </c>
      <c r="B12" s="58" t="s">
        <v>405</v>
      </c>
      <c r="C12" s="58" t="s">
        <v>409</v>
      </c>
      <c r="D12" s="58">
        <v>0</v>
      </c>
      <c r="E12" s="58">
        <v>10</v>
      </c>
      <c r="F12" s="58">
        <v>8</v>
      </c>
      <c r="G12" s="58">
        <v>0</v>
      </c>
      <c r="H12" s="58">
        <v>2</v>
      </c>
      <c r="I12" s="58">
        <v>1</v>
      </c>
      <c r="J12" s="58">
        <v>0</v>
      </c>
      <c r="K12" s="58">
        <v>30</v>
      </c>
    </row>
    <row r="13" spans="1:11" ht="12.75">
      <c r="A13" s="57">
        <v>10</v>
      </c>
      <c r="B13" s="58" t="s">
        <v>405</v>
      </c>
      <c r="C13" s="58" t="s">
        <v>410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12.75">
      <c r="A14" s="57">
        <v>11</v>
      </c>
      <c r="B14" s="58" t="s">
        <v>405</v>
      </c>
      <c r="C14" s="58" t="s">
        <v>411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12.75">
      <c r="A15" s="57">
        <v>12</v>
      </c>
      <c r="B15" s="58" t="s">
        <v>405</v>
      </c>
      <c r="C15" s="58" t="s">
        <v>412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12.75">
      <c r="A16" s="57">
        <v>13</v>
      </c>
      <c r="B16" s="58" t="s">
        <v>413</v>
      </c>
      <c r="C16" s="58" t="s">
        <v>414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7</v>
      </c>
    </row>
    <row r="17" spans="1:11" ht="12.75">
      <c r="A17" s="57">
        <v>14</v>
      </c>
      <c r="B17" s="58" t="s">
        <v>415</v>
      </c>
      <c r="C17" s="58" t="s">
        <v>416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7</v>
      </c>
    </row>
    <row r="18" spans="1:11" ht="12.75">
      <c r="A18" s="57">
        <v>15</v>
      </c>
      <c r="B18" s="58" t="s">
        <v>415</v>
      </c>
      <c r="C18" s="58" t="s">
        <v>417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12.75">
      <c r="A19" s="57">
        <v>16</v>
      </c>
      <c r="B19" s="58" t="s">
        <v>415</v>
      </c>
      <c r="C19" s="58" t="s">
        <v>418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2.75">
      <c r="A20" s="57">
        <v>17</v>
      </c>
      <c r="B20" s="58" t="s">
        <v>419</v>
      </c>
      <c r="C20" s="58" t="s">
        <v>420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</v>
      </c>
    </row>
    <row r="21" spans="1:11" ht="12.75">
      <c r="A21" s="57">
        <v>18</v>
      </c>
      <c r="B21" s="58" t="s">
        <v>419</v>
      </c>
      <c r="C21" s="58" t="s">
        <v>421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12.75">
      <c r="A22" s="57">
        <v>19</v>
      </c>
      <c r="B22" s="58" t="s">
        <v>422</v>
      </c>
      <c r="C22" s="58" t="s">
        <v>423</v>
      </c>
      <c r="D22" s="58">
        <v>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2</v>
      </c>
    </row>
    <row r="23" spans="1:11" ht="12.75">
      <c r="A23" s="57">
        <v>20</v>
      </c>
      <c r="B23" s="58" t="s">
        <v>424</v>
      </c>
      <c r="C23" s="58" t="s">
        <v>425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2.75">
      <c r="A24" s="57">
        <v>21</v>
      </c>
      <c r="B24" s="58" t="s">
        <v>424</v>
      </c>
      <c r="C24" s="58" t="s">
        <v>426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1</v>
      </c>
    </row>
    <row r="25" spans="1:11" ht="12.75">
      <c r="A25" s="57">
        <v>22</v>
      </c>
      <c r="B25" s="58" t="s">
        <v>424</v>
      </c>
      <c r="C25" s="58" t="s">
        <v>427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3</v>
      </c>
    </row>
    <row r="26" spans="1:11" ht="12.75">
      <c r="A26" s="57">
        <v>23</v>
      </c>
      <c r="B26" s="58" t="s">
        <v>428</v>
      </c>
      <c r="C26" s="58" t="s">
        <v>429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2.75">
      <c r="A27" s="57">
        <v>24</v>
      </c>
      <c r="B27" s="58" t="s">
        <v>428</v>
      </c>
      <c r="C27" s="58" t="s">
        <v>430</v>
      </c>
      <c r="D27" s="58">
        <v>0</v>
      </c>
      <c r="E27" s="58">
        <v>19</v>
      </c>
      <c r="F27" s="58">
        <v>0</v>
      </c>
      <c r="G27" s="58">
        <v>0</v>
      </c>
      <c r="H27" s="58">
        <v>19</v>
      </c>
      <c r="I27" s="58">
        <v>0</v>
      </c>
      <c r="J27" s="58">
        <v>0</v>
      </c>
      <c r="K27" s="58">
        <v>0</v>
      </c>
    </row>
    <row r="28" spans="1:11" ht="12.75">
      <c r="A28" s="57">
        <v>25</v>
      </c>
      <c r="B28" s="58" t="s">
        <v>428</v>
      </c>
      <c r="C28" s="58" t="s">
        <v>431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2</v>
      </c>
    </row>
    <row r="29" spans="1:11" ht="12.75">
      <c r="A29" s="57">
        <v>26</v>
      </c>
      <c r="B29" s="58" t="s">
        <v>432</v>
      </c>
      <c r="C29" s="58" t="s">
        <v>433</v>
      </c>
      <c r="D29" s="58">
        <v>1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12.75">
      <c r="A30" s="57">
        <v>27</v>
      </c>
      <c r="B30" s="58" t="s">
        <v>432</v>
      </c>
      <c r="C30" s="58" t="s">
        <v>434</v>
      </c>
      <c r="D30" s="58">
        <v>1</v>
      </c>
      <c r="E30" s="58">
        <v>10</v>
      </c>
      <c r="F30" s="58">
        <v>0</v>
      </c>
      <c r="G30" s="58">
        <v>0</v>
      </c>
      <c r="H30" s="58">
        <v>10</v>
      </c>
      <c r="I30" s="58">
        <v>0</v>
      </c>
      <c r="J30" s="58">
        <v>0</v>
      </c>
      <c r="K30" s="58">
        <v>2</v>
      </c>
    </row>
    <row r="31" spans="1:11" ht="12.75">
      <c r="A31" s="57">
        <v>28</v>
      </c>
      <c r="B31" s="58" t="s">
        <v>435</v>
      </c>
      <c r="C31" s="58" t="s">
        <v>436</v>
      </c>
      <c r="D31" s="58">
        <v>0</v>
      </c>
      <c r="E31" s="58">
        <v>11</v>
      </c>
      <c r="F31" s="58">
        <v>0</v>
      </c>
      <c r="G31" s="58">
        <v>0</v>
      </c>
      <c r="H31" s="58">
        <v>11</v>
      </c>
      <c r="I31" s="58">
        <v>0</v>
      </c>
      <c r="J31" s="58">
        <v>0</v>
      </c>
      <c r="K31" s="58">
        <v>8</v>
      </c>
    </row>
    <row r="32" spans="1:11" ht="12.75">
      <c r="A32" s="57">
        <v>29</v>
      </c>
      <c r="B32" s="58" t="s">
        <v>437</v>
      </c>
      <c r="C32" s="58" t="s">
        <v>438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12.75">
      <c r="A33" s="57">
        <v>30</v>
      </c>
      <c r="B33" s="58" t="s">
        <v>437</v>
      </c>
      <c r="C33" s="58" t="s">
        <v>439</v>
      </c>
      <c r="D33" s="58">
        <v>0</v>
      </c>
      <c r="E33" s="58">
        <v>20</v>
      </c>
      <c r="F33" s="58">
        <v>0</v>
      </c>
      <c r="G33" s="58">
        <v>0</v>
      </c>
      <c r="H33" s="58">
        <v>20</v>
      </c>
      <c r="I33" s="58">
        <v>0</v>
      </c>
      <c r="J33" s="58">
        <v>0</v>
      </c>
      <c r="K33" s="58">
        <v>2</v>
      </c>
    </row>
    <row r="34" spans="1:11" ht="12.75">
      <c r="A34" s="57">
        <v>31</v>
      </c>
      <c r="B34" s="58" t="s">
        <v>440</v>
      </c>
      <c r="C34" s="58" t="s">
        <v>441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12.75">
      <c r="A35" s="57">
        <v>32</v>
      </c>
      <c r="B35" s="58" t="s">
        <v>440</v>
      </c>
      <c r="C35" s="58" t="s">
        <v>442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12.75">
      <c r="A36" s="57">
        <v>33</v>
      </c>
      <c r="B36" s="58" t="s">
        <v>440</v>
      </c>
      <c r="C36" s="58" t="s">
        <v>443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9</v>
      </c>
    </row>
    <row r="37" spans="1:11" ht="12.75">
      <c r="A37" s="57">
        <v>34</v>
      </c>
      <c r="B37" s="58" t="s">
        <v>440</v>
      </c>
      <c r="C37" s="58" t="s">
        <v>444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2</v>
      </c>
    </row>
    <row r="38" spans="1:11" ht="12.75">
      <c r="A38" s="57">
        <v>35</v>
      </c>
      <c r="B38" s="58" t="s">
        <v>440</v>
      </c>
      <c r="C38" s="58" t="s">
        <v>445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12.75">
      <c r="A39" s="57">
        <v>36</v>
      </c>
      <c r="B39" s="58" t="s">
        <v>446</v>
      </c>
      <c r="C39" s="58" t="s">
        <v>447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6</v>
      </c>
    </row>
    <row r="40" spans="1:11" ht="12.75">
      <c r="A40" s="57">
        <v>37</v>
      </c>
      <c r="B40" s="58" t="s">
        <v>446</v>
      </c>
      <c r="C40" s="58" t="s">
        <v>448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2.75">
      <c r="A41" s="57">
        <v>38</v>
      </c>
      <c r="B41" s="58" t="s">
        <v>446</v>
      </c>
      <c r="C41" s="58" t="s">
        <v>449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2.75">
      <c r="A42" s="57">
        <v>39</v>
      </c>
      <c r="B42" s="58" t="s">
        <v>450</v>
      </c>
      <c r="C42" s="58" t="s">
        <v>451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1</v>
      </c>
    </row>
    <row r="43" spans="1:11" ht="12.75">
      <c r="A43" s="57">
        <v>40</v>
      </c>
      <c r="B43" s="58" t="s">
        <v>450</v>
      </c>
      <c r="C43" s="58" t="s">
        <v>452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12.75">
      <c r="A44" s="57">
        <v>41</v>
      </c>
      <c r="B44" s="58" t="s">
        <v>450</v>
      </c>
      <c r="C44" s="58" t="s">
        <v>453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2</v>
      </c>
    </row>
    <row r="45" spans="1:11" ht="12.75">
      <c r="A45" s="57">
        <v>42</v>
      </c>
      <c r="B45" s="58" t="s">
        <v>454</v>
      </c>
      <c r="C45" s="58" t="s">
        <v>455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12.75">
      <c r="A46" s="57">
        <v>43</v>
      </c>
      <c r="B46" s="58" t="s">
        <v>454</v>
      </c>
      <c r="C46" s="58" t="s">
        <v>456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ht="12.75">
      <c r="A47" s="57">
        <v>44</v>
      </c>
      <c r="B47" s="58" t="s">
        <v>457</v>
      </c>
      <c r="C47" s="58" t="s">
        <v>458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ht="12.75">
      <c r="A48" s="57">
        <v>45</v>
      </c>
      <c r="B48" s="58" t="s">
        <v>457</v>
      </c>
      <c r="C48" s="58" t="s">
        <v>459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1" ht="12.75">
      <c r="A49" s="57">
        <v>46</v>
      </c>
      <c r="B49" s="58" t="s">
        <v>457</v>
      </c>
      <c r="C49" s="58" t="s">
        <v>460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6</v>
      </c>
    </row>
    <row r="50" spans="1:11" ht="12.75">
      <c r="A50" s="57">
        <v>47</v>
      </c>
      <c r="B50" s="58" t="s">
        <v>461</v>
      </c>
      <c r="C50" s="58" t="s">
        <v>462</v>
      </c>
      <c r="D50" s="58">
        <v>0</v>
      </c>
      <c r="E50" s="58">
        <v>1</v>
      </c>
      <c r="F50" s="58">
        <v>0</v>
      </c>
      <c r="G50" s="58">
        <v>0</v>
      </c>
      <c r="H50" s="58">
        <v>1</v>
      </c>
      <c r="I50" s="58">
        <v>0</v>
      </c>
      <c r="J50" s="58">
        <v>0</v>
      </c>
      <c r="K50" s="58">
        <v>2</v>
      </c>
    </row>
    <row r="51" spans="1:11" ht="12.75">
      <c r="A51" s="57">
        <v>48</v>
      </c>
      <c r="B51" s="58" t="s">
        <v>461</v>
      </c>
      <c r="C51" s="58" t="s">
        <v>463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12.75">
      <c r="A52" s="57">
        <v>49</v>
      </c>
      <c r="B52" s="58" t="s">
        <v>461</v>
      </c>
      <c r="C52" s="58" t="s">
        <v>464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12.75">
      <c r="A53" s="57">
        <v>50</v>
      </c>
      <c r="B53" s="58" t="s">
        <v>461</v>
      </c>
      <c r="C53" s="58" t="s">
        <v>465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12.75">
      <c r="A54" s="57">
        <v>51</v>
      </c>
      <c r="B54" s="58" t="s">
        <v>461</v>
      </c>
      <c r="C54" s="58" t="s">
        <v>466</v>
      </c>
      <c r="D54" s="58">
        <v>0</v>
      </c>
      <c r="E54" s="58">
        <v>4</v>
      </c>
      <c r="F54" s="58">
        <v>1</v>
      </c>
      <c r="G54" s="58">
        <v>0</v>
      </c>
      <c r="H54" s="58">
        <v>3</v>
      </c>
      <c r="I54" s="58">
        <v>0</v>
      </c>
      <c r="J54" s="58">
        <v>0</v>
      </c>
      <c r="K54" s="58">
        <v>1</v>
      </c>
    </row>
    <row r="55" spans="1:11" ht="12.75">
      <c r="A55" s="57">
        <v>52</v>
      </c>
      <c r="B55" s="58" t="s">
        <v>461</v>
      </c>
      <c r="C55" s="58" t="s">
        <v>467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1:11" ht="12.75">
      <c r="A56" s="57">
        <v>53</v>
      </c>
      <c r="B56" s="58" t="s">
        <v>461</v>
      </c>
      <c r="C56" s="58" t="s">
        <v>468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ht="12.75">
      <c r="A57" s="57">
        <v>54</v>
      </c>
      <c r="B57" s="58" t="s">
        <v>469</v>
      </c>
      <c r="C57" s="58" t="s">
        <v>470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3</v>
      </c>
    </row>
    <row r="58" spans="1:11" ht="12.75">
      <c r="A58" s="57">
        <v>55</v>
      </c>
      <c r="B58" s="58" t="s">
        <v>471</v>
      </c>
      <c r="C58" s="58" t="s">
        <v>472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ht="12.75">
      <c r="A59" s="57">
        <v>56</v>
      </c>
      <c r="B59" s="58" t="s">
        <v>471</v>
      </c>
      <c r="C59" s="58" t="s">
        <v>473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ht="12.75">
      <c r="A60" s="57">
        <v>57</v>
      </c>
      <c r="B60" s="58" t="s">
        <v>471</v>
      </c>
      <c r="C60" s="58" t="s">
        <v>474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3</v>
      </c>
    </row>
    <row r="61" spans="1:11" ht="12.75">
      <c r="A61" s="57">
        <v>58</v>
      </c>
      <c r="B61" s="58" t="s">
        <v>471</v>
      </c>
      <c r="C61" s="58" t="s">
        <v>475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ht="12.75">
      <c r="A62" s="57">
        <v>59</v>
      </c>
      <c r="B62" s="58" t="s">
        <v>471</v>
      </c>
      <c r="C62" s="58" t="s">
        <v>476</v>
      </c>
      <c r="D62" s="58">
        <v>0</v>
      </c>
      <c r="E62" s="58">
        <v>12</v>
      </c>
      <c r="F62" s="58">
        <v>0</v>
      </c>
      <c r="G62" s="58">
        <v>0</v>
      </c>
      <c r="H62" s="58">
        <v>12</v>
      </c>
      <c r="I62" s="58">
        <v>0</v>
      </c>
      <c r="J62" s="58">
        <v>0</v>
      </c>
      <c r="K62" s="58">
        <v>1</v>
      </c>
    </row>
    <row r="63" spans="1:11" ht="12.75">
      <c r="A63" s="57">
        <v>60</v>
      </c>
      <c r="B63" s="58" t="s">
        <v>471</v>
      </c>
      <c r="C63" s="58" t="s">
        <v>477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ht="12.75">
      <c r="A64" s="57">
        <v>61</v>
      </c>
      <c r="B64" s="58" t="s">
        <v>471</v>
      </c>
      <c r="C64" s="58" t="s">
        <v>478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</row>
    <row r="65" spans="1:11" ht="12.75">
      <c r="A65" s="57">
        <v>62</v>
      </c>
      <c r="B65" s="58" t="s">
        <v>471</v>
      </c>
      <c r="C65" s="58" t="s">
        <v>479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8</v>
      </c>
    </row>
    <row r="66" spans="1:11" ht="12.75">
      <c r="A66" s="57">
        <v>63</v>
      </c>
      <c r="B66" s="58" t="s">
        <v>471</v>
      </c>
      <c r="C66" s="58" t="s">
        <v>480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1</v>
      </c>
    </row>
    <row r="67" spans="1:11" ht="12.75">
      <c r="A67" s="57">
        <v>64</v>
      </c>
      <c r="B67" s="58" t="s">
        <v>481</v>
      </c>
      <c r="C67" s="58" t="s">
        <v>482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ht="12.75">
      <c r="A68" s="57">
        <v>65</v>
      </c>
      <c r="B68" s="58" t="s">
        <v>483</v>
      </c>
      <c r="C68" s="58" t="s">
        <v>484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</row>
    <row r="69" spans="1:11" ht="12.75">
      <c r="A69" s="57">
        <v>66</v>
      </c>
      <c r="B69" s="58" t="s">
        <v>483</v>
      </c>
      <c r="C69" s="58" t="s">
        <v>485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</row>
    <row r="70" spans="1:11" ht="12.75">
      <c r="A70" s="57">
        <v>67</v>
      </c>
      <c r="B70" s="58" t="s">
        <v>483</v>
      </c>
      <c r="C70" s="58" t="s">
        <v>486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ht="12.75">
      <c r="A71" s="57">
        <v>68</v>
      </c>
      <c r="B71" s="58" t="s">
        <v>487</v>
      </c>
      <c r="C71" s="58" t="s">
        <v>488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2</v>
      </c>
    </row>
    <row r="72" spans="1:11" ht="12.75">
      <c r="A72" s="57">
        <v>69</v>
      </c>
      <c r="B72" s="58" t="s">
        <v>489</v>
      </c>
      <c r="C72" s="58" t="s">
        <v>490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3</v>
      </c>
    </row>
    <row r="73" spans="1:11" ht="12.75">
      <c r="A73" s="57">
        <v>70</v>
      </c>
      <c r="B73" s="58" t="s">
        <v>489</v>
      </c>
      <c r="C73" s="58" t="s">
        <v>491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3</v>
      </c>
    </row>
    <row r="74" spans="1:11" ht="12.75">
      <c r="A74" s="57">
        <v>71</v>
      </c>
      <c r="B74" s="58" t="s">
        <v>489</v>
      </c>
      <c r="C74" s="58" t="s">
        <v>492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1</v>
      </c>
    </row>
    <row r="75" spans="1:11" ht="12.75">
      <c r="A75" s="57">
        <v>72</v>
      </c>
      <c r="B75" s="58" t="s">
        <v>489</v>
      </c>
      <c r="C75" s="58" t="s">
        <v>493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1:11" ht="12.75">
      <c r="A76" s="57">
        <v>73</v>
      </c>
      <c r="B76" s="58" t="s">
        <v>489</v>
      </c>
      <c r="C76" s="58" t="s">
        <v>494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2</v>
      </c>
    </row>
    <row r="77" spans="1:11" ht="12.75">
      <c r="A77" s="57">
        <v>74</v>
      </c>
      <c r="B77" s="58" t="s">
        <v>489</v>
      </c>
      <c r="C77" s="58" t="s">
        <v>495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1:11" ht="12.75">
      <c r="A78" s="57">
        <v>75</v>
      </c>
      <c r="B78" s="58" t="s">
        <v>496</v>
      </c>
      <c r="C78" s="58" t="s">
        <v>497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ht="12.75">
      <c r="A79" s="57">
        <v>76</v>
      </c>
      <c r="B79" s="58" t="s">
        <v>496</v>
      </c>
      <c r="C79" s="58" t="s">
        <v>498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1</v>
      </c>
    </row>
    <row r="80" spans="1:11" ht="12.75">
      <c r="A80" s="57">
        <v>77</v>
      </c>
      <c r="B80" s="58" t="s">
        <v>499</v>
      </c>
      <c r="C80" s="58" t="s">
        <v>500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1:11" ht="12.75">
      <c r="A81" s="57">
        <v>78</v>
      </c>
      <c r="B81" s="58" t="s">
        <v>499</v>
      </c>
      <c r="C81" s="58" t="s">
        <v>501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5</v>
      </c>
      <c r="J81" s="58">
        <v>0</v>
      </c>
      <c r="K81" s="58">
        <v>2</v>
      </c>
    </row>
    <row r="82" spans="1:11" ht="12.75">
      <c r="A82" s="57">
        <v>79</v>
      </c>
      <c r="B82" s="58" t="s">
        <v>499</v>
      </c>
      <c r="C82" s="58" t="s">
        <v>502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3</v>
      </c>
    </row>
    <row r="83" spans="1:11" ht="12.75">
      <c r="A83" s="57">
        <v>80</v>
      </c>
      <c r="B83" s="58" t="s">
        <v>503</v>
      </c>
      <c r="C83" s="58" t="s">
        <v>504</v>
      </c>
      <c r="D83" s="58">
        <v>0</v>
      </c>
      <c r="E83" s="58">
        <v>43</v>
      </c>
      <c r="F83" s="58">
        <v>0</v>
      </c>
      <c r="G83" s="58">
        <v>0</v>
      </c>
      <c r="H83" s="58">
        <v>43</v>
      </c>
      <c r="I83" s="58">
        <v>0</v>
      </c>
      <c r="J83" s="58">
        <v>0</v>
      </c>
      <c r="K83" s="58">
        <v>0</v>
      </c>
    </row>
    <row r="84" spans="1:11" ht="12.75">
      <c r="A84" s="57">
        <v>81</v>
      </c>
      <c r="B84" s="58" t="s">
        <v>505</v>
      </c>
      <c r="C84" s="58" t="s">
        <v>506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1</v>
      </c>
    </row>
    <row r="85" spans="1:11" ht="12.75">
      <c r="A85" s="57">
        <v>82</v>
      </c>
      <c r="B85" s="58" t="s">
        <v>507</v>
      </c>
      <c r="C85" s="58" t="s">
        <v>508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5</v>
      </c>
    </row>
    <row r="86" spans="1:11" s="54" customFormat="1" ht="12.75">
      <c r="A86" s="51">
        <v>82</v>
      </c>
      <c r="B86" s="52"/>
      <c r="C86" s="52" t="s">
        <v>509</v>
      </c>
      <c r="D86" s="52">
        <f aca="true" t="shared" si="0" ref="D86:K86">SUM(D4:D85)</f>
        <v>8</v>
      </c>
      <c r="E86" s="52">
        <f t="shared" si="0"/>
        <v>130</v>
      </c>
      <c r="F86" s="52">
        <f t="shared" si="0"/>
        <v>9</v>
      </c>
      <c r="G86" s="52">
        <f t="shared" si="0"/>
        <v>0</v>
      </c>
      <c r="H86" s="52">
        <f t="shared" si="0"/>
        <v>121</v>
      </c>
      <c r="I86" s="52">
        <f t="shared" si="0"/>
        <v>7</v>
      </c>
      <c r="J86" s="52">
        <f t="shared" si="0"/>
        <v>1</v>
      </c>
      <c r="K86" s="52">
        <f t="shared" si="0"/>
        <v>146</v>
      </c>
    </row>
    <row r="87" spans="1:11" ht="7.5" customHeight="1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8"/>
    </row>
    <row r="88" spans="1:11" ht="12.75">
      <c r="A88" s="57">
        <v>1</v>
      </c>
      <c r="B88" s="58"/>
      <c r="C88" s="58" t="s">
        <v>510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</row>
    <row r="89" spans="1:11" ht="12.75">
      <c r="A89" s="57">
        <v>2</v>
      </c>
      <c r="B89" s="58" t="s">
        <v>397</v>
      </c>
      <c r="C89" s="58" t="s">
        <v>511</v>
      </c>
      <c r="D89" s="58">
        <v>6</v>
      </c>
      <c r="E89" s="58">
        <v>1</v>
      </c>
      <c r="F89" s="58">
        <v>0</v>
      </c>
      <c r="G89" s="58">
        <v>0</v>
      </c>
      <c r="H89" s="58">
        <v>1</v>
      </c>
      <c r="I89" s="58">
        <v>0</v>
      </c>
      <c r="J89" s="58">
        <v>0</v>
      </c>
      <c r="K89" s="58">
        <v>0</v>
      </c>
    </row>
    <row r="90" spans="1:11" ht="12.75">
      <c r="A90" s="57">
        <v>3</v>
      </c>
      <c r="B90" s="58" t="s">
        <v>512</v>
      </c>
      <c r="C90" s="58" t="s">
        <v>513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3</v>
      </c>
    </row>
    <row r="91" spans="1:11" ht="12.75">
      <c r="A91" s="57">
        <v>4</v>
      </c>
      <c r="B91" s="58" t="s">
        <v>399</v>
      </c>
      <c r="C91" s="58" t="s">
        <v>514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</row>
    <row r="92" spans="1:11" ht="25.5">
      <c r="A92" s="57">
        <v>5</v>
      </c>
      <c r="B92" s="58" t="s">
        <v>403</v>
      </c>
      <c r="C92" s="58" t="s">
        <v>515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</row>
    <row r="93" spans="1:11" ht="12.75">
      <c r="A93" s="57">
        <v>6</v>
      </c>
      <c r="B93" s="58" t="s">
        <v>405</v>
      </c>
      <c r="C93" s="58" t="s">
        <v>516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</row>
    <row r="94" spans="1:11" ht="12.75">
      <c r="A94" s="57">
        <v>7</v>
      </c>
      <c r="B94" s="58" t="s">
        <v>405</v>
      </c>
      <c r="C94" s="58" t="s">
        <v>517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3</v>
      </c>
    </row>
    <row r="95" spans="1:11" ht="12.75">
      <c r="A95" s="57">
        <v>8</v>
      </c>
      <c r="B95" s="58" t="s">
        <v>405</v>
      </c>
      <c r="C95" s="58" t="s">
        <v>518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1:11" ht="12.75">
      <c r="A96" s="57">
        <v>9</v>
      </c>
      <c r="B96" s="58" t="s">
        <v>405</v>
      </c>
      <c r="C96" s="58" t="s">
        <v>519</v>
      </c>
      <c r="D96" s="58">
        <v>2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2</v>
      </c>
    </row>
    <row r="97" spans="1:11" ht="12.75">
      <c r="A97" s="57">
        <v>10</v>
      </c>
      <c r="B97" s="58" t="s">
        <v>415</v>
      </c>
      <c r="C97" s="58" t="s">
        <v>520</v>
      </c>
      <c r="D97" s="58">
        <v>3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2</v>
      </c>
    </row>
    <row r="98" spans="1:11" ht="12.75">
      <c r="A98" s="57">
        <v>11</v>
      </c>
      <c r="B98" s="58" t="s">
        <v>424</v>
      </c>
      <c r="C98" s="58" t="s">
        <v>521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2</v>
      </c>
      <c r="J98" s="58">
        <v>0</v>
      </c>
      <c r="K98" s="58">
        <v>2</v>
      </c>
    </row>
    <row r="99" spans="1:11" ht="12.75">
      <c r="A99" s="57">
        <v>12</v>
      </c>
      <c r="B99" s="58" t="s">
        <v>428</v>
      </c>
      <c r="C99" s="58" t="s">
        <v>522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12.75">
      <c r="A100" s="57">
        <v>13</v>
      </c>
      <c r="B100" s="58" t="s">
        <v>428</v>
      </c>
      <c r="C100" s="58" t="s">
        <v>523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12.75">
      <c r="A101" s="57">
        <v>14</v>
      </c>
      <c r="B101" s="58" t="s">
        <v>428</v>
      </c>
      <c r="C101" s="58" t="s">
        <v>524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12.75">
      <c r="A102" s="57">
        <v>15</v>
      </c>
      <c r="B102" s="58" t="s">
        <v>432</v>
      </c>
      <c r="C102" s="58" t="s">
        <v>525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ht="12.75">
      <c r="A103" s="57">
        <v>16</v>
      </c>
      <c r="B103" s="58" t="s">
        <v>432</v>
      </c>
      <c r="C103" s="58" t="s">
        <v>526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1</v>
      </c>
    </row>
    <row r="104" spans="1:11" ht="12.75">
      <c r="A104" s="57">
        <v>17</v>
      </c>
      <c r="B104" s="58" t="s">
        <v>432</v>
      </c>
      <c r="C104" s="58" t="s">
        <v>527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1</v>
      </c>
    </row>
    <row r="105" spans="1:11" ht="12.75">
      <c r="A105" s="57">
        <v>18</v>
      </c>
      <c r="B105" s="58" t="s">
        <v>432</v>
      </c>
      <c r="C105" s="58" t="s">
        <v>528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2</v>
      </c>
    </row>
    <row r="106" spans="1:11" ht="12.75">
      <c r="A106" s="57">
        <v>19</v>
      </c>
      <c r="B106" s="58" t="s">
        <v>435</v>
      </c>
      <c r="C106" s="58" t="s">
        <v>529</v>
      </c>
      <c r="D106" s="58">
        <v>1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5</v>
      </c>
    </row>
    <row r="107" spans="1:11" ht="12.75">
      <c r="A107" s="57">
        <v>20</v>
      </c>
      <c r="B107" s="58" t="s">
        <v>437</v>
      </c>
      <c r="C107" s="58" t="s">
        <v>530</v>
      </c>
      <c r="D107" s="58">
        <v>3</v>
      </c>
      <c r="E107" s="58">
        <v>0</v>
      </c>
      <c r="F107" s="58">
        <v>0</v>
      </c>
      <c r="G107" s="58">
        <v>0</v>
      </c>
      <c r="H107" s="58">
        <v>0</v>
      </c>
      <c r="I107" s="58">
        <v>1</v>
      </c>
      <c r="J107" s="58">
        <v>0</v>
      </c>
      <c r="K107" s="58">
        <v>8</v>
      </c>
    </row>
    <row r="108" spans="1:11" ht="12.75">
      <c r="A108" s="57">
        <v>21</v>
      </c>
      <c r="B108" s="58" t="s">
        <v>440</v>
      </c>
      <c r="C108" s="58" t="s">
        <v>531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</row>
    <row r="109" spans="1:11" ht="12.75">
      <c r="A109" s="57">
        <v>22</v>
      </c>
      <c r="B109" s="58" t="s">
        <v>450</v>
      </c>
      <c r="C109" s="58" t="s">
        <v>532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</row>
    <row r="110" spans="1:11" ht="12.75">
      <c r="A110" s="57">
        <v>23</v>
      </c>
      <c r="B110" s="58" t="s">
        <v>450</v>
      </c>
      <c r="C110" s="58" t="s">
        <v>533</v>
      </c>
      <c r="D110" s="58">
        <v>1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2</v>
      </c>
    </row>
    <row r="111" spans="1:11" ht="12.75">
      <c r="A111" s="57">
        <v>24</v>
      </c>
      <c r="B111" s="58" t="s">
        <v>454</v>
      </c>
      <c r="C111" s="58" t="s">
        <v>534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</row>
    <row r="112" spans="1:11" ht="12.75">
      <c r="A112" s="57">
        <v>25</v>
      </c>
      <c r="B112" s="58" t="s">
        <v>457</v>
      </c>
      <c r="C112" s="58" t="s">
        <v>535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2</v>
      </c>
    </row>
    <row r="113" spans="1:11" ht="12.75">
      <c r="A113" s="57">
        <v>26</v>
      </c>
      <c r="B113" s="58" t="s">
        <v>457</v>
      </c>
      <c r="C113" s="58" t="s">
        <v>536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1</v>
      </c>
    </row>
    <row r="114" spans="1:11" ht="12.75">
      <c r="A114" s="57">
        <v>27</v>
      </c>
      <c r="B114" s="58" t="s">
        <v>469</v>
      </c>
      <c r="C114" s="58" t="s">
        <v>537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12.75">
      <c r="A115" s="57">
        <v>28</v>
      </c>
      <c r="B115" s="58" t="s">
        <v>471</v>
      </c>
      <c r="C115" s="58" t="s">
        <v>538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2</v>
      </c>
    </row>
    <row r="116" spans="1:11" ht="12.75">
      <c r="A116" s="57">
        <v>29</v>
      </c>
      <c r="B116" s="58" t="s">
        <v>481</v>
      </c>
      <c r="C116" s="58" t="s">
        <v>539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</row>
    <row r="117" spans="1:11" ht="12.75">
      <c r="A117" s="57">
        <v>30</v>
      </c>
      <c r="B117" s="58" t="s">
        <v>489</v>
      </c>
      <c r="C117" s="58" t="s">
        <v>540</v>
      </c>
      <c r="D117" s="58">
        <v>0</v>
      </c>
      <c r="E117" s="58">
        <v>47</v>
      </c>
      <c r="F117" s="58">
        <v>4</v>
      </c>
      <c r="G117" s="58">
        <v>0</v>
      </c>
      <c r="H117" s="58">
        <v>43</v>
      </c>
      <c r="I117" s="58">
        <v>0</v>
      </c>
      <c r="J117" s="58">
        <v>0</v>
      </c>
      <c r="K117" s="58">
        <v>0</v>
      </c>
    </row>
    <row r="118" spans="1:11" ht="12.75">
      <c r="A118" s="57">
        <v>31</v>
      </c>
      <c r="B118" s="58" t="s">
        <v>489</v>
      </c>
      <c r="C118" s="58" t="s">
        <v>541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1</v>
      </c>
    </row>
    <row r="119" spans="1:11" ht="12.75">
      <c r="A119" s="57">
        <v>32</v>
      </c>
      <c r="B119" s="58" t="s">
        <v>489</v>
      </c>
      <c r="C119" s="58" t="s">
        <v>542</v>
      </c>
      <c r="D119" s="58">
        <v>1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2</v>
      </c>
    </row>
    <row r="120" spans="1:11" ht="12.75">
      <c r="A120" s="57">
        <v>33</v>
      </c>
      <c r="B120" s="58" t="s">
        <v>499</v>
      </c>
      <c r="C120" s="58" t="s">
        <v>543</v>
      </c>
      <c r="D120" s="58">
        <v>0</v>
      </c>
      <c r="E120" s="58">
        <v>3</v>
      </c>
      <c r="F120" s="58">
        <v>3</v>
      </c>
      <c r="G120" s="58">
        <v>0</v>
      </c>
      <c r="H120" s="58">
        <v>0</v>
      </c>
      <c r="I120" s="58">
        <v>0</v>
      </c>
      <c r="J120" s="58">
        <v>0</v>
      </c>
      <c r="K120" s="58">
        <v>2</v>
      </c>
    </row>
    <row r="121" spans="1:11" ht="12.75">
      <c r="A121" s="57">
        <v>34</v>
      </c>
      <c r="B121" s="58" t="s">
        <v>499</v>
      </c>
      <c r="C121" s="58" t="s">
        <v>544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6</v>
      </c>
    </row>
    <row r="122" spans="1:11" ht="12.75">
      <c r="A122" s="57">
        <v>35</v>
      </c>
      <c r="B122" s="58" t="s">
        <v>499</v>
      </c>
      <c r="C122" s="58" t="s">
        <v>545</v>
      </c>
      <c r="D122" s="58">
        <v>2</v>
      </c>
      <c r="E122" s="58">
        <v>41</v>
      </c>
      <c r="F122" s="58">
        <v>40</v>
      </c>
      <c r="G122" s="58">
        <v>0</v>
      </c>
      <c r="H122" s="58">
        <v>1</v>
      </c>
      <c r="I122" s="58">
        <v>0</v>
      </c>
      <c r="J122" s="58">
        <v>0</v>
      </c>
      <c r="K122" s="58">
        <v>2</v>
      </c>
    </row>
    <row r="123" spans="1:11" ht="12.75">
      <c r="A123" s="57">
        <v>36</v>
      </c>
      <c r="B123" s="58" t="s">
        <v>503</v>
      </c>
      <c r="C123" s="58" t="s">
        <v>546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1</v>
      </c>
    </row>
    <row r="124" spans="1:11" ht="12.75">
      <c r="A124" s="57">
        <v>37</v>
      </c>
      <c r="B124" s="58" t="s">
        <v>505</v>
      </c>
      <c r="C124" s="58" t="s">
        <v>547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</row>
    <row r="125" spans="1:11" ht="12.75">
      <c r="A125" s="57">
        <v>38</v>
      </c>
      <c r="B125" s="58" t="s">
        <v>507</v>
      </c>
      <c r="C125" s="58" t="s">
        <v>548</v>
      </c>
      <c r="D125" s="58">
        <v>3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3</v>
      </c>
    </row>
    <row r="126" spans="1:11" ht="12.75">
      <c r="A126" s="57">
        <v>39</v>
      </c>
      <c r="B126" s="58" t="s">
        <v>507</v>
      </c>
      <c r="C126" s="58" t="s">
        <v>549</v>
      </c>
      <c r="D126" s="58">
        <v>1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</row>
    <row r="127" spans="1:11" ht="12.75">
      <c r="A127" s="57">
        <v>40</v>
      </c>
      <c r="B127" s="58" t="s">
        <v>550</v>
      </c>
      <c r="C127" s="58" t="s">
        <v>551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1</v>
      </c>
    </row>
    <row r="128" spans="1:11" s="54" customFormat="1" ht="12.75">
      <c r="A128" s="51">
        <v>40</v>
      </c>
      <c r="B128" s="52"/>
      <c r="C128" s="52" t="s">
        <v>552</v>
      </c>
      <c r="D128" s="52">
        <f aca="true" t="shared" si="1" ref="D128:K128">SUM(D88:D127)</f>
        <v>23</v>
      </c>
      <c r="E128" s="52">
        <f t="shared" si="1"/>
        <v>92</v>
      </c>
      <c r="F128" s="52">
        <f t="shared" si="1"/>
        <v>47</v>
      </c>
      <c r="G128" s="52">
        <f t="shared" si="1"/>
        <v>0</v>
      </c>
      <c r="H128" s="52">
        <f t="shared" si="1"/>
        <v>45</v>
      </c>
      <c r="I128" s="52">
        <f t="shared" si="1"/>
        <v>3</v>
      </c>
      <c r="J128" s="52">
        <f t="shared" si="1"/>
        <v>0</v>
      </c>
      <c r="K128" s="52">
        <f t="shared" si="1"/>
        <v>54</v>
      </c>
    </row>
    <row r="129" spans="1:11" ht="7.5" customHeight="1">
      <c r="A129" s="226"/>
      <c r="B129" s="227"/>
      <c r="C129" s="227"/>
      <c r="D129" s="227"/>
      <c r="E129" s="227"/>
      <c r="F129" s="227"/>
      <c r="G129" s="227"/>
      <c r="H129" s="227"/>
      <c r="I129" s="227"/>
      <c r="J129" s="227"/>
      <c r="K129" s="228"/>
    </row>
    <row r="130" spans="1:11" s="54" customFormat="1" ht="12.75">
      <c r="A130" s="51">
        <f>(A86+A128)</f>
        <v>122</v>
      </c>
      <c r="B130" s="52"/>
      <c r="C130" s="52" t="s">
        <v>553</v>
      </c>
      <c r="D130" s="52">
        <f aca="true" t="shared" si="2" ref="D130:K130">(D86+D128)</f>
        <v>31</v>
      </c>
      <c r="E130" s="52">
        <f t="shared" si="2"/>
        <v>222</v>
      </c>
      <c r="F130" s="52">
        <f t="shared" si="2"/>
        <v>56</v>
      </c>
      <c r="G130" s="52">
        <f t="shared" si="2"/>
        <v>0</v>
      </c>
      <c r="H130" s="52">
        <f t="shared" si="2"/>
        <v>166</v>
      </c>
      <c r="I130" s="52">
        <f t="shared" si="2"/>
        <v>10</v>
      </c>
      <c r="J130" s="52">
        <f t="shared" si="2"/>
        <v>1</v>
      </c>
      <c r="K130" s="52">
        <f t="shared" si="2"/>
        <v>200</v>
      </c>
    </row>
  </sheetData>
  <sheetProtection password="CE88" sheet="1" objects="1" scenarios="1"/>
  <mergeCells count="5">
    <mergeCell ref="A129:K129"/>
    <mergeCell ref="A1:A2"/>
    <mergeCell ref="B1:B2"/>
    <mergeCell ref="C1:C2"/>
    <mergeCell ref="A87:K87"/>
  </mergeCells>
  <printOptions/>
  <pageMargins left="0.8661417322834646" right="0.7480314960629921" top="0.5905511811023623" bottom="0.5905511811023623" header="0.31496062992125984" footer="0.31496062992125984"/>
  <pageSetup firstPageNumber="49" useFirstPageNumber="1" horizontalDpi="300" verticalDpi="300" orientation="landscape" paperSize="9" scale="96" r:id="rId1"/>
  <headerFooter alignWithMargins="0">
    <oddHeader>&amp;C&amp;"Arial,Bold"&amp;12 6. Personu saslimstība 2009. gadā &amp;"Arial,Regular"(gadījumu skaits)</oddHeader>
    <oddFooter>&amp;LSagatavoja: LM SPSPD&amp;R&amp;P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13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5.7109375" style="0" customWidth="1"/>
    <col min="4" max="4" width="10.140625" style="0" customWidth="1"/>
    <col min="5" max="5" width="9.28125" style="0" customWidth="1"/>
    <col min="6" max="6" width="8.140625" style="0" customWidth="1"/>
    <col min="7" max="7" width="7.57421875" style="0" customWidth="1"/>
    <col min="8" max="8" width="7.00390625" style="0" customWidth="1"/>
    <col min="9" max="9" width="8.28125" style="0" customWidth="1"/>
    <col min="10" max="10" width="8.00390625" style="0" customWidth="1"/>
  </cols>
  <sheetData>
    <row r="1" spans="1:11" s="3" customFormat="1" ht="22.5">
      <c r="A1" s="214" t="s">
        <v>0</v>
      </c>
      <c r="B1" s="217" t="s">
        <v>1</v>
      </c>
      <c r="C1" s="217" t="s">
        <v>2</v>
      </c>
      <c r="D1" s="2" t="s">
        <v>183</v>
      </c>
      <c r="E1" s="2" t="s">
        <v>182</v>
      </c>
      <c r="F1" s="2" t="s">
        <v>181</v>
      </c>
      <c r="G1" s="2" t="s">
        <v>180</v>
      </c>
      <c r="H1" s="2" t="s">
        <v>179</v>
      </c>
      <c r="I1" s="2" t="s">
        <v>178</v>
      </c>
      <c r="J1" s="2" t="s">
        <v>177</v>
      </c>
      <c r="K1" s="11" t="s">
        <v>176</v>
      </c>
    </row>
    <row r="2" spans="1:11" s="3" customFormat="1" ht="12.75">
      <c r="A2" s="215"/>
      <c r="B2" s="217"/>
      <c r="C2" s="217"/>
      <c r="D2" s="187" t="s">
        <v>175</v>
      </c>
      <c r="E2" s="189" t="s">
        <v>43</v>
      </c>
      <c r="F2" s="236"/>
      <c r="G2" s="236"/>
      <c r="H2" s="237"/>
      <c r="I2" s="187" t="s">
        <v>174</v>
      </c>
      <c r="J2" s="187" t="s">
        <v>173</v>
      </c>
      <c r="K2" s="187" t="s">
        <v>172</v>
      </c>
    </row>
    <row r="3" spans="1:11" s="3" customFormat="1" ht="60.75" customHeight="1">
      <c r="A3" s="216"/>
      <c r="B3" s="218"/>
      <c r="C3" s="218"/>
      <c r="D3" s="188"/>
      <c r="E3" s="11" t="s">
        <v>171</v>
      </c>
      <c r="F3" s="11" t="s">
        <v>170</v>
      </c>
      <c r="G3" s="11" t="s">
        <v>169</v>
      </c>
      <c r="H3" s="11" t="s">
        <v>168</v>
      </c>
      <c r="I3" s="188"/>
      <c r="J3" s="188"/>
      <c r="K3" s="188"/>
    </row>
    <row r="4" spans="1:11" s="3" customFormat="1" ht="13.5" thickBot="1">
      <c r="A4" s="30" t="s">
        <v>20</v>
      </c>
      <c r="B4" s="30" t="s">
        <v>21</v>
      </c>
      <c r="C4" s="30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55">
        <v>1</v>
      </c>
      <c r="B5" s="56" t="s">
        <v>397</v>
      </c>
      <c r="C5" s="56" t="s">
        <v>398</v>
      </c>
      <c r="D5" s="56">
        <v>7</v>
      </c>
      <c r="E5" s="56">
        <v>4</v>
      </c>
      <c r="F5" s="56">
        <v>3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</row>
    <row r="6" spans="1:11" ht="12.75">
      <c r="A6" s="57">
        <v>2</v>
      </c>
      <c r="B6" s="58" t="s">
        <v>399</v>
      </c>
      <c r="C6" s="58" t="s">
        <v>400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</row>
    <row r="7" spans="1:11" ht="12.75">
      <c r="A7" s="57">
        <v>3</v>
      </c>
      <c r="B7" s="58" t="s">
        <v>399</v>
      </c>
      <c r="C7" s="58" t="s">
        <v>401</v>
      </c>
      <c r="D7" s="58">
        <v>4</v>
      </c>
      <c r="E7" s="58">
        <v>0</v>
      </c>
      <c r="F7" s="58">
        <v>3</v>
      </c>
      <c r="G7" s="58">
        <v>1</v>
      </c>
      <c r="H7" s="58">
        <v>0</v>
      </c>
      <c r="I7" s="58">
        <v>8</v>
      </c>
      <c r="J7" s="58">
        <v>0</v>
      </c>
      <c r="K7" s="58">
        <v>0</v>
      </c>
    </row>
    <row r="8" spans="1:11" ht="12.75">
      <c r="A8" s="57">
        <v>4</v>
      </c>
      <c r="B8" s="58" t="s">
        <v>399</v>
      </c>
      <c r="C8" s="58" t="s">
        <v>402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5</v>
      </c>
      <c r="K8" s="58">
        <v>0</v>
      </c>
    </row>
    <row r="9" spans="1:11" ht="12.75">
      <c r="A9" s="57">
        <v>5</v>
      </c>
      <c r="B9" s="58" t="s">
        <v>403</v>
      </c>
      <c r="C9" s="58" t="s">
        <v>404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</row>
    <row r="10" spans="1:11" ht="12.75">
      <c r="A10" s="57">
        <v>6</v>
      </c>
      <c r="B10" s="58" t="s">
        <v>405</v>
      </c>
      <c r="C10" s="58" t="s">
        <v>406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15</v>
      </c>
      <c r="K10" s="58">
        <v>0</v>
      </c>
    </row>
    <row r="11" spans="1:11" ht="12.75">
      <c r="A11" s="57">
        <v>7</v>
      </c>
      <c r="B11" s="58" t="s">
        <v>405</v>
      </c>
      <c r="C11" s="58" t="s">
        <v>407</v>
      </c>
      <c r="D11" s="58">
        <v>1</v>
      </c>
      <c r="E11" s="58">
        <v>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38</v>
      </c>
    </row>
    <row r="12" spans="1:11" ht="12.75">
      <c r="A12" s="57">
        <v>8</v>
      </c>
      <c r="B12" s="58" t="s">
        <v>405</v>
      </c>
      <c r="C12" s="58" t="s">
        <v>408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62</v>
      </c>
      <c r="K12" s="58">
        <v>0</v>
      </c>
    </row>
    <row r="13" spans="1:11" ht="12.75">
      <c r="A13" s="57">
        <v>9</v>
      </c>
      <c r="B13" s="58" t="s">
        <v>405</v>
      </c>
      <c r="C13" s="58" t="s">
        <v>409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12.75">
      <c r="A14" s="57">
        <v>10</v>
      </c>
      <c r="B14" s="58" t="s">
        <v>405</v>
      </c>
      <c r="C14" s="58" t="s">
        <v>410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76</v>
      </c>
      <c r="K14" s="58">
        <v>0</v>
      </c>
    </row>
    <row r="15" spans="1:11" ht="12.75">
      <c r="A15" s="57">
        <v>11</v>
      </c>
      <c r="B15" s="58" t="s">
        <v>405</v>
      </c>
      <c r="C15" s="58" t="s">
        <v>411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12.75">
      <c r="A16" s="57">
        <v>12</v>
      </c>
      <c r="B16" s="58" t="s">
        <v>405</v>
      </c>
      <c r="C16" s="58" t="s">
        <v>412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2</v>
      </c>
      <c r="K16" s="58">
        <v>4</v>
      </c>
    </row>
    <row r="17" spans="1:11" ht="12.75">
      <c r="A17" s="57">
        <v>13</v>
      </c>
      <c r="B17" s="58" t="s">
        <v>413</v>
      </c>
      <c r="C17" s="58" t="s">
        <v>414</v>
      </c>
      <c r="D17" s="58">
        <v>17</v>
      </c>
      <c r="E17" s="58">
        <v>6</v>
      </c>
      <c r="F17" s="58">
        <v>5</v>
      </c>
      <c r="G17" s="58">
        <v>6</v>
      </c>
      <c r="H17" s="58">
        <v>0</v>
      </c>
      <c r="I17" s="58">
        <v>6</v>
      </c>
      <c r="J17" s="58">
        <v>6</v>
      </c>
      <c r="K17" s="58">
        <v>0</v>
      </c>
    </row>
    <row r="18" spans="1:11" ht="12.75">
      <c r="A18" s="57">
        <v>14</v>
      </c>
      <c r="B18" s="58" t="s">
        <v>415</v>
      </c>
      <c r="C18" s="58" t="s">
        <v>416</v>
      </c>
      <c r="D18" s="58">
        <v>28</v>
      </c>
      <c r="E18" s="58">
        <v>18</v>
      </c>
      <c r="F18" s="58">
        <v>8</v>
      </c>
      <c r="G18" s="58">
        <v>2</v>
      </c>
      <c r="H18" s="58">
        <v>0</v>
      </c>
      <c r="I18" s="58">
        <v>3</v>
      </c>
      <c r="J18" s="58">
        <v>14</v>
      </c>
      <c r="K18" s="58">
        <v>0</v>
      </c>
    </row>
    <row r="19" spans="1:11" ht="12.75">
      <c r="A19" s="57">
        <v>15</v>
      </c>
      <c r="B19" s="58" t="s">
        <v>415</v>
      </c>
      <c r="C19" s="58" t="s">
        <v>417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2.75">
      <c r="A20" s="57">
        <v>16</v>
      </c>
      <c r="B20" s="58" t="s">
        <v>415</v>
      </c>
      <c r="C20" s="58" t="s">
        <v>418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12.75">
      <c r="A21" s="57">
        <v>17</v>
      </c>
      <c r="B21" s="58" t="s">
        <v>419</v>
      </c>
      <c r="C21" s="58" t="s">
        <v>420</v>
      </c>
      <c r="D21" s="58">
        <v>4</v>
      </c>
      <c r="E21" s="58">
        <v>3</v>
      </c>
      <c r="F21" s="58">
        <v>1</v>
      </c>
      <c r="G21" s="58">
        <v>0</v>
      </c>
      <c r="H21" s="58">
        <v>0</v>
      </c>
      <c r="I21" s="58">
        <v>6</v>
      </c>
      <c r="J21" s="58">
        <v>10</v>
      </c>
      <c r="K21" s="58">
        <v>10</v>
      </c>
    </row>
    <row r="22" spans="1:11" ht="12.75">
      <c r="A22" s="57">
        <v>18</v>
      </c>
      <c r="B22" s="58" t="s">
        <v>419</v>
      </c>
      <c r="C22" s="58" t="s">
        <v>421</v>
      </c>
      <c r="D22" s="58">
        <v>6</v>
      </c>
      <c r="E22" s="58">
        <v>5</v>
      </c>
      <c r="F22" s="58">
        <v>1</v>
      </c>
      <c r="G22" s="58">
        <v>0</v>
      </c>
      <c r="H22" s="58">
        <v>0</v>
      </c>
      <c r="I22" s="58">
        <v>1</v>
      </c>
      <c r="J22" s="58">
        <v>4</v>
      </c>
      <c r="K22" s="58">
        <v>0</v>
      </c>
    </row>
    <row r="23" spans="1:11" ht="12.75">
      <c r="A23" s="57">
        <v>19</v>
      </c>
      <c r="B23" s="58" t="s">
        <v>422</v>
      </c>
      <c r="C23" s="58" t="s">
        <v>423</v>
      </c>
      <c r="D23" s="58">
        <v>18</v>
      </c>
      <c r="E23" s="58">
        <v>8</v>
      </c>
      <c r="F23" s="58">
        <v>6</v>
      </c>
      <c r="G23" s="58">
        <v>2</v>
      </c>
      <c r="H23" s="58">
        <v>2</v>
      </c>
      <c r="I23" s="58">
        <v>10</v>
      </c>
      <c r="J23" s="58">
        <v>27</v>
      </c>
      <c r="K23" s="58">
        <v>17</v>
      </c>
    </row>
    <row r="24" spans="1:11" ht="12.75">
      <c r="A24" s="57">
        <v>20</v>
      </c>
      <c r="B24" s="58" t="s">
        <v>424</v>
      </c>
      <c r="C24" s="58" t="s">
        <v>425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2.75">
      <c r="A25" s="57">
        <v>21</v>
      </c>
      <c r="B25" s="58" t="s">
        <v>424</v>
      </c>
      <c r="C25" s="58" t="s">
        <v>426</v>
      </c>
      <c r="D25" s="58">
        <v>5</v>
      </c>
      <c r="E25" s="58">
        <v>0</v>
      </c>
      <c r="F25" s="58">
        <v>3</v>
      </c>
      <c r="G25" s="58">
        <v>2</v>
      </c>
      <c r="H25" s="58">
        <v>0</v>
      </c>
      <c r="I25" s="58">
        <v>2</v>
      </c>
      <c r="J25" s="58">
        <v>12</v>
      </c>
      <c r="K25" s="58">
        <v>0</v>
      </c>
    </row>
    <row r="26" spans="1:11" ht="12.75">
      <c r="A26" s="57">
        <v>22</v>
      </c>
      <c r="B26" s="58" t="s">
        <v>424</v>
      </c>
      <c r="C26" s="58" t="s">
        <v>427</v>
      </c>
      <c r="D26" s="58">
        <v>2</v>
      </c>
      <c r="E26" s="58">
        <v>0</v>
      </c>
      <c r="F26" s="58">
        <v>0</v>
      </c>
      <c r="G26" s="58">
        <v>1</v>
      </c>
      <c r="H26" s="58">
        <v>1</v>
      </c>
      <c r="I26" s="58">
        <v>0</v>
      </c>
      <c r="J26" s="58">
        <v>7</v>
      </c>
      <c r="K26" s="58">
        <v>0</v>
      </c>
    </row>
    <row r="27" spans="1:11" ht="12.75">
      <c r="A27" s="57">
        <v>23</v>
      </c>
      <c r="B27" s="58" t="s">
        <v>428</v>
      </c>
      <c r="C27" s="58" t="s">
        <v>429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2.75">
      <c r="A28" s="57">
        <v>24</v>
      </c>
      <c r="B28" s="58" t="s">
        <v>428</v>
      </c>
      <c r="C28" s="58" t="s">
        <v>430</v>
      </c>
      <c r="D28" s="58">
        <v>3</v>
      </c>
      <c r="E28" s="58">
        <v>3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16</v>
      </c>
    </row>
    <row r="29" spans="1:11" ht="12.75">
      <c r="A29" s="57">
        <v>25</v>
      </c>
      <c r="B29" s="58" t="s">
        <v>428</v>
      </c>
      <c r="C29" s="58" t="s">
        <v>431</v>
      </c>
      <c r="D29" s="58">
        <v>3</v>
      </c>
      <c r="E29" s="58">
        <v>2</v>
      </c>
      <c r="F29" s="58">
        <v>1</v>
      </c>
      <c r="G29" s="58">
        <v>0</v>
      </c>
      <c r="H29" s="58">
        <v>0</v>
      </c>
      <c r="I29" s="58">
        <v>0</v>
      </c>
      <c r="J29" s="58">
        <v>10</v>
      </c>
      <c r="K29" s="58">
        <v>0</v>
      </c>
    </row>
    <row r="30" spans="1:11" ht="12.75">
      <c r="A30" s="57">
        <v>26</v>
      </c>
      <c r="B30" s="58" t="s">
        <v>432</v>
      </c>
      <c r="C30" s="58" t="s">
        <v>433</v>
      </c>
      <c r="D30" s="58">
        <v>3</v>
      </c>
      <c r="E30" s="58">
        <v>1</v>
      </c>
      <c r="F30" s="58">
        <v>2</v>
      </c>
      <c r="G30" s="58">
        <v>0</v>
      </c>
      <c r="H30" s="58">
        <v>0</v>
      </c>
      <c r="I30" s="58">
        <v>3</v>
      </c>
      <c r="J30" s="58">
        <v>3</v>
      </c>
      <c r="K30" s="58">
        <v>0</v>
      </c>
    </row>
    <row r="31" spans="1:11" ht="12.75">
      <c r="A31" s="57">
        <v>27</v>
      </c>
      <c r="B31" s="58" t="s">
        <v>432</v>
      </c>
      <c r="C31" s="58" t="s">
        <v>434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1</v>
      </c>
      <c r="J31" s="58">
        <v>7</v>
      </c>
      <c r="K31" s="58">
        <v>25</v>
      </c>
    </row>
    <row r="32" spans="1:11" ht="12.75">
      <c r="A32" s="57">
        <v>28</v>
      </c>
      <c r="B32" s="58" t="s">
        <v>435</v>
      </c>
      <c r="C32" s="58" t="s">
        <v>436</v>
      </c>
      <c r="D32" s="58">
        <v>2</v>
      </c>
      <c r="E32" s="58">
        <v>1</v>
      </c>
      <c r="F32" s="58">
        <v>1</v>
      </c>
      <c r="G32" s="58">
        <v>0</v>
      </c>
      <c r="H32" s="58">
        <v>0</v>
      </c>
      <c r="I32" s="58">
        <v>1</v>
      </c>
      <c r="J32" s="58">
        <v>29</v>
      </c>
      <c r="K32" s="58">
        <v>0</v>
      </c>
    </row>
    <row r="33" spans="1:11" ht="12.75">
      <c r="A33" s="57">
        <v>29</v>
      </c>
      <c r="B33" s="58" t="s">
        <v>437</v>
      </c>
      <c r="C33" s="58" t="s">
        <v>438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12.75">
      <c r="A34" s="57">
        <v>30</v>
      </c>
      <c r="B34" s="58" t="s">
        <v>437</v>
      </c>
      <c r="C34" s="58" t="s">
        <v>439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2</v>
      </c>
      <c r="J34" s="58">
        <v>7</v>
      </c>
      <c r="K34" s="58">
        <v>11</v>
      </c>
    </row>
    <row r="35" spans="1:11" ht="12.75">
      <c r="A35" s="57">
        <v>31</v>
      </c>
      <c r="B35" s="58" t="s">
        <v>440</v>
      </c>
      <c r="C35" s="58" t="s">
        <v>441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12.75">
      <c r="A36" s="57">
        <v>32</v>
      </c>
      <c r="B36" s="58" t="s">
        <v>440</v>
      </c>
      <c r="C36" s="58" t="s">
        <v>442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2.75">
      <c r="A37" s="57">
        <v>33</v>
      </c>
      <c r="B37" s="58" t="s">
        <v>440</v>
      </c>
      <c r="C37" s="58" t="s">
        <v>443</v>
      </c>
      <c r="D37" s="58">
        <v>1</v>
      </c>
      <c r="E37" s="58">
        <v>0</v>
      </c>
      <c r="F37" s="58">
        <v>0</v>
      </c>
      <c r="G37" s="58">
        <v>1</v>
      </c>
      <c r="H37" s="58">
        <v>0</v>
      </c>
      <c r="I37" s="58">
        <v>0</v>
      </c>
      <c r="J37" s="58">
        <v>11</v>
      </c>
      <c r="K37" s="58">
        <v>2</v>
      </c>
    </row>
    <row r="38" spans="1:11" ht="12.75">
      <c r="A38" s="57">
        <v>34</v>
      </c>
      <c r="B38" s="58" t="s">
        <v>440</v>
      </c>
      <c r="C38" s="58" t="s">
        <v>444</v>
      </c>
      <c r="D38" s="58">
        <v>1</v>
      </c>
      <c r="E38" s="58">
        <v>0</v>
      </c>
      <c r="F38" s="58">
        <v>0</v>
      </c>
      <c r="G38" s="58">
        <v>1</v>
      </c>
      <c r="H38" s="58">
        <v>0</v>
      </c>
      <c r="I38" s="58">
        <v>0</v>
      </c>
      <c r="J38" s="58">
        <v>41</v>
      </c>
      <c r="K38" s="58">
        <v>11</v>
      </c>
    </row>
    <row r="39" spans="1:11" ht="12.75">
      <c r="A39" s="57">
        <v>35</v>
      </c>
      <c r="B39" s="58" t="s">
        <v>440</v>
      </c>
      <c r="C39" s="58" t="s">
        <v>445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ht="12.75">
      <c r="A40" s="57">
        <v>36</v>
      </c>
      <c r="B40" s="58" t="s">
        <v>446</v>
      </c>
      <c r="C40" s="58" t="s">
        <v>447</v>
      </c>
      <c r="D40" s="58">
        <v>28</v>
      </c>
      <c r="E40" s="58">
        <v>7</v>
      </c>
      <c r="F40" s="58">
        <v>10</v>
      </c>
      <c r="G40" s="58">
        <v>6</v>
      </c>
      <c r="H40" s="58">
        <v>5</v>
      </c>
      <c r="I40" s="58">
        <v>4</v>
      </c>
      <c r="J40" s="58">
        <v>65</v>
      </c>
      <c r="K40" s="58">
        <v>129</v>
      </c>
    </row>
    <row r="41" spans="1:11" ht="12.75">
      <c r="A41" s="57">
        <v>37</v>
      </c>
      <c r="B41" s="58" t="s">
        <v>446</v>
      </c>
      <c r="C41" s="58" t="s">
        <v>448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2.75">
      <c r="A42" s="57">
        <v>38</v>
      </c>
      <c r="B42" s="58" t="s">
        <v>446</v>
      </c>
      <c r="C42" s="58" t="s">
        <v>449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12.75">
      <c r="A43" s="57">
        <v>39</v>
      </c>
      <c r="B43" s="58" t="s">
        <v>450</v>
      </c>
      <c r="C43" s="58" t="s">
        <v>451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12.75">
      <c r="A44" s="57">
        <v>40</v>
      </c>
      <c r="B44" s="58" t="s">
        <v>450</v>
      </c>
      <c r="C44" s="58" t="s">
        <v>452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12.75">
      <c r="A45" s="57">
        <v>41</v>
      </c>
      <c r="B45" s="58" t="s">
        <v>450</v>
      </c>
      <c r="C45" s="58" t="s">
        <v>453</v>
      </c>
      <c r="D45" s="58">
        <v>4</v>
      </c>
      <c r="E45" s="58">
        <v>4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12.75">
      <c r="A46" s="57">
        <v>42</v>
      </c>
      <c r="B46" s="58" t="s">
        <v>454</v>
      </c>
      <c r="C46" s="58" t="s">
        <v>455</v>
      </c>
      <c r="D46" s="58">
        <v>7</v>
      </c>
      <c r="E46" s="58">
        <v>0</v>
      </c>
      <c r="F46" s="58">
        <v>5</v>
      </c>
      <c r="G46" s="58">
        <v>2</v>
      </c>
      <c r="H46" s="58">
        <v>0</v>
      </c>
      <c r="I46" s="58">
        <v>1</v>
      </c>
      <c r="J46" s="58">
        <v>11</v>
      </c>
      <c r="K46" s="58">
        <v>31</v>
      </c>
    </row>
    <row r="47" spans="1:11" ht="12.75">
      <c r="A47" s="57">
        <v>43</v>
      </c>
      <c r="B47" s="58" t="s">
        <v>454</v>
      </c>
      <c r="C47" s="58" t="s">
        <v>456</v>
      </c>
      <c r="D47" s="58">
        <v>18</v>
      </c>
      <c r="E47" s="58">
        <v>18</v>
      </c>
      <c r="F47" s="58">
        <v>0</v>
      </c>
      <c r="G47" s="58">
        <v>0</v>
      </c>
      <c r="H47" s="58">
        <v>0</v>
      </c>
      <c r="I47" s="58">
        <v>0</v>
      </c>
      <c r="J47" s="58">
        <v>11</v>
      </c>
      <c r="K47" s="58">
        <v>22</v>
      </c>
    </row>
    <row r="48" spans="1:11" ht="12.75">
      <c r="A48" s="57">
        <v>44</v>
      </c>
      <c r="B48" s="58" t="s">
        <v>457</v>
      </c>
      <c r="C48" s="58" t="s">
        <v>458</v>
      </c>
      <c r="D48" s="58">
        <v>3</v>
      </c>
      <c r="E48" s="58">
        <v>3</v>
      </c>
      <c r="F48" s="58">
        <v>0</v>
      </c>
      <c r="G48" s="58">
        <v>0</v>
      </c>
      <c r="H48" s="58">
        <v>0</v>
      </c>
      <c r="I48" s="58">
        <v>0</v>
      </c>
      <c r="J48" s="58">
        <v>2</v>
      </c>
      <c r="K48" s="58">
        <v>1</v>
      </c>
    </row>
    <row r="49" spans="1:11" ht="12.75">
      <c r="A49" s="57">
        <v>45</v>
      </c>
      <c r="B49" s="58" t="s">
        <v>457</v>
      </c>
      <c r="C49" s="58" t="s">
        <v>459</v>
      </c>
      <c r="D49" s="58">
        <v>2</v>
      </c>
      <c r="E49" s="58">
        <v>2</v>
      </c>
      <c r="F49" s="58">
        <v>0</v>
      </c>
      <c r="G49" s="58">
        <v>0</v>
      </c>
      <c r="H49" s="58">
        <v>0</v>
      </c>
      <c r="I49" s="58">
        <v>2</v>
      </c>
      <c r="J49" s="58">
        <v>7</v>
      </c>
      <c r="K49" s="58">
        <v>0</v>
      </c>
    </row>
    <row r="50" spans="1:11" ht="12.75">
      <c r="A50" s="57">
        <v>46</v>
      </c>
      <c r="B50" s="58" t="s">
        <v>457</v>
      </c>
      <c r="C50" s="58" t="s">
        <v>460</v>
      </c>
      <c r="D50" s="58">
        <v>6</v>
      </c>
      <c r="E50" s="58">
        <v>2</v>
      </c>
      <c r="F50" s="58">
        <v>3</v>
      </c>
      <c r="G50" s="58">
        <v>1</v>
      </c>
      <c r="H50" s="58">
        <v>0</v>
      </c>
      <c r="I50" s="58">
        <v>0</v>
      </c>
      <c r="J50" s="58">
        <v>2</v>
      </c>
      <c r="K50" s="58">
        <v>2</v>
      </c>
    </row>
    <row r="51" spans="1:11" ht="12.75">
      <c r="A51" s="57">
        <v>47</v>
      </c>
      <c r="B51" s="58" t="s">
        <v>461</v>
      </c>
      <c r="C51" s="58" t="s">
        <v>462</v>
      </c>
      <c r="D51" s="58">
        <v>7</v>
      </c>
      <c r="E51" s="58">
        <v>4</v>
      </c>
      <c r="F51" s="58">
        <v>3</v>
      </c>
      <c r="G51" s="58">
        <v>0</v>
      </c>
      <c r="H51" s="58">
        <v>0</v>
      </c>
      <c r="I51" s="58">
        <v>0</v>
      </c>
      <c r="J51" s="58">
        <v>1</v>
      </c>
      <c r="K51" s="58">
        <v>0</v>
      </c>
    </row>
    <row r="52" spans="1:11" ht="12.75">
      <c r="A52" s="57">
        <v>48</v>
      </c>
      <c r="B52" s="58" t="s">
        <v>461</v>
      </c>
      <c r="C52" s="58" t="s">
        <v>463</v>
      </c>
      <c r="D52" s="58">
        <v>4</v>
      </c>
      <c r="E52" s="58">
        <v>0</v>
      </c>
      <c r="F52" s="58">
        <v>4</v>
      </c>
      <c r="G52" s="58">
        <v>0</v>
      </c>
      <c r="H52" s="58">
        <v>0</v>
      </c>
      <c r="I52" s="58">
        <v>3</v>
      </c>
      <c r="J52" s="58">
        <v>9</v>
      </c>
      <c r="K52" s="58">
        <v>2</v>
      </c>
    </row>
    <row r="53" spans="1:11" ht="12.75">
      <c r="A53" s="57">
        <v>49</v>
      </c>
      <c r="B53" s="58" t="s">
        <v>461</v>
      </c>
      <c r="C53" s="58" t="s">
        <v>464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0</v>
      </c>
      <c r="K53" s="58">
        <v>0</v>
      </c>
    </row>
    <row r="54" spans="1:11" ht="12.75">
      <c r="A54" s="57">
        <v>50</v>
      </c>
      <c r="B54" s="58" t="s">
        <v>461</v>
      </c>
      <c r="C54" s="58" t="s">
        <v>465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32</v>
      </c>
    </row>
    <row r="55" spans="1:11" ht="12.75">
      <c r="A55" s="57">
        <v>51</v>
      </c>
      <c r="B55" s="58" t="s">
        <v>461</v>
      </c>
      <c r="C55" s="58" t="s">
        <v>466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5</v>
      </c>
      <c r="K55" s="58">
        <v>8</v>
      </c>
    </row>
    <row r="56" spans="1:11" ht="12.75">
      <c r="A56" s="57">
        <v>52</v>
      </c>
      <c r="B56" s="58" t="s">
        <v>461</v>
      </c>
      <c r="C56" s="58" t="s">
        <v>467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7</v>
      </c>
      <c r="K56" s="58">
        <v>0</v>
      </c>
    </row>
    <row r="57" spans="1:11" ht="12.75">
      <c r="A57" s="57">
        <v>53</v>
      </c>
      <c r="B57" s="58" t="s">
        <v>461</v>
      </c>
      <c r="C57" s="58" t="s">
        <v>468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5</v>
      </c>
      <c r="K57" s="58">
        <v>13</v>
      </c>
    </row>
    <row r="58" spans="1:11" ht="12.75">
      <c r="A58" s="57">
        <v>54</v>
      </c>
      <c r="B58" s="58" t="s">
        <v>469</v>
      </c>
      <c r="C58" s="58" t="s">
        <v>470</v>
      </c>
      <c r="D58" s="58">
        <v>5</v>
      </c>
      <c r="E58" s="58">
        <v>3</v>
      </c>
      <c r="F58" s="58">
        <v>2</v>
      </c>
      <c r="G58" s="58">
        <v>0</v>
      </c>
      <c r="H58" s="58">
        <v>0</v>
      </c>
      <c r="I58" s="58">
        <v>0</v>
      </c>
      <c r="J58" s="58">
        <v>2</v>
      </c>
      <c r="K58" s="58">
        <v>40</v>
      </c>
    </row>
    <row r="59" spans="1:11" ht="12.75">
      <c r="A59" s="57">
        <v>55</v>
      </c>
      <c r="B59" s="58" t="s">
        <v>471</v>
      </c>
      <c r="C59" s="58" t="s">
        <v>472</v>
      </c>
      <c r="D59" s="58">
        <v>1</v>
      </c>
      <c r="E59" s="58">
        <v>0</v>
      </c>
      <c r="F59" s="58">
        <v>1</v>
      </c>
      <c r="G59" s="58">
        <v>0</v>
      </c>
      <c r="H59" s="58">
        <v>0</v>
      </c>
      <c r="I59" s="58">
        <v>0</v>
      </c>
      <c r="J59" s="58">
        <v>1</v>
      </c>
      <c r="K59" s="58">
        <v>0</v>
      </c>
    </row>
    <row r="60" spans="1:11" ht="12.75">
      <c r="A60" s="57">
        <v>56</v>
      </c>
      <c r="B60" s="58" t="s">
        <v>471</v>
      </c>
      <c r="C60" s="58" t="s">
        <v>473</v>
      </c>
      <c r="D60" s="58">
        <v>1</v>
      </c>
      <c r="E60" s="58">
        <v>0</v>
      </c>
      <c r="F60" s="58">
        <v>1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ht="12.75">
      <c r="A61" s="57">
        <v>57</v>
      </c>
      <c r="B61" s="58" t="s">
        <v>471</v>
      </c>
      <c r="C61" s="58" t="s">
        <v>474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5</v>
      </c>
      <c r="K61" s="58">
        <v>15</v>
      </c>
    </row>
    <row r="62" spans="1:11" ht="12.75">
      <c r="A62" s="57">
        <v>58</v>
      </c>
      <c r="B62" s="58" t="s">
        <v>471</v>
      </c>
      <c r="C62" s="58" t="s">
        <v>475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ht="12.75">
      <c r="A63" s="57">
        <v>59</v>
      </c>
      <c r="B63" s="58" t="s">
        <v>471</v>
      </c>
      <c r="C63" s="58" t="s">
        <v>476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33</v>
      </c>
    </row>
    <row r="64" spans="1:11" ht="12.75">
      <c r="A64" s="57">
        <v>60</v>
      </c>
      <c r="B64" s="58" t="s">
        <v>471</v>
      </c>
      <c r="C64" s="58" t="s">
        <v>477</v>
      </c>
      <c r="D64" s="58">
        <v>1</v>
      </c>
      <c r="E64" s="58">
        <v>0</v>
      </c>
      <c r="F64" s="58">
        <v>1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</row>
    <row r="65" spans="1:11" ht="12.75">
      <c r="A65" s="57">
        <v>61</v>
      </c>
      <c r="B65" s="58" t="s">
        <v>471</v>
      </c>
      <c r="C65" s="58" t="s">
        <v>478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ht="12.75">
      <c r="A66" s="57">
        <v>62</v>
      </c>
      <c r="B66" s="58" t="s">
        <v>471</v>
      </c>
      <c r="C66" s="58" t="s">
        <v>479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0</v>
      </c>
    </row>
    <row r="67" spans="1:11" ht="12.75">
      <c r="A67" s="57">
        <v>63</v>
      </c>
      <c r="B67" s="58" t="s">
        <v>471</v>
      </c>
      <c r="C67" s="58" t="s">
        <v>480</v>
      </c>
      <c r="D67" s="58">
        <v>2</v>
      </c>
      <c r="E67" s="58">
        <v>1</v>
      </c>
      <c r="F67" s="58">
        <v>1</v>
      </c>
      <c r="G67" s="58">
        <v>0</v>
      </c>
      <c r="H67" s="58">
        <v>0</v>
      </c>
      <c r="I67" s="58">
        <v>6</v>
      </c>
      <c r="J67" s="58">
        <v>8</v>
      </c>
      <c r="K67" s="58">
        <v>1</v>
      </c>
    </row>
    <row r="68" spans="1:11" ht="12.75">
      <c r="A68" s="57">
        <v>64</v>
      </c>
      <c r="B68" s="58" t="s">
        <v>481</v>
      </c>
      <c r="C68" s="58" t="s">
        <v>482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21</v>
      </c>
      <c r="K68" s="58">
        <v>0</v>
      </c>
    </row>
    <row r="69" spans="1:11" ht="12.75">
      <c r="A69" s="57">
        <v>65</v>
      </c>
      <c r="B69" s="58" t="s">
        <v>483</v>
      </c>
      <c r="C69" s="58" t="s">
        <v>484</v>
      </c>
      <c r="D69" s="58">
        <v>5</v>
      </c>
      <c r="E69" s="58">
        <v>1</v>
      </c>
      <c r="F69" s="58">
        <v>2</v>
      </c>
      <c r="G69" s="58">
        <v>1</v>
      </c>
      <c r="H69" s="58">
        <v>1</v>
      </c>
      <c r="I69" s="58">
        <v>0</v>
      </c>
      <c r="J69" s="58">
        <v>5</v>
      </c>
      <c r="K69" s="58">
        <v>0</v>
      </c>
    </row>
    <row r="70" spans="1:11" ht="12.75">
      <c r="A70" s="57">
        <v>66</v>
      </c>
      <c r="B70" s="58" t="s">
        <v>483</v>
      </c>
      <c r="C70" s="58" t="s">
        <v>485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12</v>
      </c>
      <c r="J70" s="58">
        <v>11</v>
      </c>
      <c r="K70" s="58">
        <v>0</v>
      </c>
    </row>
    <row r="71" spans="1:11" ht="12.75">
      <c r="A71" s="57">
        <v>67</v>
      </c>
      <c r="B71" s="58" t="s">
        <v>483</v>
      </c>
      <c r="C71" s="58" t="s">
        <v>486</v>
      </c>
      <c r="D71" s="58">
        <v>1</v>
      </c>
      <c r="E71" s="58">
        <v>1</v>
      </c>
      <c r="F71" s="58">
        <v>0</v>
      </c>
      <c r="G71" s="58">
        <v>0</v>
      </c>
      <c r="H71" s="58">
        <v>0</v>
      </c>
      <c r="I71" s="58">
        <v>1</v>
      </c>
      <c r="J71" s="58">
        <v>3</v>
      </c>
      <c r="K71" s="58">
        <v>23</v>
      </c>
    </row>
    <row r="72" spans="1:11" ht="12.75">
      <c r="A72" s="57">
        <v>68</v>
      </c>
      <c r="B72" s="58" t="s">
        <v>487</v>
      </c>
      <c r="C72" s="58" t="s">
        <v>488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</row>
    <row r="73" spans="1:11" ht="12.75">
      <c r="A73" s="57">
        <v>69</v>
      </c>
      <c r="B73" s="58" t="s">
        <v>489</v>
      </c>
      <c r="C73" s="58" t="s">
        <v>490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1:11" ht="12.75">
      <c r="A74" s="57">
        <v>70</v>
      </c>
      <c r="B74" s="58" t="s">
        <v>489</v>
      </c>
      <c r="C74" s="58" t="s">
        <v>491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7</v>
      </c>
      <c r="K74" s="58">
        <v>0</v>
      </c>
    </row>
    <row r="75" spans="1:11" ht="12.75">
      <c r="A75" s="57">
        <v>71</v>
      </c>
      <c r="B75" s="58" t="s">
        <v>489</v>
      </c>
      <c r="C75" s="58" t="s">
        <v>492</v>
      </c>
      <c r="D75" s="58">
        <v>2</v>
      </c>
      <c r="E75" s="58">
        <v>2</v>
      </c>
      <c r="F75" s="58">
        <v>0</v>
      </c>
      <c r="G75" s="58">
        <v>0</v>
      </c>
      <c r="H75" s="58">
        <v>0</v>
      </c>
      <c r="I75" s="58">
        <v>0</v>
      </c>
      <c r="J75" s="58">
        <v>7</v>
      </c>
      <c r="K75" s="58">
        <v>0</v>
      </c>
    </row>
    <row r="76" spans="1:11" ht="12.75">
      <c r="A76" s="57">
        <v>72</v>
      </c>
      <c r="B76" s="58" t="s">
        <v>489</v>
      </c>
      <c r="C76" s="58" t="s">
        <v>493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 ht="12.75">
      <c r="A77" s="57">
        <v>73</v>
      </c>
      <c r="B77" s="58" t="s">
        <v>489</v>
      </c>
      <c r="C77" s="58" t="s">
        <v>494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2</v>
      </c>
      <c r="J77" s="58">
        <v>1</v>
      </c>
      <c r="K77" s="58">
        <v>30</v>
      </c>
    </row>
    <row r="78" spans="1:11" ht="12.75">
      <c r="A78" s="57">
        <v>74</v>
      </c>
      <c r="B78" s="58" t="s">
        <v>489</v>
      </c>
      <c r="C78" s="58" t="s">
        <v>495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7</v>
      </c>
      <c r="K78" s="58">
        <v>16</v>
      </c>
    </row>
    <row r="79" spans="1:11" ht="12.75">
      <c r="A79" s="57">
        <v>75</v>
      </c>
      <c r="B79" s="58" t="s">
        <v>496</v>
      </c>
      <c r="C79" s="58" t="s">
        <v>497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ht="12.75">
      <c r="A80" s="57">
        <v>76</v>
      </c>
      <c r="B80" s="58" t="s">
        <v>496</v>
      </c>
      <c r="C80" s="58" t="s">
        <v>498</v>
      </c>
      <c r="D80" s="58">
        <v>6</v>
      </c>
      <c r="E80" s="58">
        <v>1</v>
      </c>
      <c r="F80" s="58">
        <v>0</v>
      </c>
      <c r="G80" s="58">
        <v>5</v>
      </c>
      <c r="H80" s="58">
        <v>0</v>
      </c>
      <c r="I80" s="58">
        <v>0</v>
      </c>
      <c r="J80" s="58">
        <v>11</v>
      </c>
      <c r="K80" s="58">
        <v>5</v>
      </c>
    </row>
    <row r="81" spans="1:11" ht="12.75">
      <c r="A81" s="57">
        <v>77</v>
      </c>
      <c r="B81" s="58" t="s">
        <v>499</v>
      </c>
      <c r="C81" s="58" t="s">
        <v>500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5</v>
      </c>
      <c r="K81" s="58">
        <v>0</v>
      </c>
    </row>
    <row r="82" spans="1:11" ht="12.75">
      <c r="A82" s="57">
        <v>78</v>
      </c>
      <c r="B82" s="58" t="s">
        <v>499</v>
      </c>
      <c r="C82" s="58" t="s">
        <v>501</v>
      </c>
      <c r="D82" s="58">
        <v>11</v>
      </c>
      <c r="E82" s="58">
        <v>9</v>
      </c>
      <c r="F82" s="58">
        <v>2</v>
      </c>
      <c r="G82" s="58">
        <v>0</v>
      </c>
      <c r="H82" s="58">
        <v>0</v>
      </c>
      <c r="I82" s="58">
        <v>1</v>
      </c>
      <c r="J82" s="58">
        <v>75</v>
      </c>
      <c r="K82" s="58">
        <v>64</v>
      </c>
    </row>
    <row r="83" spans="1:11" ht="12.75">
      <c r="A83" s="57">
        <v>79</v>
      </c>
      <c r="B83" s="58" t="s">
        <v>499</v>
      </c>
      <c r="C83" s="58" t="s">
        <v>502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</row>
    <row r="84" spans="1:11" ht="12.75">
      <c r="A84" s="57">
        <v>80</v>
      </c>
      <c r="B84" s="58" t="s">
        <v>503</v>
      </c>
      <c r="C84" s="58" t="s">
        <v>504</v>
      </c>
      <c r="D84" s="58">
        <v>22</v>
      </c>
      <c r="E84" s="58">
        <v>3</v>
      </c>
      <c r="F84" s="58">
        <v>11</v>
      </c>
      <c r="G84" s="58">
        <v>8</v>
      </c>
      <c r="H84" s="58">
        <v>0</v>
      </c>
      <c r="I84" s="58">
        <v>6</v>
      </c>
      <c r="J84" s="58">
        <v>72</v>
      </c>
      <c r="K84" s="58">
        <v>57</v>
      </c>
    </row>
    <row r="85" spans="1:11" ht="12.75">
      <c r="A85" s="57">
        <v>81</v>
      </c>
      <c r="B85" s="58" t="s">
        <v>505</v>
      </c>
      <c r="C85" s="58" t="s">
        <v>506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3</v>
      </c>
      <c r="K85" s="58">
        <v>2</v>
      </c>
    </row>
    <row r="86" spans="1:11" ht="12.75">
      <c r="A86" s="57">
        <v>82</v>
      </c>
      <c r="B86" s="58" t="s">
        <v>507</v>
      </c>
      <c r="C86" s="58" t="s">
        <v>508</v>
      </c>
      <c r="D86" s="58">
        <v>3</v>
      </c>
      <c r="E86" s="58">
        <v>0</v>
      </c>
      <c r="F86" s="58">
        <v>3</v>
      </c>
      <c r="G86" s="58">
        <v>0</v>
      </c>
      <c r="H86" s="58">
        <v>0</v>
      </c>
      <c r="I86" s="58">
        <v>0</v>
      </c>
      <c r="J86" s="58">
        <v>15</v>
      </c>
      <c r="K86" s="58">
        <v>108</v>
      </c>
    </row>
    <row r="87" spans="1:11" s="54" customFormat="1" ht="12.75">
      <c r="A87" s="51">
        <v>82</v>
      </c>
      <c r="B87" s="52"/>
      <c r="C87" s="52" t="s">
        <v>509</v>
      </c>
      <c r="D87" s="52">
        <f aca="true" t="shared" si="0" ref="D87:K87">SUM(D5:D86)</f>
        <v>244</v>
      </c>
      <c r="E87" s="52">
        <f t="shared" si="0"/>
        <v>113</v>
      </c>
      <c r="F87" s="52">
        <f t="shared" si="0"/>
        <v>83</v>
      </c>
      <c r="G87" s="52">
        <f t="shared" si="0"/>
        <v>39</v>
      </c>
      <c r="H87" s="52">
        <f t="shared" si="0"/>
        <v>9</v>
      </c>
      <c r="I87" s="52">
        <f t="shared" si="0"/>
        <v>82</v>
      </c>
      <c r="J87" s="52">
        <f t="shared" si="0"/>
        <v>734</v>
      </c>
      <c r="K87" s="52">
        <f t="shared" si="0"/>
        <v>768</v>
      </c>
    </row>
    <row r="88" spans="1:11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8"/>
    </row>
    <row r="89" spans="1:11" ht="12.75">
      <c r="A89" s="57">
        <v>1</v>
      </c>
      <c r="B89" s="58"/>
      <c r="C89" s="58" t="s">
        <v>510</v>
      </c>
      <c r="D89" s="58">
        <v>51</v>
      </c>
      <c r="E89" s="58">
        <v>0</v>
      </c>
      <c r="F89" s="58">
        <v>1</v>
      </c>
      <c r="G89" s="58">
        <v>22</v>
      </c>
      <c r="H89" s="58">
        <v>28</v>
      </c>
      <c r="I89" s="58">
        <v>0</v>
      </c>
      <c r="J89" s="58">
        <v>0</v>
      </c>
      <c r="K89" s="58">
        <v>0</v>
      </c>
    </row>
    <row r="90" spans="1:11" ht="12.75">
      <c r="A90" s="57">
        <v>2</v>
      </c>
      <c r="B90" s="58" t="s">
        <v>397</v>
      </c>
      <c r="C90" s="58" t="s">
        <v>511</v>
      </c>
      <c r="D90" s="58">
        <v>6</v>
      </c>
      <c r="E90" s="58">
        <v>2</v>
      </c>
      <c r="F90" s="58">
        <v>2</v>
      </c>
      <c r="G90" s="58">
        <v>1</v>
      </c>
      <c r="H90" s="58">
        <v>1</v>
      </c>
      <c r="I90" s="58">
        <v>50</v>
      </c>
      <c r="J90" s="58">
        <v>38</v>
      </c>
      <c r="K90" s="58">
        <v>1</v>
      </c>
    </row>
    <row r="91" spans="1:11" ht="12.75">
      <c r="A91" s="57">
        <v>3</v>
      </c>
      <c r="B91" s="58" t="s">
        <v>512</v>
      </c>
      <c r="C91" s="58" t="s">
        <v>513</v>
      </c>
      <c r="D91" s="58">
        <v>77</v>
      </c>
      <c r="E91" s="58">
        <v>21</v>
      </c>
      <c r="F91" s="58">
        <v>48</v>
      </c>
      <c r="G91" s="58">
        <v>6</v>
      </c>
      <c r="H91" s="58">
        <v>2</v>
      </c>
      <c r="I91" s="58">
        <v>103</v>
      </c>
      <c r="J91" s="58">
        <v>31</v>
      </c>
      <c r="K91" s="58">
        <v>30</v>
      </c>
    </row>
    <row r="92" spans="1:11" ht="12.75">
      <c r="A92" s="57">
        <v>4</v>
      </c>
      <c r="B92" s="58" t="s">
        <v>399</v>
      </c>
      <c r="C92" s="58" t="s">
        <v>514</v>
      </c>
      <c r="D92" s="58">
        <v>7</v>
      </c>
      <c r="E92" s="58">
        <v>1</v>
      </c>
      <c r="F92" s="58">
        <v>3</v>
      </c>
      <c r="G92" s="58">
        <v>1</v>
      </c>
      <c r="H92" s="58">
        <v>2</v>
      </c>
      <c r="I92" s="58">
        <v>35</v>
      </c>
      <c r="J92" s="58">
        <v>11</v>
      </c>
      <c r="K92" s="58">
        <v>3</v>
      </c>
    </row>
    <row r="93" spans="1:11" ht="25.5">
      <c r="A93" s="57">
        <v>5</v>
      </c>
      <c r="B93" s="58" t="s">
        <v>403</v>
      </c>
      <c r="C93" s="58" t="s">
        <v>515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</row>
    <row r="94" spans="1:11" ht="12.75">
      <c r="A94" s="57">
        <v>6</v>
      </c>
      <c r="B94" s="58" t="s">
        <v>405</v>
      </c>
      <c r="C94" s="58" t="s">
        <v>516</v>
      </c>
      <c r="D94" s="58">
        <v>24</v>
      </c>
      <c r="E94" s="58">
        <v>4</v>
      </c>
      <c r="F94" s="58">
        <v>6</v>
      </c>
      <c r="G94" s="58">
        <v>8</v>
      </c>
      <c r="H94" s="58">
        <v>6</v>
      </c>
      <c r="I94" s="58">
        <v>123</v>
      </c>
      <c r="J94" s="58">
        <v>9</v>
      </c>
      <c r="K94" s="58">
        <v>24</v>
      </c>
    </row>
    <row r="95" spans="1:11" ht="12.75">
      <c r="A95" s="57">
        <v>7</v>
      </c>
      <c r="B95" s="58" t="s">
        <v>405</v>
      </c>
      <c r="C95" s="58" t="s">
        <v>517</v>
      </c>
      <c r="D95" s="58">
        <v>23</v>
      </c>
      <c r="E95" s="58">
        <v>5</v>
      </c>
      <c r="F95" s="58">
        <v>15</v>
      </c>
      <c r="G95" s="58">
        <v>3</v>
      </c>
      <c r="H95" s="58">
        <v>0</v>
      </c>
      <c r="I95" s="58">
        <v>1</v>
      </c>
      <c r="J95" s="58">
        <v>23</v>
      </c>
      <c r="K95" s="58">
        <v>9</v>
      </c>
    </row>
    <row r="96" spans="1:11" ht="12.75">
      <c r="A96" s="57">
        <v>8</v>
      </c>
      <c r="B96" s="58" t="s">
        <v>405</v>
      </c>
      <c r="C96" s="58" t="s">
        <v>518</v>
      </c>
      <c r="D96" s="58">
        <v>51</v>
      </c>
      <c r="E96" s="58">
        <v>0</v>
      </c>
      <c r="F96" s="58">
        <v>9</v>
      </c>
      <c r="G96" s="58">
        <v>19</v>
      </c>
      <c r="H96" s="58">
        <v>23</v>
      </c>
      <c r="I96" s="58">
        <v>3</v>
      </c>
      <c r="J96" s="58">
        <v>1</v>
      </c>
      <c r="K96" s="58">
        <v>0</v>
      </c>
    </row>
    <row r="97" spans="1:11" ht="12.75">
      <c r="A97" s="57">
        <v>9</v>
      </c>
      <c r="B97" s="58" t="s">
        <v>405</v>
      </c>
      <c r="C97" s="58" t="s">
        <v>519</v>
      </c>
      <c r="D97" s="58">
        <v>73</v>
      </c>
      <c r="E97" s="58">
        <v>7</v>
      </c>
      <c r="F97" s="58">
        <v>30</v>
      </c>
      <c r="G97" s="58">
        <v>19</v>
      </c>
      <c r="H97" s="58">
        <v>17</v>
      </c>
      <c r="I97" s="58">
        <v>160</v>
      </c>
      <c r="J97" s="58">
        <v>44</v>
      </c>
      <c r="K97" s="58">
        <v>5</v>
      </c>
    </row>
    <row r="98" spans="1:11" ht="12.75">
      <c r="A98" s="57">
        <v>10</v>
      </c>
      <c r="B98" s="58" t="s">
        <v>415</v>
      </c>
      <c r="C98" s="58" t="s">
        <v>520</v>
      </c>
      <c r="D98" s="58">
        <v>69</v>
      </c>
      <c r="E98" s="58">
        <v>2</v>
      </c>
      <c r="F98" s="58">
        <v>27</v>
      </c>
      <c r="G98" s="58">
        <v>35</v>
      </c>
      <c r="H98" s="58">
        <v>5</v>
      </c>
      <c r="I98" s="58">
        <v>97</v>
      </c>
      <c r="J98" s="58">
        <v>40</v>
      </c>
      <c r="K98" s="58">
        <v>0</v>
      </c>
    </row>
    <row r="99" spans="1:11" ht="12.75">
      <c r="A99" s="57">
        <v>11</v>
      </c>
      <c r="B99" s="58" t="s">
        <v>424</v>
      </c>
      <c r="C99" s="58" t="s">
        <v>521</v>
      </c>
      <c r="D99" s="58">
        <v>81</v>
      </c>
      <c r="E99" s="58">
        <v>4</v>
      </c>
      <c r="F99" s="58">
        <v>47</v>
      </c>
      <c r="G99" s="58">
        <v>27</v>
      </c>
      <c r="H99" s="58">
        <v>3</v>
      </c>
      <c r="I99" s="58">
        <v>55</v>
      </c>
      <c r="J99" s="58">
        <v>24</v>
      </c>
      <c r="K99" s="58">
        <v>7</v>
      </c>
    </row>
    <row r="100" spans="1:11" ht="12.75">
      <c r="A100" s="57">
        <v>12</v>
      </c>
      <c r="B100" s="58" t="s">
        <v>428</v>
      </c>
      <c r="C100" s="58" t="s">
        <v>522</v>
      </c>
      <c r="D100" s="58">
        <v>12</v>
      </c>
      <c r="E100" s="58">
        <v>1</v>
      </c>
      <c r="F100" s="58">
        <v>9</v>
      </c>
      <c r="G100" s="58">
        <v>1</v>
      </c>
      <c r="H100" s="58">
        <v>1</v>
      </c>
      <c r="I100" s="58">
        <v>8</v>
      </c>
      <c r="J100" s="58">
        <v>4</v>
      </c>
      <c r="K100" s="58">
        <v>0</v>
      </c>
    </row>
    <row r="101" spans="1:11" ht="12.75">
      <c r="A101" s="57">
        <v>13</v>
      </c>
      <c r="B101" s="58" t="s">
        <v>428</v>
      </c>
      <c r="C101" s="58" t="s">
        <v>523</v>
      </c>
      <c r="D101" s="58">
        <v>17</v>
      </c>
      <c r="E101" s="58">
        <v>3</v>
      </c>
      <c r="F101" s="58">
        <v>12</v>
      </c>
      <c r="G101" s="58">
        <v>1</v>
      </c>
      <c r="H101" s="58">
        <v>1</v>
      </c>
      <c r="I101" s="58">
        <v>31</v>
      </c>
      <c r="J101" s="58">
        <v>17</v>
      </c>
      <c r="K101" s="58">
        <v>0</v>
      </c>
    </row>
    <row r="102" spans="1:11" ht="12.75">
      <c r="A102" s="57">
        <v>14</v>
      </c>
      <c r="B102" s="58" t="s">
        <v>428</v>
      </c>
      <c r="C102" s="58" t="s">
        <v>524</v>
      </c>
      <c r="D102" s="58">
        <v>5</v>
      </c>
      <c r="E102" s="58">
        <v>2</v>
      </c>
      <c r="F102" s="58">
        <v>1</v>
      </c>
      <c r="G102" s="58">
        <v>1</v>
      </c>
      <c r="H102" s="58">
        <v>1</v>
      </c>
      <c r="I102" s="58">
        <v>48</v>
      </c>
      <c r="J102" s="58">
        <v>20</v>
      </c>
      <c r="K102" s="58">
        <v>0</v>
      </c>
    </row>
    <row r="103" spans="1:11" ht="12.75">
      <c r="A103" s="57">
        <v>15</v>
      </c>
      <c r="B103" s="58" t="s">
        <v>432</v>
      </c>
      <c r="C103" s="58" t="s">
        <v>525</v>
      </c>
      <c r="D103" s="58">
        <v>88</v>
      </c>
      <c r="E103" s="58">
        <v>9</v>
      </c>
      <c r="F103" s="58">
        <v>39</v>
      </c>
      <c r="G103" s="58">
        <v>20</v>
      </c>
      <c r="H103" s="58">
        <v>20</v>
      </c>
      <c r="I103" s="58">
        <v>75</v>
      </c>
      <c r="J103" s="58">
        <v>41</v>
      </c>
      <c r="K103" s="58">
        <v>6</v>
      </c>
    </row>
    <row r="104" spans="1:11" ht="12.75">
      <c r="A104" s="57">
        <v>16</v>
      </c>
      <c r="B104" s="58" t="s">
        <v>432</v>
      </c>
      <c r="C104" s="58" t="s">
        <v>526</v>
      </c>
      <c r="D104" s="58">
        <v>19</v>
      </c>
      <c r="E104" s="58">
        <v>0</v>
      </c>
      <c r="F104" s="58">
        <v>8</v>
      </c>
      <c r="G104" s="58">
        <v>5</v>
      </c>
      <c r="H104" s="58">
        <v>6</v>
      </c>
      <c r="I104" s="58">
        <v>15</v>
      </c>
      <c r="J104" s="58">
        <v>8</v>
      </c>
      <c r="K104" s="58">
        <v>3</v>
      </c>
    </row>
    <row r="105" spans="1:11" ht="12.75">
      <c r="A105" s="57">
        <v>17</v>
      </c>
      <c r="B105" s="58" t="s">
        <v>432</v>
      </c>
      <c r="C105" s="58" t="s">
        <v>527</v>
      </c>
      <c r="D105" s="58">
        <v>15</v>
      </c>
      <c r="E105" s="58">
        <v>2</v>
      </c>
      <c r="F105" s="58">
        <v>9</v>
      </c>
      <c r="G105" s="58">
        <v>3</v>
      </c>
      <c r="H105" s="58">
        <v>1</v>
      </c>
      <c r="I105" s="58">
        <v>25</v>
      </c>
      <c r="J105" s="58">
        <v>13</v>
      </c>
      <c r="K105" s="58">
        <v>6</v>
      </c>
    </row>
    <row r="106" spans="1:11" ht="12.75">
      <c r="A106" s="57">
        <v>18</v>
      </c>
      <c r="B106" s="58" t="s">
        <v>432</v>
      </c>
      <c r="C106" s="58" t="s">
        <v>528</v>
      </c>
      <c r="D106" s="58">
        <v>20</v>
      </c>
      <c r="E106" s="58">
        <v>2</v>
      </c>
      <c r="F106" s="58">
        <v>6</v>
      </c>
      <c r="G106" s="58">
        <v>8</v>
      </c>
      <c r="H106" s="58">
        <v>4</v>
      </c>
      <c r="I106" s="58">
        <v>32</v>
      </c>
      <c r="J106" s="58">
        <v>12</v>
      </c>
      <c r="K106" s="58">
        <v>4</v>
      </c>
    </row>
    <row r="107" spans="1:11" ht="12.75">
      <c r="A107" s="57">
        <v>19</v>
      </c>
      <c r="B107" s="58" t="s">
        <v>435</v>
      </c>
      <c r="C107" s="58" t="s">
        <v>529</v>
      </c>
      <c r="D107" s="58">
        <v>26</v>
      </c>
      <c r="E107" s="58">
        <v>3</v>
      </c>
      <c r="F107" s="58">
        <v>9</v>
      </c>
      <c r="G107" s="58">
        <v>9</v>
      </c>
      <c r="H107" s="58">
        <v>5</v>
      </c>
      <c r="I107" s="58">
        <v>30</v>
      </c>
      <c r="J107" s="58">
        <v>39</v>
      </c>
      <c r="K107" s="58">
        <v>1</v>
      </c>
    </row>
    <row r="108" spans="1:11" ht="12.75">
      <c r="A108" s="57">
        <v>20</v>
      </c>
      <c r="B108" s="58" t="s">
        <v>437</v>
      </c>
      <c r="C108" s="58" t="s">
        <v>530</v>
      </c>
      <c r="D108" s="58">
        <v>141</v>
      </c>
      <c r="E108" s="58">
        <v>14</v>
      </c>
      <c r="F108" s="58">
        <v>27</v>
      </c>
      <c r="G108" s="58">
        <v>56</v>
      </c>
      <c r="H108" s="58">
        <v>44</v>
      </c>
      <c r="I108" s="58">
        <v>111</v>
      </c>
      <c r="J108" s="58">
        <v>33</v>
      </c>
      <c r="K108" s="58">
        <v>0</v>
      </c>
    </row>
    <row r="109" spans="1:11" ht="12.75">
      <c r="A109" s="57">
        <v>21</v>
      </c>
      <c r="B109" s="58" t="s">
        <v>440</v>
      </c>
      <c r="C109" s="58" t="s">
        <v>531</v>
      </c>
      <c r="D109" s="58">
        <v>119</v>
      </c>
      <c r="E109" s="58">
        <v>8</v>
      </c>
      <c r="F109" s="58">
        <v>70</v>
      </c>
      <c r="G109" s="58">
        <v>38</v>
      </c>
      <c r="H109" s="58">
        <v>3</v>
      </c>
      <c r="I109" s="58">
        <v>18</v>
      </c>
      <c r="J109" s="58">
        <v>14</v>
      </c>
      <c r="K109" s="58">
        <v>0</v>
      </c>
    </row>
    <row r="110" spans="1:11" ht="12.75">
      <c r="A110" s="57">
        <v>22</v>
      </c>
      <c r="B110" s="58" t="s">
        <v>450</v>
      </c>
      <c r="C110" s="58" t="s">
        <v>532</v>
      </c>
      <c r="D110" s="58">
        <v>7</v>
      </c>
      <c r="E110" s="58">
        <v>3</v>
      </c>
      <c r="F110" s="58">
        <v>3</v>
      </c>
      <c r="G110" s="58">
        <v>1</v>
      </c>
      <c r="H110" s="58">
        <v>0</v>
      </c>
      <c r="I110" s="58">
        <v>0</v>
      </c>
      <c r="J110" s="58">
        <v>1</v>
      </c>
      <c r="K110" s="58">
        <v>0</v>
      </c>
    </row>
    <row r="111" spans="1:11" ht="12.75">
      <c r="A111" s="57">
        <v>23</v>
      </c>
      <c r="B111" s="58" t="s">
        <v>450</v>
      </c>
      <c r="C111" s="58" t="s">
        <v>533</v>
      </c>
      <c r="D111" s="58">
        <v>50</v>
      </c>
      <c r="E111" s="58">
        <v>1</v>
      </c>
      <c r="F111" s="58">
        <v>27</v>
      </c>
      <c r="G111" s="58">
        <v>15</v>
      </c>
      <c r="H111" s="58">
        <v>7</v>
      </c>
      <c r="I111" s="58">
        <v>66</v>
      </c>
      <c r="J111" s="58">
        <v>13</v>
      </c>
      <c r="K111" s="58">
        <v>16</v>
      </c>
    </row>
    <row r="112" spans="1:11" ht="12.75">
      <c r="A112" s="57">
        <v>24</v>
      </c>
      <c r="B112" s="58" t="s">
        <v>454</v>
      </c>
      <c r="C112" s="58" t="s">
        <v>534</v>
      </c>
      <c r="D112" s="58">
        <v>13</v>
      </c>
      <c r="E112" s="58">
        <v>0</v>
      </c>
      <c r="F112" s="58">
        <v>5</v>
      </c>
      <c r="G112" s="58">
        <v>7</v>
      </c>
      <c r="H112" s="58">
        <v>1</v>
      </c>
      <c r="I112" s="58">
        <v>4</v>
      </c>
      <c r="J112" s="58">
        <v>3</v>
      </c>
      <c r="K112" s="58">
        <v>0</v>
      </c>
    </row>
    <row r="113" spans="1:11" ht="12.75">
      <c r="A113" s="57">
        <v>25</v>
      </c>
      <c r="B113" s="58" t="s">
        <v>457</v>
      </c>
      <c r="C113" s="58" t="s">
        <v>535</v>
      </c>
      <c r="D113" s="58">
        <v>30</v>
      </c>
      <c r="E113" s="58">
        <v>0</v>
      </c>
      <c r="F113" s="58">
        <v>17</v>
      </c>
      <c r="G113" s="58">
        <v>10</v>
      </c>
      <c r="H113" s="58">
        <v>3</v>
      </c>
      <c r="I113" s="58">
        <v>35</v>
      </c>
      <c r="J113" s="58">
        <v>15</v>
      </c>
      <c r="K113" s="58">
        <v>1</v>
      </c>
    </row>
    <row r="114" spans="1:11" ht="12.75">
      <c r="A114" s="57">
        <v>26</v>
      </c>
      <c r="B114" s="58" t="s">
        <v>457</v>
      </c>
      <c r="C114" s="58" t="s">
        <v>536</v>
      </c>
      <c r="D114" s="58">
        <v>106</v>
      </c>
      <c r="E114" s="58">
        <v>16</v>
      </c>
      <c r="F114" s="58">
        <v>50</v>
      </c>
      <c r="G114" s="58">
        <v>29</v>
      </c>
      <c r="H114" s="58">
        <v>11</v>
      </c>
      <c r="I114" s="58">
        <v>125</v>
      </c>
      <c r="J114" s="58">
        <v>67</v>
      </c>
      <c r="K114" s="58">
        <v>3</v>
      </c>
    </row>
    <row r="115" spans="1:11" ht="12.75">
      <c r="A115" s="57">
        <v>27</v>
      </c>
      <c r="B115" s="58" t="s">
        <v>469</v>
      </c>
      <c r="C115" s="58" t="s">
        <v>537</v>
      </c>
      <c r="D115" s="58">
        <v>29</v>
      </c>
      <c r="E115" s="58">
        <v>2</v>
      </c>
      <c r="F115" s="58">
        <v>13</v>
      </c>
      <c r="G115" s="58">
        <v>14</v>
      </c>
      <c r="H115" s="58">
        <v>0</v>
      </c>
      <c r="I115" s="58">
        <v>34</v>
      </c>
      <c r="J115" s="58">
        <v>10</v>
      </c>
      <c r="K115" s="58">
        <v>0</v>
      </c>
    </row>
    <row r="116" spans="1:11" ht="12.75">
      <c r="A116" s="57">
        <v>28</v>
      </c>
      <c r="B116" s="58" t="s">
        <v>471</v>
      </c>
      <c r="C116" s="58" t="s">
        <v>538</v>
      </c>
      <c r="D116" s="58">
        <v>31</v>
      </c>
      <c r="E116" s="58">
        <v>4</v>
      </c>
      <c r="F116" s="58">
        <v>11</v>
      </c>
      <c r="G116" s="58">
        <v>13</v>
      </c>
      <c r="H116" s="58">
        <v>3</v>
      </c>
      <c r="I116" s="58">
        <v>32</v>
      </c>
      <c r="J116" s="58">
        <v>16</v>
      </c>
      <c r="K116" s="58">
        <v>11</v>
      </c>
    </row>
    <row r="117" spans="1:11" ht="12.75">
      <c r="A117" s="57">
        <v>29</v>
      </c>
      <c r="B117" s="58" t="s">
        <v>481</v>
      </c>
      <c r="C117" s="58" t="s">
        <v>539</v>
      </c>
      <c r="D117" s="58">
        <v>16</v>
      </c>
      <c r="E117" s="58">
        <v>0</v>
      </c>
      <c r="F117" s="58">
        <v>6</v>
      </c>
      <c r="G117" s="58">
        <v>9</v>
      </c>
      <c r="H117" s="58">
        <v>1</v>
      </c>
      <c r="I117" s="58">
        <v>58</v>
      </c>
      <c r="J117" s="58">
        <v>24</v>
      </c>
      <c r="K117" s="58">
        <v>2</v>
      </c>
    </row>
    <row r="118" spans="1:11" ht="12.75">
      <c r="A118" s="57">
        <v>30</v>
      </c>
      <c r="B118" s="58" t="s">
        <v>489</v>
      </c>
      <c r="C118" s="58" t="s">
        <v>540</v>
      </c>
      <c r="D118" s="58">
        <v>66</v>
      </c>
      <c r="E118" s="58">
        <v>0</v>
      </c>
      <c r="F118" s="58">
        <v>0</v>
      </c>
      <c r="G118" s="58">
        <v>47</v>
      </c>
      <c r="H118" s="58">
        <v>19</v>
      </c>
      <c r="I118" s="58">
        <v>1</v>
      </c>
      <c r="J118" s="58">
        <v>0</v>
      </c>
      <c r="K118" s="58">
        <v>0</v>
      </c>
    </row>
    <row r="119" spans="1:11" ht="12.75">
      <c r="A119" s="57">
        <v>31</v>
      </c>
      <c r="B119" s="58" t="s">
        <v>489</v>
      </c>
      <c r="C119" s="58" t="s">
        <v>541</v>
      </c>
      <c r="D119" s="58">
        <v>69</v>
      </c>
      <c r="E119" s="58">
        <v>8</v>
      </c>
      <c r="F119" s="58">
        <v>29</v>
      </c>
      <c r="G119" s="58">
        <v>23</v>
      </c>
      <c r="H119" s="58">
        <v>9</v>
      </c>
      <c r="I119" s="58">
        <v>88</v>
      </c>
      <c r="J119" s="58">
        <v>23</v>
      </c>
      <c r="K119" s="58">
        <v>1</v>
      </c>
    </row>
    <row r="120" spans="1:11" ht="12.75">
      <c r="A120" s="57">
        <v>32</v>
      </c>
      <c r="B120" s="58" t="s">
        <v>489</v>
      </c>
      <c r="C120" s="58" t="s">
        <v>542</v>
      </c>
      <c r="D120" s="58">
        <v>69</v>
      </c>
      <c r="E120" s="58">
        <v>12</v>
      </c>
      <c r="F120" s="58">
        <v>35</v>
      </c>
      <c r="G120" s="58">
        <v>11</v>
      </c>
      <c r="H120" s="58">
        <v>11</v>
      </c>
      <c r="I120" s="58">
        <v>173</v>
      </c>
      <c r="J120" s="58">
        <v>60</v>
      </c>
      <c r="K120" s="58">
        <v>0</v>
      </c>
    </row>
    <row r="121" spans="1:11" ht="12.75">
      <c r="A121" s="57">
        <v>33</v>
      </c>
      <c r="B121" s="58" t="s">
        <v>499</v>
      </c>
      <c r="C121" s="58" t="s">
        <v>543</v>
      </c>
      <c r="D121" s="58">
        <v>24</v>
      </c>
      <c r="E121" s="58">
        <v>1</v>
      </c>
      <c r="F121" s="58">
        <v>15</v>
      </c>
      <c r="G121" s="58">
        <v>7</v>
      </c>
      <c r="H121" s="58">
        <v>1</v>
      </c>
      <c r="I121" s="58">
        <v>13</v>
      </c>
      <c r="J121" s="58">
        <v>32</v>
      </c>
      <c r="K121" s="58">
        <v>4</v>
      </c>
    </row>
    <row r="122" spans="1:11" ht="12.75">
      <c r="A122" s="57">
        <v>34</v>
      </c>
      <c r="B122" s="58" t="s">
        <v>499</v>
      </c>
      <c r="C122" s="58" t="s">
        <v>544</v>
      </c>
      <c r="D122" s="58">
        <v>41</v>
      </c>
      <c r="E122" s="58">
        <v>2</v>
      </c>
      <c r="F122" s="58">
        <v>28</v>
      </c>
      <c r="G122" s="58">
        <v>10</v>
      </c>
      <c r="H122" s="58">
        <v>1</v>
      </c>
      <c r="I122" s="58">
        <v>41</v>
      </c>
      <c r="J122" s="58">
        <v>18</v>
      </c>
      <c r="K122" s="58">
        <v>0</v>
      </c>
    </row>
    <row r="123" spans="1:11" ht="12.75">
      <c r="A123" s="57">
        <v>35</v>
      </c>
      <c r="B123" s="58" t="s">
        <v>499</v>
      </c>
      <c r="C123" s="58" t="s">
        <v>545</v>
      </c>
      <c r="D123" s="58">
        <v>90</v>
      </c>
      <c r="E123" s="58">
        <v>0</v>
      </c>
      <c r="F123" s="58">
        <v>0</v>
      </c>
      <c r="G123" s="58">
        <v>90</v>
      </c>
      <c r="H123" s="58">
        <v>0</v>
      </c>
      <c r="I123" s="58">
        <v>5</v>
      </c>
      <c r="J123" s="58">
        <v>6</v>
      </c>
      <c r="K123" s="58">
        <v>54</v>
      </c>
    </row>
    <row r="124" spans="1:11" ht="12.75">
      <c r="A124" s="57">
        <v>36</v>
      </c>
      <c r="B124" s="58" t="s">
        <v>503</v>
      </c>
      <c r="C124" s="58" t="s">
        <v>546</v>
      </c>
      <c r="D124" s="58">
        <v>63</v>
      </c>
      <c r="E124" s="58">
        <v>2</v>
      </c>
      <c r="F124" s="58">
        <v>15</v>
      </c>
      <c r="G124" s="58">
        <v>40</v>
      </c>
      <c r="H124" s="58">
        <v>6</v>
      </c>
      <c r="I124" s="58">
        <v>54</v>
      </c>
      <c r="J124" s="58">
        <v>10</v>
      </c>
      <c r="K124" s="58">
        <v>11</v>
      </c>
    </row>
    <row r="125" spans="1:11" ht="12.75">
      <c r="A125" s="57">
        <v>37</v>
      </c>
      <c r="B125" s="58" t="s">
        <v>505</v>
      </c>
      <c r="C125" s="58" t="s">
        <v>547</v>
      </c>
      <c r="D125" s="58">
        <v>30</v>
      </c>
      <c r="E125" s="58">
        <v>2</v>
      </c>
      <c r="F125" s="58">
        <v>15</v>
      </c>
      <c r="G125" s="58">
        <v>9</v>
      </c>
      <c r="H125" s="58">
        <v>4</v>
      </c>
      <c r="I125" s="58">
        <v>36</v>
      </c>
      <c r="J125" s="58">
        <v>21</v>
      </c>
      <c r="K125" s="58">
        <v>1</v>
      </c>
    </row>
    <row r="126" spans="1:11" ht="12.75">
      <c r="A126" s="57">
        <v>38</v>
      </c>
      <c r="B126" s="58" t="s">
        <v>507</v>
      </c>
      <c r="C126" s="58" t="s">
        <v>548</v>
      </c>
      <c r="D126" s="58">
        <v>155</v>
      </c>
      <c r="E126" s="58">
        <v>26</v>
      </c>
      <c r="F126" s="58">
        <v>60</v>
      </c>
      <c r="G126" s="58">
        <v>44</v>
      </c>
      <c r="H126" s="58">
        <v>25</v>
      </c>
      <c r="I126" s="58">
        <v>68</v>
      </c>
      <c r="J126" s="58">
        <v>28</v>
      </c>
      <c r="K126" s="58">
        <v>0</v>
      </c>
    </row>
    <row r="127" spans="1:11" ht="12.75">
      <c r="A127" s="57">
        <v>39</v>
      </c>
      <c r="B127" s="58" t="s">
        <v>507</v>
      </c>
      <c r="C127" s="58" t="s">
        <v>549</v>
      </c>
      <c r="D127" s="58">
        <v>34</v>
      </c>
      <c r="E127" s="58">
        <v>8</v>
      </c>
      <c r="F127" s="58">
        <v>15</v>
      </c>
      <c r="G127" s="58">
        <v>8</v>
      </c>
      <c r="H127" s="58">
        <v>3</v>
      </c>
      <c r="I127" s="58">
        <v>7</v>
      </c>
      <c r="J127" s="58">
        <v>5</v>
      </c>
      <c r="K127" s="58">
        <v>8</v>
      </c>
    </row>
    <row r="128" spans="1:11" ht="12.75">
      <c r="A128" s="57">
        <v>40</v>
      </c>
      <c r="B128" s="58" t="s">
        <v>550</v>
      </c>
      <c r="C128" s="58" t="s">
        <v>551</v>
      </c>
      <c r="D128" s="58">
        <v>21</v>
      </c>
      <c r="E128" s="58">
        <v>0</v>
      </c>
      <c r="F128" s="58">
        <v>7</v>
      </c>
      <c r="G128" s="58">
        <v>9</v>
      </c>
      <c r="H128" s="58">
        <v>5</v>
      </c>
      <c r="I128" s="58">
        <v>22</v>
      </c>
      <c r="J128" s="58">
        <v>10</v>
      </c>
      <c r="K128" s="58">
        <v>0</v>
      </c>
    </row>
    <row r="129" spans="1:11" s="54" customFormat="1" ht="12.75">
      <c r="A129" s="51">
        <v>40</v>
      </c>
      <c r="B129" s="52"/>
      <c r="C129" s="52" t="s">
        <v>552</v>
      </c>
      <c r="D129" s="52">
        <f aca="true" t="shared" si="1" ref="D129:K129">SUM(D89:D128)</f>
        <v>1868</v>
      </c>
      <c r="E129" s="52">
        <f t="shared" si="1"/>
        <v>177</v>
      </c>
      <c r="F129" s="52">
        <f t="shared" si="1"/>
        <v>729</v>
      </c>
      <c r="G129" s="52">
        <f t="shared" si="1"/>
        <v>679</v>
      </c>
      <c r="H129" s="52">
        <f t="shared" si="1"/>
        <v>283</v>
      </c>
      <c r="I129" s="52">
        <f t="shared" si="1"/>
        <v>1882</v>
      </c>
      <c r="J129" s="52">
        <f t="shared" si="1"/>
        <v>784</v>
      </c>
      <c r="K129" s="52">
        <f t="shared" si="1"/>
        <v>211</v>
      </c>
    </row>
    <row r="130" spans="1:11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8"/>
    </row>
    <row r="131" spans="1:11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K131">(D87+D129)</f>
        <v>2112</v>
      </c>
      <c r="E131" s="52">
        <f t="shared" si="2"/>
        <v>290</v>
      </c>
      <c r="F131" s="52">
        <f t="shared" si="2"/>
        <v>812</v>
      </c>
      <c r="G131" s="52">
        <f t="shared" si="2"/>
        <v>718</v>
      </c>
      <c r="H131" s="52">
        <f t="shared" si="2"/>
        <v>292</v>
      </c>
      <c r="I131" s="52">
        <f t="shared" si="2"/>
        <v>1964</v>
      </c>
      <c r="J131" s="52">
        <f t="shared" si="2"/>
        <v>1518</v>
      </c>
      <c r="K131" s="52">
        <f t="shared" si="2"/>
        <v>979</v>
      </c>
    </row>
  </sheetData>
  <sheetProtection password="CE88" sheet="1" objects="1" scenarios="1"/>
  <mergeCells count="10">
    <mergeCell ref="A88:K88"/>
    <mergeCell ref="A130:K130"/>
    <mergeCell ref="J2:J3"/>
    <mergeCell ref="K2:K3"/>
    <mergeCell ref="A1:A3"/>
    <mergeCell ref="B1:B3"/>
    <mergeCell ref="C1:C3"/>
    <mergeCell ref="E2:H2"/>
    <mergeCell ref="D2:D3"/>
    <mergeCell ref="I2:I3"/>
  </mergeCells>
  <printOptions/>
  <pageMargins left="0.5511811023622047" right="0.35433070866141736" top="0.7874015748031497" bottom="0.5905511811023623" header="0.5118110236220472" footer="0.31496062992125984"/>
  <pageSetup firstPageNumber="53" useFirstPageNumber="1" horizontalDpi="300" verticalDpi="300" orientation="landscape" paperSize="9" scale="96" r:id="rId1"/>
  <headerFooter alignWithMargins="0">
    <oddHeader>&amp;C&amp;"Arial,Bold"&amp;12 7. Personu sadalījums pēc saslimšanas pamatdiagnozēm</oddHeader>
    <oddFooter>&amp;LSagatavoja: LM SPSPD&amp;R&amp;P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S133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5.7109375" style="8" customWidth="1"/>
    <col min="4" max="5" width="10.57421875" style="112" customWidth="1"/>
    <col min="6" max="7" width="9.28125" style="112" customWidth="1"/>
    <col min="8" max="9" width="9.7109375" style="112" customWidth="1"/>
    <col min="10" max="11" width="9.00390625" style="112" customWidth="1"/>
    <col min="12" max="13" width="8.7109375" style="112" customWidth="1"/>
    <col min="14" max="15" width="11.00390625" style="112" customWidth="1"/>
    <col min="16" max="17" width="8.140625" style="112" customWidth="1"/>
    <col min="18" max="19" width="10.28125" style="112" customWidth="1"/>
    <col min="20" max="16384" width="9.140625" style="8" customWidth="1"/>
  </cols>
  <sheetData>
    <row r="1" spans="1:19" s="3" customFormat="1" ht="12.75" customHeight="1">
      <c r="A1" s="214" t="s">
        <v>0</v>
      </c>
      <c r="B1" s="217" t="s">
        <v>1</v>
      </c>
      <c r="C1" s="217" t="s">
        <v>2</v>
      </c>
      <c r="D1" s="113" t="s">
        <v>167</v>
      </c>
      <c r="E1" s="113"/>
      <c r="F1" s="113" t="s">
        <v>166</v>
      </c>
      <c r="G1" s="113"/>
      <c r="H1" s="113" t="s">
        <v>165</v>
      </c>
      <c r="I1" s="113"/>
      <c r="J1" s="113" t="s">
        <v>164</v>
      </c>
      <c r="K1" s="113"/>
      <c r="L1" s="113" t="s">
        <v>163</v>
      </c>
      <c r="M1" s="113"/>
      <c r="N1" s="113" t="s">
        <v>162</v>
      </c>
      <c r="O1" s="113"/>
      <c r="P1" s="113" t="s">
        <v>161</v>
      </c>
      <c r="Q1" s="113"/>
      <c r="R1" s="154" t="s">
        <v>157</v>
      </c>
      <c r="S1" s="153"/>
    </row>
    <row r="2" spans="1:19" s="3" customFormat="1" ht="13.5" customHeight="1">
      <c r="A2" s="215"/>
      <c r="B2" s="217"/>
      <c r="C2" s="217"/>
      <c r="D2" s="239" t="s">
        <v>160</v>
      </c>
      <c r="E2" s="240"/>
      <c r="F2" s="239" t="s">
        <v>159</v>
      </c>
      <c r="G2" s="243"/>
      <c r="H2" s="243"/>
      <c r="I2" s="243"/>
      <c r="J2" s="243"/>
      <c r="K2" s="243"/>
      <c r="L2" s="243"/>
      <c r="M2" s="243"/>
      <c r="N2" s="243"/>
      <c r="O2" s="243"/>
      <c r="P2" s="240"/>
      <c r="Q2" s="152"/>
      <c r="R2" s="248" t="s">
        <v>149</v>
      </c>
      <c r="S2" s="249"/>
    </row>
    <row r="3" spans="1:19" s="3" customFormat="1" ht="89.25" customHeight="1">
      <c r="A3" s="201"/>
      <c r="B3" s="247"/>
      <c r="C3" s="247"/>
      <c r="D3" s="241"/>
      <c r="E3" s="242"/>
      <c r="F3" s="238" t="s">
        <v>349</v>
      </c>
      <c r="G3" s="238"/>
      <c r="H3" s="238" t="s">
        <v>350</v>
      </c>
      <c r="I3" s="238"/>
      <c r="J3" s="238" t="s">
        <v>158</v>
      </c>
      <c r="K3" s="238"/>
      <c r="L3" s="238" t="s">
        <v>351</v>
      </c>
      <c r="M3" s="238"/>
      <c r="N3" s="246" t="s">
        <v>580</v>
      </c>
      <c r="O3" s="246"/>
      <c r="P3" s="238" t="s">
        <v>352</v>
      </c>
      <c r="Q3" s="238"/>
      <c r="R3" s="250"/>
      <c r="S3" s="251"/>
    </row>
    <row r="4" spans="1:19" s="3" customFormat="1" ht="12.75">
      <c r="A4" s="157"/>
      <c r="B4" s="157"/>
      <c r="C4" s="157"/>
      <c r="D4" s="158" t="s">
        <v>609</v>
      </c>
      <c r="E4" s="158" t="s">
        <v>610</v>
      </c>
      <c r="F4" s="158" t="s">
        <v>609</v>
      </c>
      <c r="G4" s="158" t="s">
        <v>610</v>
      </c>
      <c r="H4" s="158" t="s">
        <v>609</v>
      </c>
      <c r="I4" s="158" t="s">
        <v>610</v>
      </c>
      <c r="J4" s="158" t="s">
        <v>609</v>
      </c>
      <c r="K4" s="158" t="s">
        <v>610</v>
      </c>
      <c r="L4" s="158" t="s">
        <v>609</v>
      </c>
      <c r="M4" s="158" t="s">
        <v>610</v>
      </c>
      <c r="N4" s="158" t="s">
        <v>609</v>
      </c>
      <c r="O4" s="158" t="s">
        <v>610</v>
      </c>
      <c r="P4" s="158" t="s">
        <v>609</v>
      </c>
      <c r="Q4" s="158" t="s">
        <v>610</v>
      </c>
      <c r="R4" s="158" t="s">
        <v>609</v>
      </c>
      <c r="S4" s="158" t="s">
        <v>610</v>
      </c>
    </row>
    <row r="5" spans="1:19" s="3" customFormat="1" ht="45" hidden="1">
      <c r="A5" s="157"/>
      <c r="B5" s="157"/>
      <c r="C5" s="157"/>
      <c r="D5" s="157"/>
      <c r="E5" s="157">
        <v>0.702804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s="10" customFormat="1" ht="9" customHeight="1" thickBot="1">
      <c r="A6" s="156" t="s">
        <v>20</v>
      </c>
      <c r="B6" s="156" t="s">
        <v>21</v>
      </c>
      <c r="C6" s="156" t="s">
        <v>21</v>
      </c>
      <c r="D6" s="155">
        <v>1</v>
      </c>
      <c r="E6" s="155"/>
      <c r="F6" s="155">
        <v>2</v>
      </c>
      <c r="G6" s="155"/>
      <c r="H6" s="155">
        <v>3</v>
      </c>
      <c r="I6" s="155"/>
      <c r="J6" s="155">
        <v>4</v>
      </c>
      <c r="K6" s="155"/>
      <c r="L6" s="155">
        <v>5</v>
      </c>
      <c r="M6" s="155"/>
      <c r="N6" s="155">
        <v>6</v>
      </c>
      <c r="O6" s="155"/>
      <c r="P6" s="155">
        <v>7</v>
      </c>
      <c r="Q6" s="155"/>
      <c r="R6" s="155">
        <v>8</v>
      </c>
      <c r="S6" s="160"/>
    </row>
    <row r="7" spans="1:19" ht="13.5" thickBot="1">
      <c r="A7" s="48">
        <v>1</v>
      </c>
      <c r="B7" s="49" t="s">
        <v>397</v>
      </c>
      <c r="C7" s="49" t="s">
        <v>398</v>
      </c>
      <c r="D7" s="110">
        <v>705772</v>
      </c>
      <c r="E7" s="110">
        <f>D7/$E$5</f>
        <v>1004223.0835339583</v>
      </c>
      <c r="F7" s="110">
        <v>128555</v>
      </c>
      <c r="G7" s="110">
        <f>F7/$E$5</f>
        <v>182917.2856159043</v>
      </c>
      <c r="H7" s="110">
        <v>20328</v>
      </c>
      <c r="I7" s="110">
        <f aca="true" t="shared" si="0" ref="I7:I38">H7/$E$5</f>
        <v>28924.1381665443</v>
      </c>
      <c r="J7" s="110">
        <v>13574</v>
      </c>
      <c r="K7" s="110">
        <f aca="true" t="shared" si="1" ref="K7:K38">J7/$E$5</f>
        <v>19314.061957530124</v>
      </c>
      <c r="L7" s="110">
        <v>4635</v>
      </c>
      <c r="M7" s="110">
        <f aca="true" t="shared" si="2" ref="M7:M38">L7/$E$5</f>
        <v>6595.010842283197</v>
      </c>
      <c r="N7" s="110">
        <v>21224</v>
      </c>
      <c r="O7" s="110">
        <f aca="true" t="shared" si="3" ref="O7:O38">N7/$E$5</f>
        <v>30199.031308871323</v>
      </c>
      <c r="P7" s="110">
        <v>5888</v>
      </c>
      <c r="Q7" s="110">
        <f aca="true" t="shared" si="4" ref="Q7:Q38">P7/$E$5</f>
        <v>8377.869221006142</v>
      </c>
      <c r="R7" s="110">
        <v>511568</v>
      </c>
      <c r="S7" s="159">
        <f aca="true" t="shared" si="5" ref="S7:S38">R7/$E$5</f>
        <v>727895.6864218189</v>
      </c>
    </row>
    <row r="8" spans="1:19" ht="13.5" thickBot="1">
      <c r="A8" s="50">
        <v>2</v>
      </c>
      <c r="B8" s="47" t="s">
        <v>399</v>
      </c>
      <c r="C8" s="47" t="s">
        <v>400</v>
      </c>
      <c r="D8" s="111">
        <v>86665</v>
      </c>
      <c r="E8" s="110">
        <f aca="true" t="shared" si="6" ref="E8:G71">D8/$E$5</f>
        <v>123313.18546849478</v>
      </c>
      <c r="F8" s="111">
        <v>9219</v>
      </c>
      <c r="G8" s="110">
        <f t="shared" si="6"/>
        <v>13117.45522222412</v>
      </c>
      <c r="H8" s="111">
        <v>637</v>
      </c>
      <c r="I8" s="110">
        <f t="shared" si="0"/>
        <v>906.3693433731169</v>
      </c>
      <c r="J8" s="111">
        <v>1036</v>
      </c>
      <c r="K8" s="110">
        <f t="shared" si="1"/>
        <v>1474.0951958156186</v>
      </c>
      <c r="L8" s="111">
        <v>8</v>
      </c>
      <c r="M8" s="110">
        <f t="shared" si="2"/>
        <v>11.382974485062691</v>
      </c>
      <c r="N8" s="111">
        <v>327</v>
      </c>
      <c r="O8" s="110">
        <f t="shared" si="3"/>
        <v>465.2790820769375</v>
      </c>
      <c r="P8" s="111">
        <v>325</v>
      </c>
      <c r="Q8" s="110">
        <f t="shared" si="4"/>
        <v>462.43333845567184</v>
      </c>
      <c r="R8" s="111">
        <v>75113</v>
      </c>
      <c r="S8" s="110">
        <f t="shared" si="5"/>
        <v>106876.17031206425</v>
      </c>
    </row>
    <row r="9" spans="1:19" ht="13.5" thickBot="1">
      <c r="A9" s="50">
        <v>3</v>
      </c>
      <c r="B9" s="47" t="s">
        <v>399</v>
      </c>
      <c r="C9" s="47" t="s">
        <v>401</v>
      </c>
      <c r="D9" s="111">
        <v>495162</v>
      </c>
      <c r="E9" s="110">
        <f t="shared" si="6"/>
        <v>704552.0514965766</v>
      </c>
      <c r="F9" s="111">
        <v>73672</v>
      </c>
      <c r="G9" s="110">
        <f t="shared" si="6"/>
        <v>104825.81203294233</v>
      </c>
      <c r="H9" s="111">
        <v>6009</v>
      </c>
      <c r="I9" s="110">
        <f t="shared" si="0"/>
        <v>8550.036710092714</v>
      </c>
      <c r="J9" s="111">
        <v>2192</v>
      </c>
      <c r="K9" s="110">
        <f t="shared" si="1"/>
        <v>3118.9350089071777</v>
      </c>
      <c r="L9" s="111">
        <v>3314</v>
      </c>
      <c r="M9" s="110">
        <f t="shared" si="2"/>
        <v>4715.39718043722</v>
      </c>
      <c r="N9" s="111">
        <v>7569</v>
      </c>
      <c r="O9" s="110">
        <f t="shared" si="3"/>
        <v>10769.71673467994</v>
      </c>
      <c r="P9" s="111">
        <v>3261</v>
      </c>
      <c r="Q9" s="110">
        <f t="shared" si="4"/>
        <v>4639.98497447368</v>
      </c>
      <c r="R9" s="111">
        <v>399145</v>
      </c>
      <c r="S9" s="110">
        <f t="shared" si="5"/>
        <v>567932.1688550435</v>
      </c>
    </row>
    <row r="10" spans="1:19" ht="13.5" thickBot="1">
      <c r="A10" s="50">
        <v>4</v>
      </c>
      <c r="B10" s="47" t="s">
        <v>399</v>
      </c>
      <c r="C10" s="47" t="s">
        <v>402</v>
      </c>
      <c r="D10" s="111">
        <v>404835</v>
      </c>
      <c r="E10" s="110">
        <f t="shared" si="6"/>
        <v>576028.3094575444</v>
      </c>
      <c r="F10" s="111">
        <v>71615</v>
      </c>
      <c r="G10" s="110">
        <f t="shared" si="6"/>
        <v>101898.96471847058</v>
      </c>
      <c r="H10" s="111">
        <v>3821</v>
      </c>
      <c r="I10" s="110">
        <f t="shared" si="0"/>
        <v>5436.793188428068</v>
      </c>
      <c r="J10" s="111">
        <v>3385</v>
      </c>
      <c r="K10" s="110">
        <f t="shared" si="1"/>
        <v>4816.421078992152</v>
      </c>
      <c r="L10" s="111">
        <v>255</v>
      </c>
      <c r="M10" s="110">
        <f t="shared" si="2"/>
        <v>362.8323117113733</v>
      </c>
      <c r="N10" s="111">
        <v>5700</v>
      </c>
      <c r="O10" s="110">
        <f t="shared" si="3"/>
        <v>8110.369320607168</v>
      </c>
      <c r="P10" s="111">
        <v>238</v>
      </c>
      <c r="Q10" s="110">
        <f t="shared" si="4"/>
        <v>338.6434909306151</v>
      </c>
      <c r="R10" s="111">
        <v>319821</v>
      </c>
      <c r="S10" s="110">
        <f t="shared" si="5"/>
        <v>455064.2853484044</v>
      </c>
    </row>
    <row r="11" spans="1:19" ht="13.5" thickBot="1">
      <c r="A11" s="50">
        <v>5</v>
      </c>
      <c r="B11" s="47" t="s">
        <v>403</v>
      </c>
      <c r="C11" s="47" t="s">
        <v>404</v>
      </c>
      <c r="D11" s="111">
        <v>568259</v>
      </c>
      <c r="E11" s="110">
        <f t="shared" si="6"/>
        <v>808559.712238405</v>
      </c>
      <c r="F11" s="111">
        <v>71216</v>
      </c>
      <c r="G11" s="110">
        <f t="shared" si="6"/>
        <v>101331.23886602808</v>
      </c>
      <c r="H11" s="111">
        <v>14367</v>
      </c>
      <c r="I11" s="110">
        <f t="shared" si="0"/>
        <v>20442.399303361963</v>
      </c>
      <c r="J11" s="111">
        <v>11596</v>
      </c>
      <c r="K11" s="110">
        <f t="shared" si="1"/>
        <v>16499.621516098374</v>
      </c>
      <c r="L11" s="111">
        <v>1000</v>
      </c>
      <c r="M11" s="110">
        <f t="shared" si="2"/>
        <v>1422.8718106328365</v>
      </c>
      <c r="N11" s="111">
        <v>2228</v>
      </c>
      <c r="O11" s="110">
        <f t="shared" si="3"/>
        <v>3170.1583940899595</v>
      </c>
      <c r="P11" s="111">
        <v>2812</v>
      </c>
      <c r="Q11" s="110">
        <f t="shared" si="4"/>
        <v>4001.1155314995362</v>
      </c>
      <c r="R11" s="111">
        <v>465040</v>
      </c>
      <c r="S11" s="110">
        <f t="shared" si="5"/>
        <v>661692.3068166943</v>
      </c>
    </row>
    <row r="12" spans="1:19" ht="13.5" thickBot="1">
      <c r="A12" s="50">
        <v>6</v>
      </c>
      <c r="B12" s="47" t="s">
        <v>405</v>
      </c>
      <c r="C12" s="47" t="s">
        <v>406</v>
      </c>
      <c r="D12" s="111">
        <v>258783</v>
      </c>
      <c r="E12" s="110">
        <f t="shared" si="6"/>
        <v>368215.03577099735</v>
      </c>
      <c r="F12" s="111">
        <v>59229</v>
      </c>
      <c r="G12" s="110">
        <f t="shared" si="6"/>
        <v>84275.27447197227</v>
      </c>
      <c r="H12" s="111">
        <v>3329</v>
      </c>
      <c r="I12" s="110">
        <f t="shared" si="0"/>
        <v>4736.740257596713</v>
      </c>
      <c r="J12" s="111">
        <v>4648</v>
      </c>
      <c r="K12" s="110">
        <f t="shared" si="1"/>
        <v>6613.508175821424</v>
      </c>
      <c r="L12" s="111">
        <v>1308</v>
      </c>
      <c r="M12" s="110">
        <f t="shared" si="2"/>
        <v>1861.11632830775</v>
      </c>
      <c r="N12" s="111">
        <v>4623</v>
      </c>
      <c r="O12" s="110">
        <f t="shared" si="3"/>
        <v>6577.936380555603</v>
      </c>
      <c r="P12" s="111">
        <v>1086</v>
      </c>
      <c r="Q12" s="110">
        <f t="shared" si="4"/>
        <v>1545.2387863472604</v>
      </c>
      <c r="R12" s="111">
        <v>184560</v>
      </c>
      <c r="S12" s="110">
        <f t="shared" si="5"/>
        <v>262605.2213703963</v>
      </c>
    </row>
    <row r="13" spans="1:19" ht="13.5" thickBot="1">
      <c r="A13" s="50">
        <v>7</v>
      </c>
      <c r="B13" s="47" t="s">
        <v>405</v>
      </c>
      <c r="C13" s="47" t="s">
        <v>407</v>
      </c>
      <c r="D13" s="111">
        <v>139412</v>
      </c>
      <c r="E13" s="110">
        <f t="shared" si="6"/>
        <v>198365.404863945</v>
      </c>
      <c r="F13" s="111">
        <v>44085</v>
      </c>
      <c r="G13" s="110">
        <f t="shared" si="6"/>
        <v>62727.3037717486</v>
      </c>
      <c r="H13" s="111">
        <v>3369</v>
      </c>
      <c r="I13" s="110">
        <f t="shared" si="0"/>
        <v>4793.655130022026</v>
      </c>
      <c r="J13" s="111">
        <v>1800</v>
      </c>
      <c r="K13" s="110">
        <f t="shared" si="1"/>
        <v>2561.1692591391056</v>
      </c>
      <c r="L13" s="111">
        <v>1678</v>
      </c>
      <c r="M13" s="110">
        <f t="shared" si="2"/>
        <v>2387.5788982418994</v>
      </c>
      <c r="N13" s="111">
        <v>1821</v>
      </c>
      <c r="O13" s="110">
        <f t="shared" si="3"/>
        <v>2591.0495671623953</v>
      </c>
      <c r="P13" s="111">
        <v>270</v>
      </c>
      <c r="Q13" s="110">
        <f t="shared" si="4"/>
        <v>384.17538887086585</v>
      </c>
      <c r="R13" s="111">
        <v>86389</v>
      </c>
      <c r="S13" s="110">
        <f t="shared" si="5"/>
        <v>122920.47284876011</v>
      </c>
    </row>
    <row r="14" spans="1:19" ht="13.5" thickBot="1">
      <c r="A14" s="50">
        <v>8</v>
      </c>
      <c r="B14" s="47" t="s">
        <v>405</v>
      </c>
      <c r="C14" s="47" t="s">
        <v>408</v>
      </c>
      <c r="D14" s="111">
        <v>798743</v>
      </c>
      <c r="E14" s="110">
        <f t="shared" si="6"/>
        <v>1136508.8986403036</v>
      </c>
      <c r="F14" s="111">
        <v>142630</v>
      </c>
      <c r="G14" s="110">
        <f t="shared" si="6"/>
        <v>202944.20635056146</v>
      </c>
      <c r="H14" s="111">
        <v>17359</v>
      </c>
      <c r="I14" s="110">
        <f t="shared" si="0"/>
        <v>24699.63176077541</v>
      </c>
      <c r="J14" s="111">
        <v>16393</v>
      </c>
      <c r="K14" s="110">
        <f t="shared" si="1"/>
        <v>23325.13759170409</v>
      </c>
      <c r="L14" s="111">
        <v>3180</v>
      </c>
      <c r="M14" s="110">
        <f t="shared" si="2"/>
        <v>4524.73235781242</v>
      </c>
      <c r="N14" s="111">
        <v>59200</v>
      </c>
      <c r="O14" s="110">
        <f t="shared" si="3"/>
        <v>84234.01118946393</v>
      </c>
      <c r="P14" s="111">
        <v>3773</v>
      </c>
      <c r="Q14" s="110">
        <f t="shared" si="4"/>
        <v>5368.495341517692</v>
      </c>
      <c r="R14" s="111">
        <v>556208</v>
      </c>
      <c r="S14" s="110">
        <f t="shared" si="5"/>
        <v>791412.6840484687</v>
      </c>
    </row>
    <row r="15" spans="1:19" ht="13.5" thickBot="1">
      <c r="A15" s="50">
        <v>9</v>
      </c>
      <c r="B15" s="47" t="s">
        <v>405</v>
      </c>
      <c r="C15" s="47" t="s">
        <v>409</v>
      </c>
      <c r="D15" s="111">
        <v>1063679</v>
      </c>
      <c r="E15" s="110">
        <f t="shared" si="6"/>
        <v>1513478.864662125</v>
      </c>
      <c r="F15" s="111">
        <v>199501</v>
      </c>
      <c r="G15" s="110">
        <f t="shared" si="6"/>
        <v>283864.3490930615</v>
      </c>
      <c r="H15" s="111">
        <v>35188</v>
      </c>
      <c r="I15" s="110">
        <f t="shared" si="0"/>
        <v>50068.01327254825</v>
      </c>
      <c r="J15" s="111">
        <v>38954</v>
      </c>
      <c r="K15" s="110">
        <f t="shared" si="1"/>
        <v>55426.54851139151</v>
      </c>
      <c r="L15" s="111">
        <v>6714</v>
      </c>
      <c r="M15" s="110">
        <f t="shared" si="2"/>
        <v>9553.161336588864</v>
      </c>
      <c r="N15" s="111">
        <v>18510</v>
      </c>
      <c r="O15" s="110">
        <f t="shared" si="3"/>
        <v>26337.357214813805</v>
      </c>
      <c r="P15" s="111">
        <v>4998</v>
      </c>
      <c r="Q15" s="110">
        <f t="shared" si="4"/>
        <v>7111.513309542916</v>
      </c>
      <c r="R15" s="111">
        <v>759814</v>
      </c>
      <c r="S15" s="110">
        <f t="shared" si="5"/>
        <v>1081117.921924178</v>
      </c>
    </row>
    <row r="16" spans="1:19" ht="13.5" thickBot="1">
      <c r="A16" s="50">
        <v>10</v>
      </c>
      <c r="B16" s="47" t="s">
        <v>405</v>
      </c>
      <c r="C16" s="47" t="s">
        <v>410</v>
      </c>
      <c r="D16" s="111">
        <v>401310</v>
      </c>
      <c r="E16" s="110">
        <f t="shared" si="6"/>
        <v>571012.6863250636</v>
      </c>
      <c r="F16" s="111">
        <v>72549</v>
      </c>
      <c r="G16" s="110">
        <f t="shared" si="6"/>
        <v>103227.92698960165</v>
      </c>
      <c r="H16" s="111">
        <v>8145</v>
      </c>
      <c r="I16" s="110">
        <f t="shared" si="0"/>
        <v>11589.290897604453</v>
      </c>
      <c r="J16" s="111">
        <v>10200</v>
      </c>
      <c r="K16" s="110">
        <f t="shared" si="1"/>
        <v>14513.292468454933</v>
      </c>
      <c r="L16" s="111">
        <v>0</v>
      </c>
      <c r="M16" s="110">
        <f t="shared" si="2"/>
        <v>0</v>
      </c>
      <c r="N16" s="111">
        <v>7358</v>
      </c>
      <c r="O16" s="110">
        <f t="shared" si="3"/>
        <v>10469.49078263641</v>
      </c>
      <c r="P16" s="111">
        <v>962</v>
      </c>
      <c r="Q16" s="110">
        <f t="shared" si="4"/>
        <v>1368.8026818287888</v>
      </c>
      <c r="R16" s="111">
        <v>302096</v>
      </c>
      <c r="S16" s="110">
        <f t="shared" si="5"/>
        <v>429843.88250493736</v>
      </c>
    </row>
    <row r="17" spans="1:19" ht="13.5" thickBot="1">
      <c r="A17" s="50">
        <v>11</v>
      </c>
      <c r="B17" s="47" t="s">
        <v>405</v>
      </c>
      <c r="C17" s="47" t="s">
        <v>411</v>
      </c>
      <c r="D17" s="111">
        <v>2360195</v>
      </c>
      <c r="E17" s="110">
        <f t="shared" si="6"/>
        <v>3358254.9330965676</v>
      </c>
      <c r="F17" s="111">
        <v>271242</v>
      </c>
      <c r="G17" s="110">
        <f t="shared" si="6"/>
        <v>385942.5956596718</v>
      </c>
      <c r="H17" s="111">
        <v>47438</v>
      </c>
      <c r="I17" s="110">
        <f t="shared" si="0"/>
        <v>67498.1929528005</v>
      </c>
      <c r="J17" s="111">
        <v>57025</v>
      </c>
      <c r="K17" s="110">
        <f t="shared" si="1"/>
        <v>81139.2650013375</v>
      </c>
      <c r="L17" s="111">
        <v>11156</v>
      </c>
      <c r="M17" s="110">
        <f t="shared" si="2"/>
        <v>15873.557919419924</v>
      </c>
      <c r="N17" s="111">
        <v>46033</v>
      </c>
      <c r="O17" s="110">
        <f t="shared" si="3"/>
        <v>65499.05805886136</v>
      </c>
      <c r="P17" s="111">
        <v>12488</v>
      </c>
      <c r="Q17" s="110">
        <f t="shared" si="4"/>
        <v>17768.823171182863</v>
      </c>
      <c r="R17" s="111">
        <v>1914813</v>
      </c>
      <c r="S17" s="110">
        <f t="shared" si="5"/>
        <v>2724533.4403332938</v>
      </c>
    </row>
    <row r="18" spans="1:19" ht="13.5" thickBot="1">
      <c r="A18" s="50">
        <v>12</v>
      </c>
      <c r="B18" s="47" t="s">
        <v>405</v>
      </c>
      <c r="C18" s="47" t="s">
        <v>412</v>
      </c>
      <c r="D18" s="111">
        <v>61402</v>
      </c>
      <c r="E18" s="110">
        <f t="shared" si="6"/>
        <v>87367.17491647742</v>
      </c>
      <c r="F18" s="111">
        <v>7439</v>
      </c>
      <c r="G18" s="110">
        <f t="shared" si="6"/>
        <v>10584.743399297671</v>
      </c>
      <c r="H18" s="111">
        <v>960</v>
      </c>
      <c r="I18" s="110">
        <f t="shared" si="0"/>
        <v>1365.956938207523</v>
      </c>
      <c r="J18" s="111">
        <v>665</v>
      </c>
      <c r="K18" s="110">
        <f t="shared" si="1"/>
        <v>946.2097540708363</v>
      </c>
      <c r="L18" s="111">
        <v>51</v>
      </c>
      <c r="M18" s="110">
        <f t="shared" si="2"/>
        <v>72.56646234227466</v>
      </c>
      <c r="N18" s="111">
        <v>1075</v>
      </c>
      <c r="O18" s="110">
        <f t="shared" si="3"/>
        <v>1529.5871964302992</v>
      </c>
      <c r="P18" s="111">
        <v>747</v>
      </c>
      <c r="Q18" s="110">
        <f t="shared" si="4"/>
        <v>1062.885242542729</v>
      </c>
      <c r="R18" s="111">
        <v>50465</v>
      </c>
      <c r="S18" s="110">
        <f t="shared" si="5"/>
        <v>71805.2259235861</v>
      </c>
    </row>
    <row r="19" spans="1:19" ht="13.5" thickBot="1">
      <c r="A19" s="50">
        <v>13</v>
      </c>
      <c r="B19" s="47" t="s">
        <v>413</v>
      </c>
      <c r="C19" s="47" t="s">
        <v>414</v>
      </c>
      <c r="D19" s="111">
        <v>406613</v>
      </c>
      <c r="E19" s="110">
        <f t="shared" si="6"/>
        <v>578558.1755368495</v>
      </c>
      <c r="F19" s="111">
        <v>138639</v>
      </c>
      <c r="G19" s="110">
        <f t="shared" si="6"/>
        <v>197265.5249543258</v>
      </c>
      <c r="H19" s="111">
        <v>8700</v>
      </c>
      <c r="I19" s="110">
        <f t="shared" si="0"/>
        <v>12378.984752505678</v>
      </c>
      <c r="J19" s="111">
        <v>1483</v>
      </c>
      <c r="K19" s="110">
        <f t="shared" si="1"/>
        <v>2110.1188951684967</v>
      </c>
      <c r="L19" s="111">
        <v>3214</v>
      </c>
      <c r="M19" s="110">
        <f t="shared" si="2"/>
        <v>4573.109999373936</v>
      </c>
      <c r="N19" s="111">
        <v>4202</v>
      </c>
      <c r="O19" s="110">
        <f t="shared" si="3"/>
        <v>5978.907348279179</v>
      </c>
      <c r="P19" s="111">
        <v>453</v>
      </c>
      <c r="Q19" s="110">
        <f t="shared" si="4"/>
        <v>644.5609302166749</v>
      </c>
      <c r="R19" s="111">
        <v>249922</v>
      </c>
      <c r="S19" s="110">
        <f t="shared" si="5"/>
        <v>355606.9686569798</v>
      </c>
    </row>
    <row r="20" spans="1:19" ht="13.5" thickBot="1">
      <c r="A20" s="50">
        <v>14</v>
      </c>
      <c r="B20" s="47" t="s">
        <v>415</v>
      </c>
      <c r="C20" s="47" t="s">
        <v>416</v>
      </c>
      <c r="D20" s="111">
        <v>387724</v>
      </c>
      <c r="E20" s="110">
        <f t="shared" si="6"/>
        <v>551681.5499058058</v>
      </c>
      <c r="F20" s="111">
        <v>50660</v>
      </c>
      <c r="G20" s="110">
        <f t="shared" si="6"/>
        <v>72082.6859266595</v>
      </c>
      <c r="H20" s="111">
        <v>7807</v>
      </c>
      <c r="I20" s="110">
        <f t="shared" si="0"/>
        <v>11108.360225610555</v>
      </c>
      <c r="J20" s="111">
        <v>13725</v>
      </c>
      <c r="K20" s="110">
        <f t="shared" si="1"/>
        <v>19528.91560093568</v>
      </c>
      <c r="L20" s="111">
        <v>138</v>
      </c>
      <c r="M20" s="110">
        <f t="shared" si="2"/>
        <v>196.35630986733145</v>
      </c>
      <c r="N20" s="111">
        <v>26780</v>
      </c>
      <c r="O20" s="110">
        <f t="shared" si="3"/>
        <v>38104.50708874736</v>
      </c>
      <c r="P20" s="111">
        <v>3484</v>
      </c>
      <c r="Q20" s="110">
        <f t="shared" si="4"/>
        <v>4957.285388244803</v>
      </c>
      <c r="R20" s="111">
        <v>285130</v>
      </c>
      <c r="S20" s="110">
        <f t="shared" si="5"/>
        <v>405703.4393657407</v>
      </c>
    </row>
    <row r="21" spans="1:19" ht="13.5" thickBot="1">
      <c r="A21" s="50">
        <v>15</v>
      </c>
      <c r="B21" s="47" t="s">
        <v>415</v>
      </c>
      <c r="C21" s="47" t="s">
        <v>417</v>
      </c>
      <c r="D21" s="111">
        <v>146661</v>
      </c>
      <c r="E21" s="110">
        <f t="shared" si="6"/>
        <v>208679.80261922244</v>
      </c>
      <c r="F21" s="111">
        <v>28192</v>
      </c>
      <c r="G21" s="110">
        <f t="shared" si="6"/>
        <v>40113.60208536093</v>
      </c>
      <c r="H21" s="111">
        <v>1545</v>
      </c>
      <c r="I21" s="110">
        <f t="shared" si="0"/>
        <v>2198.3369474277324</v>
      </c>
      <c r="J21" s="111">
        <v>4529</v>
      </c>
      <c r="K21" s="110">
        <f t="shared" si="1"/>
        <v>6444.186430356117</v>
      </c>
      <c r="L21" s="111">
        <v>158</v>
      </c>
      <c r="M21" s="110">
        <f t="shared" si="2"/>
        <v>224.81374607998816</v>
      </c>
      <c r="N21" s="111">
        <v>4557</v>
      </c>
      <c r="O21" s="110">
        <f t="shared" si="3"/>
        <v>6484.026841053836</v>
      </c>
      <c r="P21" s="111">
        <v>104</v>
      </c>
      <c r="Q21" s="110">
        <f t="shared" si="4"/>
        <v>147.978668305815</v>
      </c>
      <c r="R21" s="111">
        <v>107576</v>
      </c>
      <c r="S21" s="110">
        <f t="shared" si="5"/>
        <v>153066.85790063802</v>
      </c>
    </row>
    <row r="22" spans="1:19" ht="13.5" thickBot="1">
      <c r="A22" s="50">
        <v>16</v>
      </c>
      <c r="B22" s="47" t="s">
        <v>415</v>
      </c>
      <c r="C22" s="47" t="s">
        <v>418</v>
      </c>
      <c r="D22" s="111">
        <v>28675</v>
      </c>
      <c r="E22" s="110">
        <f t="shared" si="6"/>
        <v>40800.84916989659</v>
      </c>
      <c r="F22" s="111">
        <v>4681</v>
      </c>
      <c r="G22" s="110">
        <f t="shared" si="6"/>
        <v>6660.462945572308</v>
      </c>
      <c r="H22" s="111">
        <v>600</v>
      </c>
      <c r="I22" s="110">
        <f t="shared" si="0"/>
        <v>853.723086379702</v>
      </c>
      <c r="J22" s="111">
        <v>249</v>
      </c>
      <c r="K22" s="110">
        <f t="shared" si="1"/>
        <v>354.2950808475763</v>
      </c>
      <c r="L22" s="111">
        <v>274</v>
      </c>
      <c r="M22" s="110">
        <f t="shared" si="2"/>
        <v>389.8668761133972</v>
      </c>
      <c r="N22" s="111">
        <v>815</v>
      </c>
      <c r="O22" s="110">
        <f t="shared" si="3"/>
        <v>1159.6405256657617</v>
      </c>
      <c r="P22" s="111">
        <v>54</v>
      </c>
      <c r="Q22" s="110">
        <f t="shared" si="4"/>
        <v>76.83507777417317</v>
      </c>
      <c r="R22" s="111">
        <v>22002</v>
      </c>
      <c r="S22" s="110">
        <f t="shared" si="5"/>
        <v>31306.025577543667</v>
      </c>
    </row>
    <row r="23" spans="1:19" ht="13.5" thickBot="1">
      <c r="A23" s="50">
        <v>17</v>
      </c>
      <c r="B23" s="47" t="s">
        <v>419</v>
      </c>
      <c r="C23" s="47" t="s">
        <v>420</v>
      </c>
      <c r="D23" s="111">
        <v>237576</v>
      </c>
      <c r="E23" s="110">
        <f t="shared" si="6"/>
        <v>338040.1932829068</v>
      </c>
      <c r="F23" s="111">
        <v>50482</v>
      </c>
      <c r="G23" s="110">
        <f t="shared" si="6"/>
        <v>71829.41474436685</v>
      </c>
      <c r="H23" s="111">
        <v>8922</v>
      </c>
      <c r="I23" s="110">
        <f t="shared" si="0"/>
        <v>12694.862294466167</v>
      </c>
      <c r="J23" s="111">
        <v>8642</v>
      </c>
      <c r="K23" s="110">
        <f t="shared" si="1"/>
        <v>12296.458187488974</v>
      </c>
      <c r="L23" s="111">
        <v>1806</v>
      </c>
      <c r="M23" s="110">
        <f t="shared" si="2"/>
        <v>2569.7064900029027</v>
      </c>
      <c r="N23" s="111">
        <v>4813</v>
      </c>
      <c r="O23" s="110">
        <f t="shared" si="3"/>
        <v>6848.282024575842</v>
      </c>
      <c r="P23" s="111">
        <v>1114</v>
      </c>
      <c r="Q23" s="110">
        <f t="shared" si="4"/>
        <v>1585.0791970449798</v>
      </c>
      <c r="R23" s="111">
        <v>161797</v>
      </c>
      <c r="S23" s="110">
        <f t="shared" si="5"/>
        <v>230216.39034496105</v>
      </c>
    </row>
    <row r="24" spans="1:19" ht="13.5" thickBot="1">
      <c r="A24" s="50">
        <v>18</v>
      </c>
      <c r="B24" s="47" t="s">
        <v>419</v>
      </c>
      <c r="C24" s="47" t="s">
        <v>421</v>
      </c>
      <c r="D24" s="111">
        <v>184425</v>
      </c>
      <c r="E24" s="110">
        <f t="shared" si="6"/>
        <v>262413.1336759609</v>
      </c>
      <c r="F24" s="111">
        <v>31807</v>
      </c>
      <c r="G24" s="110">
        <f t="shared" si="6"/>
        <v>45257.28368079863</v>
      </c>
      <c r="H24" s="111">
        <v>5773</v>
      </c>
      <c r="I24" s="110">
        <f t="shared" si="0"/>
        <v>8214.238962783365</v>
      </c>
      <c r="J24" s="111">
        <v>6554</v>
      </c>
      <c r="K24" s="110">
        <f t="shared" si="1"/>
        <v>9325.50184688761</v>
      </c>
      <c r="L24" s="111">
        <v>1418</v>
      </c>
      <c r="M24" s="110">
        <f t="shared" si="2"/>
        <v>2017.6322274773622</v>
      </c>
      <c r="N24" s="111">
        <v>4483</v>
      </c>
      <c r="O24" s="110">
        <f t="shared" si="3"/>
        <v>6378.734327067006</v>
      </c>
      <c r="P24" s="111">
        <v>1858</v>
      </c>
      <c r="Q24" s="110">
        <f t="shared" si="4"/>
        <v>2643.69582415581</v>
      </c>
      <c r="R24" s="111">
        <v>132532</v>
      </c>
      <c r="S24" s="110">
        <f t="shared" si="5"/>
        <v>188576.0468067911</v>
      </c>
    </row>
    <row r="25" spans="1:19" ht="13.5" thickBot="1">
      <c r="A25" s="50">
        <v>19</v>
      </c>
      <c r="B25" s="47" t="s">
        <v>422</v>
      </c>
      <c r="C25" s="47" t="s">
        <v>423</v>
      </c>
      <c r="D25" s="111">
        <v>713610</v>
      </c>
      <c r="E25" s="110">
        <f t="shared" si="6"/>
        <v>1015375.5527856984</v>
      </c>
      <c r="F25" s="111">
        <v>119773</v>
      </c>
      <c r="G25" s="110">
        <f t="shared" si="6"/>
        <v>170421.62537492672</v>
      </c>
      <c r="H25" s="111">
        <v>23346</v>
      </c>
      <c r="I25" s="110">
        <f t="shared" si="0"/>
        <v>33218.3652910342</v>
      </c>
      <c r="J25" s="111">
        <v>19752</v>
      </c>
      <c r="K25" s="110">
        <f t="shared" si="1"/>
        <v>28104.564003619787</v>
      </c>
      <c r="L25" s="111">
        <v>5565</v>
      </c>
      <c r="M25" s="110">
        <f t="shared" si="2"/>
        <v>7918.281626171735</v>
      </c>
      <c r="N25" s="111">
        <v>36223</v>
      </c>
      <c r="O25" s="110">
        <f t="shared" si="3"/>
        <v>51540.68559655324</v>
      </c>
      <c r="P25" s="111">
        <v>1251</v>
      </c>
      <c r="Q25" s="110">
        <f t="shared" si="4"/>
        <v>1780.0126351016784</v>
      </c>
      <c r="R25" s="111">
        <v>507700</v>
      </c>
      <c r="S25" s="110">
        <f t="shared" si="5"/>
        <v>722392.0182582911</v>
      </c>
    </row>
    <row r="26" spans="1:19" ht="13.5" thickBot="1">
      <c r="A26" s="50">
        <v>20</v>
      </c>
      <c r="B26" s="47" t="s">
        <v>424</v>
      </c>
      <c r="C26" s="47" t="s">
        <v>425</v>
      </c>
      <c r="D26" s="111">
        <v>196413</v>
      </c>
      <c r="E26" s="110">
        <f t="shared" si="6"/>
        <v>279470.52094182733</v>
      </c>
      <c r="F26" s="111">
        <v>25890</v>
      </c>
      <c r="G26" s="110">
        <f t="shared" si="6"/>
        <v>36838.15117728414</v>
      </c>
      <c r="H26" s="111">
        <v>3224</v>
      </c>
      <c r="I26" s="110">
        <f t="shared" si="0"/>
        <v>4587.338717480265</v>
      </c>
      <c r="J26" s="111">
        <v>1480</v>
      </c>
      <c r="K26" s="110">
        <f t="shared" si="1"/>
        <v>2105.850279736598</v>
      </c>
      <c r="L26" s="111">
        <v>1200</v>
      </c>
      <c r="M26" s="110">
        <f t="shared" si="2"/>
        <v>1707.446172759404</v>
      </c>
      <c r="N26" s="111">
        <v>12353</v>
      </c>
      <c r="O26" s="110">
        <f t="shared" si="3"/>
        <v>17576.735476747428</v>
      </c>
      <c r="P26" s="111">
        <v>2498</v>
      </c>
      <c r="Q26" s="110">
        <f t="shared" si="4"/>
        <v>3554.3337829608254</v>
      </c>
      <c r="R26" s="111">
        <v>149768</v>
      </c>
      <c r="S26" s="110">
        <f t="shared" si="5"/>
        <v>213100.66533485867</v>
      </c>
    </row>
    <row r="27" spans="1:19" ht="13.5" thickBot="1">
      <c r="A27" s="50">
        <v>21</v>
      </c>
      <c r="B27" s="47" t="s">
        <v>424</v>
      </c>
      <c r="C27" s="47" t="s">
        <v>426</v>
      </c>
      <c r="D27" s="111">
        <v>188349</v>
      </c>
      <c r="E27" s="110">
        <f t="shared" si="6"/>
        <v>267996.4826608841</v>
      </c>
      <c r="F27" s="111">
        <v>19216</v>
      </c>
      <c r="G27" s="110">
        <f t="shared" si="6"/>
        <v>27341.904713120584</v>
      </c>
      <c r="H27" s="111">
        <v>3640</v>
      </c>
      <c r="I27" s="110">
        <f t="shared" si="0"/>
        <v>5179.253390703525</v>
      </c>
      <c r="J27" s="111">
        <v>5150</v>
      </c>
      <c r="K27" s="110">
        <f t="shared" si="1"/>
        <v>7327.789824759108</v>
      </c>
      <c r="L27" s="111">
        <v>5448</v>
      </c>
      <c r="M27" s="110">
        <f t="shared" si="2"/>
        <v>7751.805624327693</v>
      </c>
      <c r="N27" s="111">
        <v>14604</v>
      </c>
      <c r="O27" s="110">
        <f t="shared" si="3"/>
        <v>20779.619922481943</v>
      </c>
      <c r="P27" s="111">
        <v>191</v>
      </c>
      <c r="Q27" s="110">
        <f t="shared" si="4"/>
        <v>271.76851583087176</v>
      </c>
      <c r="R27" s="111">
        <v>140100</v>
      </c>
      <c r="S27" s="110">
        <f t="shared" si="5"/>
        <v>199344.3406696604</v>
      </c>
    </row>
    <row r="28" spans="1:19" ht="13.5" thickBot="1">
      <c r="A28" s="50">
        <v>22</v>
      </c>
      <c r="B28" s="47" t="s">
        <v>424</v>
      </c>
      <c r="C28" s="47" t="s">
        <v>427</v>
      </c>
      <c r="D28" s="111">
        <v>71311</v>
      </c>
      <c r="E28" s="110">
        <f t="shared" si="6"/>
        <v>101466.4116880382</v>
      </c>
      <c r="F28" s="111">
        <v>10876</v>
      </c>
      <c r="G28" s="110">
        <f t="shared" si="6"/>
        <v>15475.15381244273</v>
      </c>
      <c r="H28" s="111">
        <v>1348</v>
      </c>
      <c r="I28" s="110">
        <f t="shared" si="0"/>
        <v>1918.0312007330635</v>
      </c>
      <c r="J28" s="111">
        <v>1326</v>
      </c>
      <c r="K28" s="110">
        <f t="shared" si="1"/>
        <v>1886.7280208991413</v>
      </c>
      <c r="L28" s="111">
        <v>0</v>
      </c>
      <c r="M28" s="110">
        <f t="shared" si="2"/>
        <v>0</v>
      </c>
      <c r="N28" s="111">
        <v>1986</v>
      </c>
      <c r="O28" s="110">
        <f t="shared" si="3"/>
        <v>2825.8234159168132</v>
      </c>
      <c r="P28" s="111">
        <v>76</v>
      </c>
      <c r="Q28" s="110">
        <f t="shared" si="4"/>
        <v>108.13825760809557</v>
      </c>
      <c r="R28" s="111">
        <v>55699</v>
      </c>
      <c r="S28" s="110">
        <f t="shared" si="5"/>
        <v>79252.53698043837</v>
      </c>
    </row>
    <row r="29" spans="1:19" ht="13.5" thickBot="1">
      <c r="A29" s="50">
        <v>23</v>
      </c>
      <c r="B29" s="47" t="s">
        <v>428</v>
      </c>
      <c r="C29" s="47" t="s">
        <v>429</v>
      </c>
      <c r="D29" s="111">
        <v>499542</v>
      </c>
      <c r="E29" s="110">
        <f t="shared" si="6"/>
        <v>710784.2300271484</v>
      </c>
      <c r="F29" s="111">
        <v>42924</v>
      </c>
      <c r="G29" s="110">
        <f t="shared" si="6"/>
        <v>61075.34959960388</v>
      </c>
      <c r="H29" s="111">
        <v>10495</v>
      </c>
      <c r="I29" s="110">
        <f t="shared" si="0"/>
        <v>14933.039652591619</v>
      </c>
      <c r="J29" s="111">
        <v>11227</v>
      </c>
      <c r="K29" s="110">
        <f t="shared" si="1"/>
        <v>15974.581817974855</v>
      </c>
      <c r="L29" s="111">
        <v>4022</v>
      </c>
      <c r="M29" s="110">
        <f t="shared" si="2"/>
        <v>5722.790422365269</v>
      </c>
      <c r="N29" s="111">
        <v>19089</v>
      </c>
      <c r="O29" s="110">
        <f t="shared" si="3"/>
        <v>27161.199993170216</v>
      </c>
      <c r="P29" s="111">
        <v>5727</v>
      </c>
      <c r="Q29" s="110">
        <f t="shared" si="4"/>
        <v>8148.786859494255</v>
      </c>
      <c r="R29" s="111">
        <v>406058</v>
      </c>
      <c r="S29" s="110">
        <f t="shared" si="5"/>
        <v>577768.4816819483</v>
      </c>
    </row>
    <row r="30" spans="1:19" ht="13.5" thickBot="1">
      <c r="A30" s="50">
        <v>24</v>
      </c>
      <c r="B30" s="47" t="s">
        <v>428</v>
      </c>
      <c r="C30" s="47" t="s">
        <v>430</v>
      </c>
      <c r="D30" s="111">
        <v>64300</v>
      </c>
      <c r="E30" s="110">
        <f t="shared" si="6"/>
        <v>91490.65742369139</v>
      </c>
      <c r="F30" s="111">
        <v>6732</v>
      </c>
      <c r="G30" s="110">
        <f t="shared" si="6"/>
        <v>9578.773029180255</v>
      </c>
      <c r="H30" s="111">
        <v>1837</v>
      </c>
      <c r="I30" s="110">
        <f t="shared" si="0"/>
        <v>2613.8155161325208</v>
      </c>
      <c r="J30" s="111">
        <v>2803</v>
      </c>
      <c r="K30" s="110">
        <f t="shared" si="1"/>
        <v>3988.3096852038407</v>
      </c>
      <c r="L30" s="111">
        <v>147</v>
      </c>
      <c r="M30" s="110">
        <f t="shared" si="2"/>
        <v>209.16215616302696</v>
      </c>
      <c r="N30" s="111">
        <v>250</v>
      </c>
      <c r="O30" s="110">
        <f t="shared" si="3"/>
        <v>355.71795265820913</v>
      </c>
      <c r="P30" s="111">
        <v>439</v>
      </c>
      <c r="Q30" s="110">
        <f t="shared" si="4"/>
        <v>624.6407248678153</v>
      </c>
      <c r="R30" s="111">
        <v>52092</v>
      </c>
      <c r="S30" s="110">
        <f t="shared" si="5"/>
        <v>74120.23835948572</v>
      </c>
    </row>
    <row r="31" spans="1:19" ht="13.5" thickBot="1">
      <c r="A31" s="50">
        <v>25</v>
      </c>
      <c r="B31" s="47" t="s">
        <v>428</v>
      </c>
      <c r="C31" s="47" t="s">
        <v>431</v>
      </c>
      <c r="D31" s="111">
        <v>301358</v>
      </c>
      <c r="E31" s="110">
        <f t="shared" si="6"/>
        <v>428793.80310869036</v>
      </c>
      <c r="F31" s="111">
        <v>24831</v>
      </c>
      <c r="G31" s="110">
        <f t="shared" si="6"/>
        <v>35331.329929823965</v>
      </c>
      <c r="H31" s="111">
        <v>9488</v>
      </c>
      <c r="I31" s="110">
        <f t="shared" si="0"/>
        <v>13500.207739284353</v>
      </c>
      <c r="J31" s="111">
        <v>6704</v>
      </c>
      <c r="K31" s="110">
        <f t="shared" si="1"/>
        <v>9538.932618482537</v>
      </c>
      <c r="L31" s="111">
        <v>1748</v>
      </c>
      <c r="M31" s="110">
        <f t="shared" si="2"/>
        <v>2487.1799249861983</v>
      </c>
      <c r="N31" s="111">
        <v>8813</v>
      </c>
      <c r="O31" s="110">
        <f t="shared" si="3"/>
        <v>12539.769267107187</v>
      </c>
      <c r="P31" s="111">
        <v>6427</v>
      </c>
      <c r="Q31" s="110">
        <f t="shared" si="4"/>
        <v>9144.797126937241</v>
      </c>
      <c r="R31" s="111">
        <v>243347</v>
      </c>
      <c r="S31" s="110">
        <f t="shared" si="5"/>
        <v>346251.58650206885</v>
      </c>
    </row>
    <row r="32" spans="1:19" ht="13.5" thickBot="1">
      <c r="A32" s="50">
        <v>26</v>
      </c>
      <c r="B32" s="47" t="s">
        <v>432</v>
      </c>
      <c r="C32" s="47" t="s">
        <v>433</v>
      </c>
      <c r="D32" s="111">
        <v>72408</v>
      </c>
      <c r="E32" s="110">
        <f t="shared" si="6"/>
        <v>103027.30206430242</v>
      </c>
      <c r="F32" s="111">
        <v>11885</v>
      </c>
      <c r="G32" s="110">
        <f t="shared" si="6"/>
        <v>16910.83146937126</v>
      </c>
      <c r="H32" s="111">
        <v>1855</v>
      </c>
      <c r="I32" s="110">
        <f t="shared" si="0"/>
        <v>2639.427208723912</v>
      </c>
      <c r="J32" s="111">
        <v>788</v>
      </c>
      <c r="K32" s="110">
        <f t="shared" si="1"/>
        <v>1121.2229867786752</v>
      </c>
      <c r="L32" s="111">
        <v>20</v>
      </c>
      <c r="M32" s="110">
        <f t="shared" si="2"/>
        <v>28.45743621265673</v>
      </c>
      <c r="N32" s="111">
        <v>6361</v>
      </c>
      <c r="O32" s="110">
        <f t="shared" si="3"/>
        <v>9050.887587435473</v>
      </c>
      <c r="P32" s="111">
        <v>0</v>
      </c>
      <c r="Q32" s="110">
        <f t="shared" si="4"/>
        <v>0</v>
      </c>
      <c r="R32" s="111">
        <v>51499</v>
      </c>
      <c r="S32" s="110">
        <f t="shared" si="5"/>
        <v>73276.47537578044</v>
      </c>
    </row>
    <row r="33" spans="1:19" ht="13.5" thickBot="1">
      <c r="A33" s="50">
        <v>27</v>
      </c>
      <c r="B33" s="47" t="s">
        <v>432</v>
      </c>
      <c r="C33" s="47" t="s">
        <v>434</v>
      </c>
      <c r="D33" s="111">
        <v>241848</v>
      </c>
      <c r="E33" s="110">
        <f t="shared" si="6"/>
        <v>344118.7016579302</v>
      </c>
      <c r="F33" s="111">
        <v>31748</v>
      </c>
      <c r="G33" s="110">
        <f t="shared" si="6"/>
        <v>45173.334243971294</v>
      </c>
      <c r="H33" s="111">
        <v>4965</v>
      </c>
      <c r="I33" s="110">
        <f t="shared" si="0"/>
        <v>7064.558539792033</v>
      </c>
      <c r="J33" s="111">
        <v>5770</v>
      </c>
      <c r="K33" s="110">
        <f t="shared" si="1"/>
        <v>8209.970347351467</v>
      </c>
      <c r="L33" s="111">
        <v>1199</v>
      </c>
      <c r="M33" s="110">
        <f t="shared" si="2"/>
        <v>1706.023300948771</v>
      </c>
      <c r="N33" s="111">
        <v>5708</v>
      </c>
      <c r="O33" s="110">
        <f t="shared" si="3"/>
        <v>8121.752295092231</v>
      </c>
      <c r="P33" s="111">
        <v>4082</v>
      </c>
      <c r="Q33" s="110">
        <f t="shared" si="4"/>
        <v>5808.162731003238</v>
      </c>
      <c r="R33" s="111">
        <v>188376</v>
      </c>
      <c r="S33" s="110">
        <f t="shared" si="5"/>
        <v>268034.9001997712</v>
      </c>
    </row>
    <row r="34" spans="1:19" ht="13.5" thickBot="1">
      <c r="A34" s="50">
        <v>28</v>
      </c>
      <c r="B34" s="47" t="s">
        <v>435</v>
      </c>
      <c r="C34" s="47" t="s">
        <v>436</v>
      </c>
      <c r="D34" s="111">
        <v>497021</v>
      </c>
      <c r="E34" s="110">
        <f t="shared" si="6"/>
        <v>707197.1701925431</v>
      </c>
      <c r="F34" s="111">
        <v>65285</v>
      </c>
      <c r="G34" s="110">
        <f t="shared" si="6"/>
        <v>92892.18615716473</v>
      </c>
      <c r="H34" s="111">
        <v>9935</v>
      </c>
      <c r="I34" s="110">
        <f t="shared" si="0"/>
        <v>14136.23143863723</v>
      </c>
      <c r="J34" s="111">
        <v>11312</v>
      </c>
      <c r="K34" s="110">
        <f t="shared" si="1"/>
        <v>16095.525921878647</v>
      </c>
      <c r="L34" s="111">
        <v>165</v>
      </c>
      <c r="M34" s="110">
        <f t="shared" si="2"/>
        <v>234.77384875441803</v>
      </c>
      <c r="N34" s="111">
        <v>2714</v>
      </c>
      <c r="O34" s="110">
        <f t="shared" si="3"/>
        <v>3861.6740940575182</v>
      </c>
      <c r="P34" s="111">
        <v>1565</v>
      </c>
      <c r="Q34" s="110">
        <f t="shared" si="4"/>
        <v>2226.7943836403892</v>
      </c>
      <c r="R34" s="111">
        <v>406045</v>
      </c>
      <c r="S34" s="110">
        <f t="shared" si="5"/>
        <v>577749.98434841</v>
      </c>
    </row>
    <row r="35" spans="1:19" ht="13.5" thickBot="1">
      <c r="A35" s="50">
        <v>29</v>
      </c>
      <c r="B35" s="47" t="s">
        <v>437</v>
      </c>
      <c r="C35" s="47" t="s">
        <v>438</v>
      </c>
      <c r="D35" s="111">
        <v>44990</v>
      </c>
      <c r="E35" s="110">
        <f t="shared" si="6"/>
        <v>64015.00276037132</v>
      </c>
      <c r="F35" s="111">
        <v>4255</v>
      </c>
      <c r="G35" s="110">
        <f t="shared" si="6"/>
        <v>6054.319554242719</v>
      </c>
      <c r="H35" s="111">
        <v>3000</v>
      </c>
      <c r="I35" s="110">
        <f t="shared" si="0"/>
        <v>4268.615431898509</v>
      </c>
      <c r="J35" s="111">
        <v>1612</v>
      </c>
      <c r="K35" s="110">
        <f t="shared" si="1"/>
        <v>2293.6693587401323</v>
      </c>
      <c r="L35" s="111">
        <v>0</v>
      </c>
      <c r="M35" s="110">
        <f t="shared" si="2"/>
        <v>0</v>
      </c>
      <c r="N35" s="111">
        <v>845</v>
      </c>
      <c r="O35" s="110">
        <f t="shared" si="3"/>
        <v>1202.3266799847468</v>
      </c>
      <c r="P35" s="111">
        <v>57</v>
      </c>
      <c r="Q35" s="110">
        <f t="shared" si="4"/>
        <v>81.10369320607168</v>
      </c>
      <c r="R35" s="111">
        <v>35221</v>
      </c>
      <c r="S35" s="110">
        <f t="shared" si="5"/>
        <v>50114.96804229914</v>
      </c>
    </row>
    <row r="36" spans="1:19" ht="13.5" thickBot="1">
      <c r="A36" s="50">
        <v>30</v>
      </c>
      <c r="B36" s="47" t="s">
        <v>437</v>
      </c>
      <c r="C36" s="47" t="s">
        <v>439</v>
      </c>
      <c r="D36" s="111">
        <v>65838</v>
      </c>
      <c r="E36" s="110">
        <f t="shared" si="6"/>
        <v>93679.0342684447</v>
      </c>
      <c r="F36" s="111">
        <v>6582</v>
      </c>
      <c r="G36" s="110">
        <f t="shared" si="6"/>
        <v>9365.34225758533</v>
      </c>
      <c r="H36" s="111">
        <v>1212</v>
      </c>
      <c r="I36" s="110">
        <f t="shared" si="0"/>
        <v>1724.5206344869978</v>
      </c>
      <c r="J36" s="111">
        <v>2709</v>
      </c>
      <c r="K36" s="110">
        <f t="shared" si="1"/>
        <v>3854.559735004354</v>
      </c>
      <c r="L36" s="111">
        <v>0</v>
      </c>
      <c r="M36" s="110">
        <f t="shared" si="2"/>
        <v>0</v>
      </c>
      <c r="N36" s="111">
        <v>135</v>
      </c>
      <c r="O36" s="110">
        <f t="shared" si="3"/>
        <v>192.08769443543292</v>
      </c>
      <c r="P36" s="111">
        <v>111</v>
      </c>
      <c r="Q36" s="110">
        <f t="shared" si="4"/>
        <v>157.93877098024484</v>
      </c>
      <c r="R36" s="111">
        <v>55089</v>
      </c>
      <c r="S36" s="110">
        <f t="shared" si="5"/>
        <v>78384.58517595234</v>
      </c>
    </row>
    <row r="37" spans="1:19" ht="13.5" thickBot="1">
      <c r="A37" s="50">
        <v>31</v>
      </c>
      <c r="B37" s="47" t="s">
        <v>440</v>
      </c>
      <c r="C37" s="47" t="s">
        <v>441</v>
      </c>
      <c r="D37" s="111">
        <v>0</v>
      </c>
      <c r="E37" s="110">
        <f t="shared" si="6"/>
        <v>0</v>
      </c>
      <c r="F37" s="111">
        <v>0</v>
      </c>
      <c r="G37" s="110">
        <f t="shared" si="6"/>
        <v>0</v>
      </c>
      <c r="H37" s="111">
        <v>0</v>
      </c>
      <c r="I37" s="110">
        <f t="shared" si="0"/>
        <v>0</v>
      </c>
      <c r="J37" s="111">
        <v>0</v>
      </c>
      <c r="K37" s="110">
        <f t="shared" si="1"/>
        <v>0</v>
      </c>
      <c r="L37" s="111">
        <v>0</v>
      </c>
      <c r="M37" s="110">
        <f t="shared" si="2"/>
        <v>0</v>
      </c>
      <c r="N37" s="111">
        <v>0</v>
      </c>
      <c r="O37" s="110">
        <f t="shared" si="3"/>
        <v>0</v>
      </c>
      <c r="P37" s="111">
        <v>0</v>
      </c>
      <c r="Q37" s="110">
        <f t="shared" si="4"/>
        <v>0</v>
      </c>
      <c r="R37" s="111">
        <v>0</v>
      </c>
      <c r="S37" s="110">
        <f t="shared" si="5"/>
        <v>0</v>
      </c>
    </row>
    <row r="38" spans="1:19" ht="13.5" thickBot="1">
      <c r="A38" s="50">
        <v>32</v>
      </c>
      <c r="B38" s="47" t="s">
        <v>440</v>
      </c>
      <c r="C38" s="47" t="s">
        <v>442</v>
      </c>
      <c r="D38" s="111">
        <v>56841</v>
      </c>
      <c r="E38" s="110">
        <f t="shared" si="6"/>
        <v>80877.45658818106</v>
      </c>
      <c r="F38" s="111">
        <v>7363</v>
      </c>
      <c r="G38" s="110">
        <f t="shared" si="6"/>
        <v>10476.605141689575</v>
      </c>
      <c r="H38" s="111">
        <v>987</v>
      </c>
      <c r="I38" s="110">
        <f t="shared" si="0"/>
        <v>1404.3744770946096</v>
      </c>
      <c r="J38" s="111">
        <v>300</v>
      </c>
      <c r="K38" s="110">
        <f t="shared" si="1"/>
        <v>426.861543189851</v>
      </c>
      <c r="L38" s="111">
        <v>0</v>
      </c>
      <c r="M38" s="110">
        <f t="shared" si="2"/>
        <v>0</v>
      </c>
      <c r="N38" s="111">
        <v>359</v>
      </c>
      <c r="O38" s="110">
        <f t="shared" si="3"/>
        <v>510.8109800171883</v>
      </c>
      <c r="P38" s="111">
        <v>200</v>
      </c>
      <c r="Q38" s="110">
        <f t="shared" si="4"/>
        <v>284.5743621265673</v>
      </c>
      <c r="R38" s="111">
        <v>47632</v>
      </c>
      <c r="S38" s="110">
        <f t="shared" si="5"/>
        <v>67774.23008406327</v>
      </c>
    </row>
    <row r="39" spans="1:19" ht="13.5" thickBot="1">
      <c r="A39" s="50">
        <v>33</v>
      </c>
      <c r="B39" s="47" t="s">
        <v>440</v>
      </c>
      <c r="C39" s="47" t="s">
        <v>443</v>
      </c>
      <c r="D39" s="111">
        <v>126105</v>
      </c>
      <c r="E39" s="110">
        <f t="shared" si="6"/>
        <v>179431.24967985385</v>
      </c>
      <c r="F39" s="111">
        <v>8365</v>
      </c>
      <c r="G39" s="110">
        <f t="shared" si="6"/>
        <v>11902.322695943678</v>
      </c>
      <c r="H39" s="111">
        <v>1636</v>
      </c>
      <c r="I39" s="110">
        <f aca="true" t="shared" si="7" ref="I39:I70">H39/$E$5</f>
        <v>2327.8182821953205</v>
      </c>
      <c r="J39" s="111">
        <v>2013</v>
      </c>
      <c r="K39" s="110">
        <f aca="true" t="shared" si="8" ref="K39:K70">J39/$E$5</f>
        <v>2864.2409548039</v>
      </c>
      <c r="L39" s="111">
        <v>0</v>
      </c>
      <c r="M39" s="110">
        <f aca="true" t="shared" si="9" ref="M39:M70">L39/$E$5</f>
        <v>0</v>
      </c>
      <c r="N39" s="111">
        <v>280</v>
      </c>
      <c r="O39" s="110">
        <f aca="true" t="shared" si="10" ref="O39:O70">N39/$E$5</f>
        <v>398.4041069771942</v>
      </c>
      <c r="P39" s="111">
        <v>121</v>
      </c>
      <c r="Q39" s="110">
        <f aca="true" t="shared" si="11" ref="Q39:Q70">P39/$E$5</f>
        <v>172.16748908657323</v>
      </c>
      <c r="R39" s="111">
        <v>113690</v>
      </c>
      <c r="S39" s="110">
        <f aca="true" t="shared" si="12" ref="S39:S70">R39/$E$5</f>
        <v>161766.2961508472</v>
      </c>
    </row>
    <row r="40" spans="1:19" ht="13.5" thickBot="1">
      <c r="A40" s="50">
        <v>34</v>
      </c>
      <c r="B40" s="47" t="s">
        <v>440</v>
      </c>
      <c r="C40" s="47" t="s">
        <v>444</v>
      </c>
      <c r="D40" s="111">
        <v>917919</v>
      </c>
      <c r="E40" s="110">
        <f t="shared" si="6"/>
        <v>1306081.0695442827</v>
      </c>
      <c r="F40" s="111">
        <v>275043</v>
      </c>
      <c r="G40" s="110">
        <f t="shared" si="6"/>
        <v>391350.9314118872</v>
      </c>
      <c r="H40" s="111">
        <v>14579</v>
      </c>
      <c r="I40" s="110">
        <f t="shared" si="7"/>
        <v>20744.048127216123</v>
      </c>
      <c r="J40" s="111">
        <v>17599</v>
      </c>
      <c r="K40" s="110">
        <f t="shared" si="8"/>
        <v>25041.12099532729</v>
      </c>
      <c r="L40" s="111">
        <v>8062</v>
      </c>
      <c r="M40" s="110">
        <f t="shared" si="9"/>
        <v>11471.192537321927</v>
      </c>
      <c r="N40" s="111">
        <v>11635</v>
      </c>
      <c r="O40" s="110">
        <f t="shared" si="10"/>
        <v>16555.113516713052</v>
      </c>
      <c r="P40" s="111">
        <v>6100</v>
      </c>
      <c r="Q40" s="110">
        <f t="shared" si="11"/>
        <v>8679.518044860302</v>
      </c>
      <c r="R40" s="111">
        <v>584901</v>
      </c>
      <c r="S40" s="110">
        <f t="shared" si="12"/>
        <v>832239.1449109567</v>
      </c>
    </row>
    <row r="41" spans="1:19" ht="13.5" thickBot="1">
      <c r="A41" s="50">
        <v>35</v>
      </c>
      <c r="B41" s="47" t="s">
        <v>440</v>
      </c>
      <c r="C41" s="47" t="s">
        <v>445</v>
      </c>
      <c r="D41" s="111">
        <v>17908</v>
      </c>
      <c r="E41" s="110">
        <f t="shared" si="6"/>
        <v>25480.788384812837</v>
      </c>
      <c r="F41" s="111">
        <v>4682</v>
      </c>
      <c r="G41" s="110">
        <f t="shared" si="6"/>
        <v>6661.88581738294</v>
      </c>
      <c r="H41" s="111">
        <v>1244</v>
      </c>
      <c r="I41" s="110">
        <f t="shared" si="7"/>
        <v>1770.0525324272487</v>
      </c>
      <c r="J41" s="111">
        <v>591</v>
      </c>
      <c r="K41" s="110">
        <f t="shared" si="8"/>
        <v>840.9172400840064</v>
      </c>
      <c r="L41" s="111">
        <v>0</v>
      </c>
      <c r="M41" s="110">
        <f t="shared" si="9"/>
        <v>0</v>
      </c>
      <c r="N41" s="111">
        <v>19</v>
      </c>
      <c r="O41" s="110">
        <f t="shared" si="10"/>
        <v>27.034564402023893</v>
      </c>
      <c r="P41" s="111">
        <v>0</v>
      </c>
      <c r="Q41" s="110">
        <f t="shared" si="11"/>
        <v>0</v>
      </c>
      <c r="R41" s="111">
        <v>11372</v>
      </c>
      <c r="S41" s="110">
        <f t="shared" si="12"/>
        <v>16180.898230516617</v>
      </c>
    </row>
    <row r="42" spans="1:19" ht="13.5" thickBot="1">
      <c r="A42" s="50">
        <v>36</v>
      </c>
      <c r="B42" s="47" t="s">
        <v>446</v>
      </c>
      <c r="C42" s="47" t="s">
        <v>447</v>
      </c>
      <c r="D42" s="111">
        <v>911883</v>
      </c>
      <c r="E42" s="110">
        <f t="shared" si="6"/>
        <v>1297492.6152953028</v>
      </c>
      <c r="F42" s="111">
        <v>139079</v>
      </c>
      <c r="G42" s="110">
        <f t="shared" si="6"/>
        <v>197891.58855100427</v>
      </c>
      <c r="H42" s="111">
        <v>16843</v>
      </c>
      <c r="I42" s="110">
        <f t="shared" si="7"/>
        <v>23965.429906488866</v>
      </c>
      <c r="J42" s="111">
        <v>11850</v>
      </c>
      <c r="K42" s="110">
        <f t="shared" si="8"/>
        <v>16861.03095599911</v>
      </c>
      <c r="L42" s="111">
        <v>13343</v>
      </c>
      <c r="M42" s="110">
        <f t="shared" si="9"/>
        <v>18985.378569273937</v>
      </c>
      <c r="N42" s="111">
        <v>44206</v>
      </c>
      <c r="O42" s="110">
        <f t="shared" si="10"/>
        <v>62899.47126083517</v>
      </c>
      <c r="P42" s="111">
        <v>19424</v>
      </c>
      <c r="Q42" s="110">
        <f t="shared" si="11"/>
        <v>27637.862049732215</v>
      </c>
      <c r="R42" s="111">
        <v>667138</v>
      </c>
      <c r="S42" s="110">
        <f t="shared" si="12"/>
        <v>949251.8540019693</v>
      </c>
    </row>
    <row r="43" spans="1:19" ht="13.5" thickBot="1">
      <c r="A43" s="50">
        <v>37</v>
      </c>
      <c r="B43" s="47" t="s">
        <v>446</v>
      </c>
      <c r="C43" s="47" t="s">
        <v>448</v>
      </c>
      <c r="D43" s="111">
        <v>113442</v>
      </c>
      <c r="E43" s="110">
        <f t="shared" si="6"/>
        <v>161413.42394181024</v>
      </c>
      <c r="F43" s="111">
        <v>17675</v>
      </c>
      <c r="G43" s="110">
        <f t="shared" si="6"/>
        <v>25149.259252935386</v>
      </c>
      <c r="H43" s="111">
        <v>6800</v>
      </c>
      <c r="I43" s="110">
        <f t="shared" si="7"/>
        <v>9675.528312303288</v>
      </c>
      <c r="J43" s="111">
        <v>3200</v>
      </c>
      <c r="K43" s="110">
        <f t="shared" si="8"/>
        <v>4553.1897940250765</v>
      </c>
      <c r="L43" s="111">
        <v>0</v>
      </c>
      <c r="M43" s="110">
        <f t="shared" si="9"/>
        <v>0</v>
      </c>
      <c r="N43" s="111">
        <v>4900</v>
      </c>
      <c r="O43" s="110">
        <f t="shared" si="10"/>
        <v>6972.071872100899</v>
      </c>
      <c r="P43" s="111">
        <v>1320</v>
      </c>
      <c r="Q43" s="110">
        <f t="shared" si="11"/>
        <v>1878.1907900353442</v>
      </c>
      <c r="R43" s="111">
        <v>79547</v>
      </c>
      <c r="S43" s="110">
        <f t="shared" si="12"/>
        <v>113185.18392041024</v>
      </c>
    </row>
    <row r="44" spans="1:19" ht="13.5" thickBot="1">
      <c r="A44" s="50">
        <v>38</v>
      </c>
      <c r="B44" s="47" t="s">
        <v>446</v>
      </c>
      <c r="C44" s="47" t="s">
        <v>449</v>
      </c>
      <c r="D44" s="111">
        <v>67638</v>
      </c>
      <c r="E44" s="110">
        <f t="shared" si="6"/>
        <v>96240.2035275838</v>
      </c>
      <c r="F44" s="111">
        <v>6480</v>
      </c>
      <c r="G44" s="110">
        <f t="shared" si="6"/>
        <v>9220.20933290078</v>
      </c>
      <c r="H44" s="111">
        <v>3474</v>
      </c>
      <c r="I44" s="110">
        <f t="shared" si="7"/>
        <v>4943.056670138474</v>
      </c>
      <c r="J44" s="111">
        <v>5211</v>
      </c>
      <c r="K44" s="110">
        <f t="shared" si="8"/>
        <v>7414.585005207711</v>
      </c>
      <c r="L44" s="111">
        <v>29</v>
      </c>
      <c r="M44" s="110">
        <f t="shared" si="9"/>
        <v>41.26328250835226</v>
      </c>
      <c r="N44" s="111">
        <v>629</v>
      </c>
      <c r="O44" s="110">
        <f t="shared" si="10"/>
        <v>894.9863688880541</v>
      </c>
      <c r="P44" s="111">
        <v>245</v>
      </c>
      <c r="Q44" s="110">
        <f t="shared" si="11"/>
        <v>348.6035936050449</v>
      </c>
      <c r="R44" s="111">
        <v>51570</v>
      </c>
      <c r="S44" s="110">
        <f t="shared" si="12"/>
        <v>73377.49927433538</v>
      </c>
    </row>
    <row r="45" spans="1:19" ht="13.5" thickBot="1">
      <c r="A45" s="50">
        <v>39</v>
      </c>
      <c r="B45" s="47" t="s">
        <v>450</v>
      </c>
      <c r="C45" s="47" t="s">
        <v>451</v>
      </c>
      <c r="D45" s="111">
        <v>112012</v>
      </c>
      <c r="E45" s="110">
        <f t="shared" si="6"/>
        <v>159378.71725260527</v>
      </c>
      <c r="F45" s="111">
        <v>18473</v>
      </c>
      <c r="G45" s="110">
        <f t="shared" si="6"/>
        <v>26284.71095782039</v>
      </c>
      <c r="H45" s="111">
        <v>2969</v>
      </c>
      <c r="I45" s="110">
        <f t="shared" si="7"/>
        <v>4224.506405768891</v>
      </c>
      <c r="J45" s="111">
        <v>512</v>
      </c>
      <c r="K45" s="110">
        <f t="shared" si="8"/>
        <v>728.5103670440122</v>
      </c>
      <c r="L45" s="111">
        <v>0</v>
      </c>
      <c r="M45" s="110">
        <f t="shared" si="9"/>
        <v>0</v>
      </c>
      <c r="N45" s="111">
        <v>2894</v>
      </c>
      <c r="O45" s="110">
        <f t="shared" si="10"/>
        <v>4117.791019971429</v>
      </c>
      <c r="P45" s="111">
        <v>540</v>
      </c>
      <c r="Q45" s="110">
        <f t="shared" si="11"/>
        <v>768.3507777417317</v>
      </c>
      <c r="R45" s="111">
        <v>86624</v>
      </c>
      <c r="S45" s="110">
        <f t="shared" si="12"/>
        <v>123254.84772425883</v>
      </c>
    </row>
    <row r="46" spans="1:19" ht="13.5" thickBot="1">
      <c r="A46" s="50">
        <v>40</v>
      </c>
      <c r="B46" s="47" t="s">
        <v>450</v>
      </c>
      <c r="C46" s="47" t="s">
        <v>452</v>
      </c>
      <c r="D46" s="111">
        <v>169780</v>
      </c>
      <c r="E46" s="110">
        <f t="shared" si="6"/>
        <v>241575.17600924298</v>
      </c>
      <c r="F46" s="111">
        <v>26116</v>
      </c>
      <c r="G46" s="110">
        <f t="shared" si="6"/>
        <v>37159.72020648716</v>
      </c>
      <c r="H46" s="111">
        <v>2841</v>
      </c>
      <c r="I46" s="110">
        <f t="shared" si="7"/>
        <v>4042.3788140078886</v>
      </c>
      <c r="J46" s="111">
        <v>1860</v>
      </c>
      <c r="K46" s="110">
        <f t="shared" si="8"/>
        <v>2646.5415677770757</v>
      </c>
      <c r="L46" s="111">
        <v>1435</v>
      </c>
      <c r="M46" s="110">
        <f t="shared" si="9"/>
        <v>2041.8210482581203</v>
      </c>
      <c r="N46" s="111">
        <v>1295</v>
      </c>
      <c r="O46" s="110">
        <f t="shared" si="10"/>
        <v>1842.6189947695232</v>
      </c>
      <c r="P46" s="111">
        <v>489</v>
      </c>
      <c r="Q46" s="110">
        <f t="shared" si="11"/>
        <v>695.784315399457</v>
      </c>
      <c r="R46" s="111">
        <v>135744</v>
      </c>
      <c r="S46" s="110">
        <f t="shared" si="12"/>
        <v>193146.31106254377</v>
      </c>
    </row>
    <row r="47" spans="1:19" ht="13.5" thickBot="1">
      <c r="A47" s="50">
        <v>41</v>
      </c>
      <c r="B47" s="47" t="s">
        <v>450</v>
      </c>
      <c r="C47" s="47" t="s">
        <v>453</v>
      </c>
      <c r="D47" s="111">
        <v>48062</v>
      </c>
      <c r="E47" s="110">
        <f t="shared" si="6"/>
        <v>68386.06496263538</v>
      </c>
      <c r="F47" s="111">
        <v>13269</v>
      </c>
      <c r="G47" s="110">
        <f t="shared" si="6"/>
        <v>18880.08605528711</v>
      </c>
      <c r="H47" s="111">
        <v>2002</v>
      </c>
      <c r="I47" s="110">
        <f t="shared" si="7"/>
        <v>2848.5893648869387</v>
      </c>
      <c r="J47" s="111">
        <v>1931</v>
      </c>
      <c r="K47" s="110">
        <f t="shared" si="8"/>
        <v>2747.5654663320074</v>
      </c>
      <c r="L47" s="111">
        <v>0</v>
      </c>
      <c r="M47" s="110">
        <f t="shared" si="9"/>
        <v>0</v>
      </c>
      <c r="N47" s="111">
        <v>428</v>
      </c>
      <c r="O47" s="110">
        <f t="shared" si="10"/>
        <v>608.989134950854</v>
      </c>
      <c r="P47" s="111">
        <v>185</v>
      </c>
      <c r="Q47" s="110">
        <f t="shared" si="11"/>
        <v>263.23128496707477</v>
      </c>
      <c r="R47" s="111">
        <v>30247</v>
      </c>
      <c r="S47" s="110">
        <f t="shared" si="12"/>
        <v>43037.6036562114</v>
      </c>
    </row>
    <row r="48" spans="1:19" ht="13.5" thickBot="1">
      <c r="A48" s="50">
        <v>42</v>
      </c>
      <c r="B48" s="47" t="s">
        <v>454</v>
      </c>
      <c r="C48" s="47" t="s">
        <v>455</v>
      </c>
      <c r="D48" s="111">
        <v>149174</v>
      </c>
      <c r="E48" s="110">
        <f t="shared" si="6"/>
        <v>212255.47947934276</v>
      </c>
      <c r="F48" s="111">
        <v>20176</v>
      </c>
      <c r="G48" s="110">
        <f t="shared" si="6"/>
        <v>28707.86165132811</v>
      </c>
      <c r="H48" s="111">
        <v>2081</v>
      </c>
      <c r="I48" s="110">
        <f t="shared" si="7"/>
        <v>2960.9962379269327</v>
      </c>
      <c r="J48" s="111">
        <v>2456</v>
      </c>
      <c r="K48" s="110">
        <f t="shared" si="8"/>
        <v>3494.5731669142465</v>
      </c>
      <c r="L48" s="111">
        <v>292</v>
      </c>
      <c r="M48" s="110">
        <f t="shared" si="9"/>
        <v>415.47856870478824</v>
      </c>
      <c r="N48" s="111">
        <v>3178</v>
      </c>
      <c r="O48" s="110">
        <f t="shared" si="10"/>
        <v>4521.886614191154</v>
      </c>
      <c r="P48" s="111">
        <v>1541</v>
      </c>
      <c r="Q48" s="110">
        <f t="shared" si="11"/>
        <v>2192.645460185201</v>
      </c>
      <c r="R48" s="111">
        <v>119450</v>
      </c>
      <c r="S48" s="110">
        <f t="shared" si="12"/>
        <v>169962.03778009233</v>
      </c>
    </row>
    <row r="49" spans="1:19" ht="13.5" thickBot="1">
      <c r="A49" s="50">
        <v>43</v>
      </c>
      <c r="B49" s="47" t="s">
        <v>454</v>
      </c>
      <c r="C49" s="47" t="s">
        <v>456</v>
      </c>
      <c r="D49" s="111">
        <v>213706.24</v>
      </c>
      <c r="E49" s="110">
        <f t="shared" si="6"/>
        <v>304076.5846523355</v>
      </c>
      <c r="F49" s="111">
        <v>26836</v>
      </c>
      <c r="G49" s="110">
        <f t="shared" si="6"/>
        <v>38184.1879101428</v>
      </c>
      <c r="H49" s="111">
        <v>5082</v>
      </c>
      <c r="I49" s="110">
        <f t="shared" si="7"/>
        <v>7231.034541636075</v>
      </c>
      <c r="J49" s="111">
        <v>10447.24</v>
      </c>
      <c r="K49" s="110">
        <f t="shared" si="8"/>
        <v>14865.083294915794</v>
      </c>
      <c r="L49" s="111">
        <v>176</v>
      </c>
      <c r="M49" s="110">
        <f t="shared" si="9"/>
        <v>250.42543867137923</v>
      </c>
      <c r="N49" s="111">
        <v>6325</v>
      </c>
      <c r="O49" s="110">
        <f t="shared" si="10"/>
        <v>8999.66420225269</v>
      </c>
      <c r="P49" s="111">
        <v>152</v>
      </c>
      <c r="Q49" s="110">
        <f t="shared" si="11"/>
        <v>216.27651521619114</v>
      </c>
      <c r="R49" s="111">
        <v>164688</v>
      </c>
      <c r="S49" s="110">
        <f t="shared" si="12"/>
        <v>234329.91274950057</v>
      </c>
    </row>
    <row r="50" spans="1:19" ht="13.5" thickBot="1">
      <c r="A50" s="50">
        <v>44</v>
      </c>
      <c r="B50" s="47" t="s">
        <v>457</v>
      </c>
      <c r="C50" s="47" t="s">
        <v>458</v>
      </c>
      <c r="D50" s="111">
        <v>28363</v>
      </c>
      <c r="E50" s="110">
        <f t="shared" si="6"/>
        <v>40356.913164979145</v>
      </c>
      <c r="F50" s="111">
        <v>7228</v>
      </c>
      <c r="G50" s="110">
        <f t="shared" si="6"/>
        <v>10284.517447254142</v>
      </c>
      <c r="H50" s="111">
        <v>648</v>
      </c>
      <c r="I50" s="110">
        <f t="shared" si="7"/>
        <v>922.020933290078</v>
      </c>
      <c r="J50" s="111">
        <v>220</v>
      </c>
      <c r="K50" s="110">
        <f t="shared" si="8"/>
        <v>313.03179833922405</v>
      </c>
      <c r="L50" s="111">
        <v>0</v>
      </c>
      <c r="M50" s="110">
        <f t="shared" si="9"/>
        <v>0</v>
      </c>
      <c r="N50" s="111">
        <v>3369</v>
      </c>
      <c r="O50" s="110">
        <f t="shared" si="10"/>
        <v>4793.655130022026</v>
      </c>
      <c r="P50" s="111">
        <v>115</v>
      </c>
      <c r="Q50" s="110">
        <f t="shared" si="11"/>
        <v>163.6302582227762</v>
      </c>
      <c r="R50" s="111">
        <v>16783</v>
      </c>
      <c r="S50" s="110">
        <f t="shared" si="12"/>
        <v>23880.057597850893</v>
      </c>
    </row>
    <row r="51" spans="1:19" ht="13.5" thickBot="1">
      <c r="A51" s="50">
        <v>45</v>
      </c>
      <c r="B51" s="47" t="s">
        <v>457</v>
      </c>
      <c r="C51" s="47" t="s">
        <v>459</v>
      </c>
      <c r="D51" s="111">
        <v>109810</v>
      </c>
      <c r="E51" s="110">
        <f t="shared" si="6"/>
        <v>156245.55352559176</v>
      </c>
      <c r="F51" s="111">
        <v>19629</v>
      </c>
      <c r="G51" s="110">
        <f t="shared" si="6"/>
        <v>27929.55077091195</v>
      </c>
      <c r="H51" s="111">
        <v>3744</v>
      </c>
      <c r="I51" s="110">
        <f t="shared" si="7"/>
        <v>5327.2320590093395</v>
      </c>
      <c r="J51" s="111">
        <v>2680</v>
      </c>
      <c r="K51" s="110">
        <f t="shared" si="8"/>
        <v>3813.2964524960016</v>
      </c>
      <c r="L51" s="111">
        <v>153</v>
      </c>
      <c r="M51" s="110">
        <f t="shared" si="9"/>
        <v>217.69938702682398</v>
      </c>
      <c r="N51" s="111">
        <v>1324</v>
      </c>
      <c r="O51" s="110">
        <f t="shared" si="10"/>
        <v>1883.8822772778756</v>
      </c>
      <c r="P51" s="111">
        <v>762</v>
      </c>
      <c r="Q51" s="110">
        <f t="shared" si="11"/>
        <v>1084.2283197022214</v>
      </c>
      <c r="R51" s="111">
        <v>81518</v>
      </c>
      <c r="S51" s="110">
        <f t="shared" si="12"/>
        <v>115989.66425916756</v>
      </c>
    </row>
    <row r="52" spans="1:19" ht="13.5" thickBot="1">
      <c r="A52" s="50">
        <v>46</v>
      </c>
      <c r="B52" s="47" t="s">
        <v>457</v>
      </c>
      <c r="C52" s="47" t="s">
        <v>460</v>
      </c>
      <c r="D52" s="111">
        <v>336348</v>
      </c>
      <c r="E52" s="110">
        <f t="shared" si="6"/>
        <v>478580.0877627333</v>
      </c>
      <c r="F52" s="111">
        <v>62255</v>
      </c>
      <c r="G52" s="110">
        <f t="shared" si="6"/>
        <v>88580.88457094724</v>
      </c>
      <c r="H52" s="111">
        <v>6065</v>
      </c>
      <c r="I52" s="110">
        <f t="shared" si="7"/>
        <v>8629.717531488153</v>
      </c>
      <c r="J52" s="111">
        <v>6614</v>
      </c>
      <c r="K52" s="110">
        <f t="shared" si="8"/>
        <v>9410.87415552558</v>
      </c>
      <c r="L52" s="111">
        <v>2821</v>
      </c>
      <c r="M52" s="110">
        <f t="shared" si="9"/>
        <v>4013.921377795232</v>
      </c>
      <c r="N52" s="111">
        <v>8520</v>
      </c>
      <c r="O52" s="110">
        <f t="shared" si="10"/>
        <v>12122.867826591766</v>
      </c>
      <c r="P52" s="111">
        <v>522</v>
      </c>
      <c r="Q52" s="110">
        <f t="shared" si="11"/>
        <v>742.7390851503407</v>
      </c>
      <c r="R52" s="111">
        <v>249551</v>
      </c>
      <c r="S52" s="110">
        <f t="shared" si="12"/>
        <v>355079.083215235</v>
      </c>
    </row>
    <row r="53" spans="1:19" ht="13.5" thickBot="1">
      <c r="A53" s="50">
        <v>47</v>
      </c>
      <c r="B53" s="47" t="s">
        <v>461</v>
      </c>
      <c r="C53" s="47" t="s">
        <v>462</v>
      </c>
      <c r="D53" s="111">
        <v>189559</v>
      </c>
      <c r="E53" s="110">
        <f t="shared" si="6"/>
        <v>269718.15755174984</v>
      </c>
      <c r="F53" s="111">
        <v>30449</v>
      </c>
      <c r="G53" s="110">
        <f t="shared" si="6"/>
        <v>43325.02376195924</v>
      </c>
      <c r="H53" s="111">
        <v>5736</v>
      </c>
      <c r="I53" s="110">
        <f t="shared" si="7"/>
        <v>8161.59270578995</v>
      </c>
      <c r="J53" s="111">
        <v>2016</v>
      </c>
      <c r="K53" s="110">
        <f t="shared" si="8"/>
        <v>2868.5095702357985</v>
      </c>
      <c r="L53" s="111">
        <v>226</v>
      </c>
      <c r="M53" s="110">
        <f t="shared" si="9"/>
        <v>321.56902920302105</v>
      </c>
      <c r="N53" s="111">
        <v>7612</v>
      </c>
      <c r="O53" s="110">
        <f t="shared" si="10"/>
        <v>10830.900222537151</v>
      </c>
      <c r="P53" s="111">
        <v>2225</v>
      </c>
      <c r="Q53" s="110">
        <f t="shared" si="11"/>
        <v>3165.889778658061</v>
      </c>
      <c r="R53" s="111">
        <v>141295</v>
      </c>
      <c r="S53" s="110">
        <f t="shared" si="12"/>
        <v>201044.67248336662</v>
      </c>
    </row>
    <row r="54" spans="1:19" ht="13.5" thickBot="1">
      <c r="A54" s="50">
        <v>48</v>
      </c>
      <c r="B54" s="47" t="s">
        <v>461</v>
      </c>
      <c r="C54" s="47" t="s">
        <v>463</v>
      </c>
      <c r="D54" s="111">
        <v>80096</v>
      </c>
      <c r="E54" s="110">
        <f t="shared" si="6"/>
        <v>113966.34054444767</v>
      </c>
      <c r="F54" s="111">
        <v>13071</v>
      </c>
      <c r="G54" s="110">
        <f t="shared" si="6"/>
        <v>18598.357436781807</v>
      </c>
      <c r="H54" s="111">
        <v>1397</v>
      </c>
      <c r="I54" s="110">
        <f t="shared" si="7"/>
        <v>1987.7519194540725</v>
      </c>
      <c r="J54" s="111">
        <v>912</v>
      </c>
      <c r="K54" s="110">
        <f t="shared" si="8"/>
        <v>1297.659091297147</v>
      </c>
      <c r="L54" s="111">
        <v>144</v>
      </c>
      <c r="M54" s="110">
        <f t="shared" si="9"/>
        <v>204.89354073112847</v>
      </c>
      <c r="N54" s="111">
        <v>2529</v>
      </c>
      <c r="O54" s="110">
        <f t="shared" si="10"/>
        <v>3598.4428090904435</v>
      </c>
      <c r="P54" s="111">
        <v>457</v>
      </c>
      <c r="Q54" s="110">
        <f t="shared" si="11"/>
        <v>650.2524174592063</v>
      </c>
      <c r="R54" s="111">
        <v>61586</v>
      </c>
      <c r="S54" s="110">
        <f t="shared" si="12"/>
        <v>87628.98332963386</v>
      </c>
    </row>
    <row r="55" spans="1:19" ht="13.5" thickBot="1">
      <c r="A55" s="50">
        <v>49</v>
      </c>
      <c r="B55" s="47" t="s">
        <v>461</v>
      </c>
      <c r="C55" s="47" t="s">
        <v>464</v>
      </c>
      <c r="D55" s="111">
        <v>66474.3</v>
      </c>
      <c r="E55" s="110">
        <f t="shared" si="6"/>
        <v>94584.40760155037</v>
      </c>
      <c r="F55" s="111">
        <v>11626.83</v>
      </c>
      <c r="G55" s="110">
        <f t="shared" si="6"/>
        <v>16543.48865402018</v>
      </c>
      <c r="H55" s="111">
        <v>6332.2</v>
      </c>
      <c r="I55" s="110">
        <f t="shared" si="7"/>
        <v>9009.908879289247</v>
      </c>
      <c r="J55" s="111">
        <v>1433.27</v>
      </c>
      <c r="K55" s="110">
        <f t="shared" si="8"/>
        <v>2039.3594800257256</v>
      </c>
      <c r="L55" s="111">
        <v>0</v>
      </c>
      <c r="M55" s="110">
        <f t="shared" si="9"/>
        <v>0</v>
      </c>
      <c r="N55" s="111">
        <v>0</v>
      </c>
      <c r="O55" s="110">
        <f t="shared" si="10"/>
        <v>0</v>
      </c>
      <c r="P55" s="111">
        <v>68.14</v>
      </c>
      <c r="Q55" s="110">
        <f t="shared" si="11"/>
        <v>96.95448517652147</v>
      </c>
      <c r="R55" s="111">
        <v>47013.86</v>
      </c>
      <c r="S55" s="110">
        <f t="shared" si="12"/>
        <v>66894.69610303869</v>
      </c>
    </row>
    <row r="56" spans="1:19" ht="13.5" thickBot="1">
      <c r="A56" s="50">
        <v>50</v>
      </c>
      <c r="B56" s="47" t="s">
        <v>461</v>
      </c>
      <c r="C56" s="47" t="s">
        <v>465</v>
      </c>
      <c r="D56" s="111">
        <v>114567</v>
      </c>
      <c r="E56" s="110">
        <f t="shared" si="6"/>
        <v>163014.15472877218</v>
      </c>
      <c r="F56" s="111">
        <v>15793</v>
      </c>
      <c r="G56" s="110">
        <f t="shared" si="6"/>
        <v>22471.41450532439</v>
      </c>
      <c r="H56" s="111">
        <v>7082</v>
      </c>
      <c r="I56" s="110">
        <f t="shared" si="7"/>
        <v>10076.778162901748</v>
      </c>
      <c r="J56" s="111">
        <v>0</v>
      </c>
      <c r="K56" s="110">
        <f t="shared" si="8"/>
        <v>0</v>
      </c>
      <c r="L56" s="111">
        <v>559</v>
      </c>
      <c r="M56" s="110">
        <f t="shared" si="9"/>
        <v>795.3853421437556</v>
      </c>
      <c r="N56" s="111">
        <v>1346</v>
      </c>
      <c r="O56" s="110">
        <f t="shared" si="10"/>
        <v>1915.1854571117979</v>
      </c>
      <c r="P56" s="111">
        <v>263</v>
      </c>
      <c r="Q56" s="110">
        <f t="shared" si="11"/>
        <v>374.215286196436</v>
      </c>
      <c r="R56" s="111">
        <v>89524</v>
      </c>
      <c r="S56" s="110">
        <f t="shared" si="12"/>
        <v>127381.17597509405</v>
      </c>
    </row>
    <row r="57" spans="1:19" ht="13.5" thickBot="1">
      <c r="A57" s="50">
        <v>51</v>
      </c>
      <c r="B57" s="47" t="s">
        <v>461</v>
      </c>
      <c r="C57" s="47" t="s">
        <v>466</v>
      </c>
      <c r="D57" s="111">
        <v>88842</v>
      </c>
      <c r="E57" s="110">
        <f t="shared" si="6"/>
        <v>126410.77740024246</v>
      </c>
      <c r="F57" s="111">
        <v>13480</v>
      </c>
      <c r="G57" s="110">
        <f t="shared" si="6"/>
        <v>19180.312007330635</v>
      </c>
      <c r="H57" s="111">
        <v>3414</v>
      </c>
      <c r="I57" s="110">
        <f t="shared" si="7"/>
        <v>4857.684361500504</v>
      </c>
      <c r="J57" s="111">
        <v>5801</v>
      </c>
      <c r="K57" s="110">
        <f t="shared" si="8"/>
        <v>8254.079373481085</v>
      </c>
      <c r="L57" s="111">
        <v>1629</v>
      </c>
      <c r="M57" s="110">
        <f t="shared" si="9"/>
        <v>2317.8581795208906</v>
      </c>
      <c r="N57" s="111">
        <v>4379</v>
      </c>
      <c r="O57" s="110">
        <f t="shared" si="10"/>
        <v>6230.755658761191</v>
      </c>
      <c r="P57" s="111">
        <v>400</v>
      </c>
      <c r="Q57" s="110">
        <f t="shared" si="11"/>
        <v>569.1487242531346</v>
      </c>
      <c r="R57" s="111">
        <v>59739</v>
      </c>
      <c r="S57" s="110">
        <f t="shared" si="12"/>
        <v>85000.93909539502</v>
      </c>
    </row>
    <row r="58" spans="1:19" ht="13.5" thickBot="1">
      <c r="A58" s="50">
        <v>52</v>
      </c>
      <c r="B58" s="47" t="s">
        <v>461</v>
      </c>
      <c r="C58" s="47" t="s">
        <v>467</v>
      </c>
      <c r="D58" s="111">
        <v>90496.7</v>
      </c>
      <c r="E58" s="110">
        <f t="shared" si="6"/>
        <v>128765.20338529661</v>
      </c>
      <c r="F58" s="111">
        <v>9267.68</v>
      </c>
      <c r="G58" s="110">
        <f t="shared" si="6"/>
        <v>13186.720621965727</v>
      </c>
      <c r="H58" s="111">
        <v>2151.58</v>
      </c>
      <c r="I58" s="110">
        <f t="shared" si="7"/>
        <v>3061.4225303213984</v>
      </c>
      <c r="J58" s="111">
        <v>4601.73</v>
      </c>
      <c r="K58" s="110">
        <f t="shared" si="8"/>
        <v>6547.671897143442</v>
      </c>
      <c r="L58" s="111">
        <v>0</v>
      </c>
      <c r="M58" s="110">
        <f t="shared" si="9"/>
        <v>0</v>
      </c>
      <c r="N58" s="111">
        <v>1960.79</v>
      </c>
      <c r="O58" s="110">
        <f t="shared" si="10"/>
        <v>2789.9528175707596</v>
      </c>
      <c r="P58" s="111">
        <v>478.96</v>
      </c>
      <c r="Q58" s="110">
        <f t="shared" si="11"/>
        <v>681.4986824207033</v>
      </c>
      <c r="R58" s="111">
        <v>72035.96</v>
      </c>
      <c r="S58" s="110">
        <f t="shared" si="12"/>
        <v>102497.9368358746</v>
      </c>
    </row>
    <row r="59" spans="1:19" ht="13.5" thickBot="1">
      <c r="A59" s="50">
        <v>53</v>
      </c>
      <c r="B59" s="47" t="s">
        <v>461</v>
      </c>
      <c r="C59" s="47" t="s">
        <v>468</v>
      </c>
      <c r="D59" s="111">
        <v>66288</v>
      </c>
      <c r="E59" s="110">
        <f t="shared" si="6"/>
        <v>94319.32658322947</v>
      </c>
      <c r="F59" s="111">
        <v>7009</v>
      </c>
      <c r="G59" s="110">
        <f t="shared" si="6"/>
        <v>9972.90852072555</v>
      </c>
      <c r="H59" s="111">
        <v>1091</v>
      </c>
      <c r="I59" s="110">
        <f t="shared" si="7"/>
        <v>1552.3531454004246</v>
      </c>
      <c r="J59" s="111">
        <v>2316</v>
      </c>
      <c r="K59" s="110">
        <f t="shared" si="8"/>
        <v>3295.371113425649</v>
      </c>
      <c r="L59" s="111">
        <v>0</v>
      </c>
      <c r="M59" s="110">
        <f t="shared" si="9"/>
        <v>0</v>
      </c>
      <c r="N59" s="111">
        <v>969</v>
      </c>
      <c r="O59" s="110">
        <f t="shared" si="10"/>
        <v>1378.7627845032187</v>
      </c>
      <c r="P59" s="111">
        <v>129</v>
      </c>
      <c r="Q59" s="110">
        <f t="shared" si="11"/>
        <v>183.5504635716359</v>
      </c>
      <c r="R59" s="111">
        <v>54774</v>
      </c>
      <c r="S59" s="110">
        <f t="shared" si="12"/>
        <v>77936.38055560298</v>
      </c>
    </row>
    <row r="60" spans="1:19" ht="13.5" thickBot="1">
      <c r="A60" s="50">
        <v>54</v>
      </c>
      <c r="B60" s="47" t="s">
        <v>469</v>
      </c>
      <c r="C60" s="47" t="s">
        <v>470</v>
      </c>
      <c r="D60" s="111">
        <v>201336</v>
      </c>
      <c r="E60" s="110">
        <f t="shared" si="6"/>
        <v>286475.31886557274</v>
      </c>
      <c r="F60" s="111">
        <v>17402</v>
      </c>
      <c r="G60" s="110">
        <f t="shared" si="6"/>
        <v>24760.81524863262</v>
      </c>
      <c r="H60" s="111">
        <v>5057</v>
      </c>
      <c r="I60" s="110">
        <f t="shared" si="7"/>
        <v>7195.4627463702545</v>
      </c>
      <c r="J60" s="111">
        <v>6111</v>
      </c>
      <c r="K60" s="110">
        <f t="shared" si="8"/>
        <v>8695.169634777263</v>
      </c>
      <c r="L60" s="111">
        <v>961</v>
      </c>
      <c r="M60" s="110">
        <f t="shared" si="9"/>
        <v>1367.379810018156</v>
      </c>
      <c r="N60" s="111">
        <v>2000</v>
      </c>
      <c r="O60" s="110">
        <f t="shared" si="10"/>
        <v>2845.743621265673</v>
      </c>
      <c r="P60" s="111">
        <v>5832</v>
      </c>
      <c r="Q60" s="110">
        <f t="shared" si="11"/>
        <v>8298.188399610703</v>
      </c>
      <c r="R60" s="111">
        <v>163973</v>
      </c>
      <c r="S60" s="110">
        <f t="shared" si="12"/>
        <v>233312.5594048981</v>
      </c>
    </row>
    <row r="61" spans="1:19" ht="13.5" thickBot="1">
      <c r="A61" s="50">
        <v>55</v>
      </c>
      <c r="B61" s="47" t="s">
        <v>471</v>
      </c>
      <c r="C61" s="47" t="s">
        <v>472</v>
      </c>
      <c r="D61" s="111">
        <v>105306</v>
      </c>
      <c r="E61" s="110">
        <f t="shared" si="6"/>
        <v>149836.93889050148</v>
      </c>
      <c r="F61" s="111">
        <v>11607</v>
      </c>
      <c r="G61" s="110">
        <f t="shared" si="6"/>
        <v>16515.273106015335</v>
      </c>
      <c r="H61" s="111">
        <v>1870</v>
      </c>
      <c r="I61" s="110">
        <f t="shared" si="7"/>
        <v>2660.770285883404</v>
      </c>
      <c r="J61" s="111">
        <v>1725</v>
      </c>
      <c r="K61" s="110">
        <f t="shared" si="8"/>
        <v>2454.453873341643</v>
      </c>
      <c r="L61" s="111">
        <v>68</v>
      </c>
      <c r="M61" s="110">
        <f t="shared" si="9"/>
        <v>96.75528312303288</v>
      </c>
      <c r="N61" s="111">
        <v>1338</v>
      </c>
      <c r="O61" s="110">
        <f t="shared" si="10"/>
        <v>1903.8024826267351</v>
      </c>
      <c r="P61" s="111">
        <v>660</v>
      </c>
      <c r="Q61" s="110">
        <f t="shared" si="11"/>
        <v>939.0953950176721</v>
      </c>
      <c r="R61" s="111">
        <v>88038</v>
      </c>
      <c r="S61" s="110">
        <f t="shared" si="12"/>
        <v>125266.78846449366</v>
      </c>
    </row>
    <row r="62" spans="1:19" ht="13.5" thickBot="1">
      <c r="A62" s="50">
        <v>56</v>
      </c>
      <c r="B62" s="47" t="s">
        <v>471</v>
      </c>
      <c r="C62" s="47" t="s">
        <v>473</v>
      </c>
      <c r="D62" s="111">
        <v>88312</v>
      </c>
      <c r="E62" s="110">
        <f t="shared" si="6"/>
        <v>125656.65534060706</v>
      </c>
      <c r="F62" s="111">
        <v>12974</v>
      </c>
      <c r="G62" s="110">
        <f t="shared" si="6"/>
        <v>18460.33887115042</v>
      </c>
      <c r="H62" s="111">
        <v>1925</v>
      </c>
      <c r="I62" s="110">
        <f t="shared" si="7"/>
        <v>2739.0282354682104</v>
      </c>
      <c r="J62" s="111">
        <v>1702</v>
      </c>
      <c r="K62" s="110">
        <f t="shared" si="8"/>
        <v>2421.7278216970876</v>
      </c>
      <c r="L62" s="111">
        <v>374</v>
      </c>
      <c r="M62" s="110">
        <f t="shared" si="9"/>
        <v>532.1540571766808</v>
      </c>
      <c r="N62" s="111">
        <v>2080</v>
      </c>
      <c r="O62" s="110">
        <f t="shared" si="10"/>
        <v>2959.5733661163</v>
      </c>
      <c r="P62" s="111">
        <v>227</v>
      </c>
      <c r="Q62" s="110">
        <f t="shared" si="11"/>
        <v>322.9919010136539</v>
      </c>
      <c r="R62" s="111">
        <v>69030</v>
      </c>
      <c r="S62" s="110">
        <f t="shared" si="12"/>
        <v>98220.8410879847</v>
      </c>
    </row>
    <row r="63" spans="1:19" ht="13.5" thickBot="1">
      <c r="A63" s="50">
        <v>57</v>
      </c>
      <c r="B63" s="47" t="s">
        <v>471</v>
      </c>
      <c r="C63" s="47" t="s">
        <v>474</v>
      </c>
      <c r="D63" s="111">
        <v>46084</v>
      </c>
      <c r="E63" s="110">
        <f t="shared" si="6"/>
        <v>65571.62452120363</v>
      </c>
      <c r="F63" s="111">
        <v>8546</v>
      </c>
      <c r="G63" s="110">
        <f t="shared" si="6"/>
        <v>12159.86249366822</v>
      </c>
      <c r="H63" s="111">
        <v>1898</v>
      </c>
      <c r="I63" s="110">
        <f t="shared" si="7"/>
        <v>2700.6106965811236</v>
      </c>
      <c r="J63" s="111">
        <v>508</v>
      </c>
      <c r="K63" s="110">
        <f t="shared" si="8"/>
        <v>722.818879801481</v>
      </c>
      <c r="L63" s="111">
        <v>5</v>
      </c>
      <c r="M63" s="110">
        <f t="shared" si="9"/>
        <v>7.114359053164183</v>
      </c>
      <c r="N63" s="111">
        <v>508</v>
      </c>
      <c r="O63" s="110">
        <f t="shared" si="10"/>
        <v>722.818879801481</v>
      </c>
      <c r="P63" s="111">
        <v>343</v>
      </c>
      <c r="Q63" s="110">
        <f t="shared" si="11"/>
        <v>488.04503104706293</v>
      </c>
      <c r="R63" s="111">
        <v>34276</v>
      </c>
      <c r="S63" s="110">
        <f t="shared" si="12"/>
        <v>48770.3541812511</v>
      </c>
    </row>
    <row r="64" spans="1:19" ht="13.5" thickBot="1">
      <c r="A64" s="50">
        <v>58</v>
      </c>
      <c r="B64" s="47" t="s">
        <v>471</v>
      </c>
      <c r="C64" s="47" t="s">
        <v>475</v>
      </c>
      <c r="D64" s="111">
        <v>0</v>
      </c>
      <c r="E64" s="110">
        <f t="shared" si="6"/>
        <v>0</v>
      </c>
      <c r="F64" s="111">
        <v>0</v>
      </c>
      <c r="G64" s="110">
        <f t="shared" si="6"/>
        <v>0</v>
      </c>
      <c r="H64" s="111">
        <v>0</v>
      </c>
      <c r="I64" s="110">
        <f t="shared" si="7"/>
        <v>0</v>
      </c>
      <c r="J64" s="111">
        <v>0</v>
      </c>
      <c r="K64" s="110">
        <f t="shared" si="8"/>
        <v>0</v>
      </c>
      <c r="L64" s="111">
        <v>0</v>
      </c>
      <c r="M64" s="110">
        <f t="shared" si="9"/>
        <v>0</v>
      </c>
      <c r="N64" s="111">
        <v>0</v>
      </c>
      <c r="O64" s="110">
        <f t="shared" si="10"/>
        <v>0</v>
      </c>
      <c r="P64" s="111">
        <v>0</v>
      </c>
      <c r="Q64" s="110">
        <f t="shared" si="11"/>
        <v>0</v>
      </c>
      <c r="R64" s="111">
        <v>0</v>
      </c>
      <c r="S64" s="110">
        <f t="shared" si="12"/>
        <v>0</v>
      </c>
    </row>
    <row r="65" spans="1:19" ht="13.5" thickBot="1">
      <c r="A65" s="50">
        <v>59</v>
      </c>
      <c r="B65" s="47" t="s">
        <v>471</v>
      </c>
      <c r="C65" s="47" t="s">
        <v>476</v>
      </c>
      <c r="D65" s="111">
        <v>119543</v>
      </c>
      <c r="E65" s="110">
        <f t="shared" si="6"/>
        <v>170094.36485848116</v>
      </c>
      <c r="F65" s="111">
        <v>26214</v>
      </c>
      <c r="G65" s="110">
        <f t="shared" si="6"/>
        <v>37299.161643929176</v>
      </c>
      <c r="H65" s="111">
        <v>2504</v>
      </c>
      <c r="I65" s="110">
        <f t="shared" si="7"/>
        <v>3562.8710138246224</v>
      </c>
      <c r="J65" s="111">
        <v>4151</v>
      </c>
      <c r="K65" s="110">
        <f t="shared" si="8"/>
        <v>5906.340885936905</v>
      </c>
      <c r="L65" s="111">
        <v>165</v>
      </c>
      <c r="M65" s="110">
        <f t="shared" si="9"/>
        <v>234.77384875441803</v>
      </c>
      <c r="N65" s="111">
        <v>603</v>
      </c>
      <c r="O65" s="110">
        <f t="shared" si="10"/>
        <v>857.9917018116004</v>
      </c>
      <c r="P65" s="111">
        <v>283</v>
      </c>
      <c r="Q65" s="110">
        <f t="shared" si="11"/>
        <v>402.6727224090927</v>
      </c>
      <c r="R65" s="111">
        <v>85623</v>
      </c>
      <c r="S65" s="110">
        <f t="shared" si="12"/>
        <v>121830.55304181536</v>
      </c>
    </row>
    <row r="66" spans="1:19" ht="13.5" thickBot="1">
      <c r="A66" s="50">
        <v>60</v>
      </c>
      <c r="B66" s="47" t="s">
        <v>471</v>
      </c>
      <c r="C66" s="47" t="s">
        <v>477</v>
      </c>
      <c r="D66" s="111">
        <v>62054</v>
      </c>
      <c r="E66" s="110">
        <f t="shared" si="6"/>
        <v>88294.88733701003</v>
      </c>
      <c r="F66" s="111">
        <v>10200</v>
      </c>
      <c r="G66" s="110">
        <f t="shared" si="6"/>
        <v>14513.292468454933</v>
      </c>
      <c r="H66" s="111">
        <v>2546</v>
      </c>
      <c r="I66" s="110">
        <f t="shared" si="7"/>
        <v>3622.6316298712018</v>
      </c>
      <c r="J66" s="111">
        <v>0</v>
      </c>
      <c r="K66" s="110">
        <f t="shared" si="8"/>
        <v>0</v>
      </c>
      <c r="L66" s="111">
        <v>0</v>
      </c>
      <c r="M66" s="110">
        <f t="shared" si="9"/>
        <v>0</v>
      </c>
      <c r="N66" s="111">
        <v>2380</v>
      </c>
      <c r="O66" s="110">
        <f t="shared" si="10"/>
        <v>3386.434909306151</v>
      </c>
      <c r="P66" s="111">
        <v>134</v>
      </c>
      <c r="Q66" s="110">
        <f t="shared" si="11"/>
        <v>190.66482262480008</v>
      </c>
      <c r="R66" s="111">
        <v>46794</v>
      </c>
      <c r="S66" s="110">
        <f t="shared" si="12"/>
        <v>66581.86350675295</v>
      </c>
    </row>
    <row r="67" spans="1:19" ht="13.5" thickBot="1">
      <c r="A67" s="50">
        <v>61</v>
      </c>
      <c r="B67" s="47" t="s">
        <v>471</v>
      </c>
      <c r="C67" s="47" t="s">
        <v>478</v>
      </c>
      <c r="D67" s="111">
        <v>0</v>
      </c>
      <c r="E67" s="110">
        <f t="shared" si="6"/>
        <v>0</v>
      </c>
      <c r="F67" s="111">
        <v>0</v>
      </c>
      <c r="G67" s="110">
        <f t="shared" si="6"/>
        <v>0</v>
      </c>
      <c r="H67" s="111">
        <v>0</v>
      </c>
      <c r="I67" s="110">
        <f t="shared" si="7"/>
        <v>0</v>
      </c>
      <c r="J67" s="111">
        <v>0</v>
      </c>
      <c r="K67" s="110">
        <f t="shared" si="8"/>
        <v>0</v>
      </c>
      <c r="L67" s="111">
        <v>0</v>
      </c>
      <c r="M67" s="110">
        <f t="shared" si="9"/>
        <v>0</v>
      </c>
      <c r="N67" s="111">
        <v>0</v>
      </c>
      <c r="O67" s="110">
        <f t="shared" si="10"/>
        <v>0</v>
      </c>
      <c r="P67" s="111">
        <v>0</v>
      </c>
      <c r="Q67" s="110">
        <f t="shared" si="11"/>
        <v>0</v>
      </c>
      <c r="R67" s="111">
        <v>0</v>
      </c>
      <c r="S67" s="110">
        <f t="shared" si="12"/>
        <v>0</v>
      </c>
    </row>
    <row r="68" spans="1:19" ht="13.5" thickBot="1">
      <c r="A68" s="50">
        <v>62</v>
      </c>
      <c r="B68" s="47" t="s">
        <v>471</v>
      </c>
      <c r="C68" s="47" t="s">
        <v>479</v>
      </c>
      <c r="D68" s="111">
        <v>310148</v>
      </c>
      <c r="E68" s="110">
        <f t="shared" si="6"/>
        <v>441300.84632415295</v>
      </c>
      <c r="F68" s="111">
        <v>57342</v>
      </c>
      <c r="G68" s="110">
        <f t="shared" si="6"/>
        <v>81590.31536530811</v>
      </c>
      <c r="H68" s="111">
        <v>5185</v>
      </c>
      <c r="I68" s="110">
        <f t="shared" si="7"/>
        <v>7377.590338131257</v>
      </c>
      <c r="J68" s="111">
        <v>4683</v>
      </c>
      <c r="K68" s="110">
        <f t="shared" si="8"/>
        <v>6663.308689193574</v>
      </c>
      <c r="L68" s="111">
        <v>463</v>
      </c>
      <c r="M68" s="110">
        <f t="shared" si="9"/>
        <v>658.7896483230033</v>
      </c>
      <c r="N68" s="111">
        <v>4383</v>
      </c>
      <c r="O68" s="110">
        <f t="shared" si="10"/>
        <v>6236.447146003722</v>
      </c>
      <c r="P68" s="111">
        <v>970</v>
      </c>
      <c r="Q68" s="110">
        <f t="shared" si="11"/>
        <v>1380.1856563138515</v>
      </c>
      <c r="R68" s="111">
        <v>237122</v>
      </c>
      <c r="S68" s="110">
        <f t="shared" si="12"/>
        <v>337394.2094808795</v>
      </c>
    </row>
    <row r="69" spans="1:19" ht="13.5" thickBot="1">
      <c r="A69" s="50">
        <v>63</v>
      </c>
      <c r="B69" s="47" t="s">
        <v>471</v>
      </c>
      <c r="C69" s="47" t="s">
        <v>480</v>
      </c>
      <c r="D69" s="111">
        <v>82193</v>
      </c>
      <c r="E69" s="110">
        <f t="shared" si="6"/>
        <v>116950.10273134473</v>
      </c>
      <c r="F69" s="111">
        <v>18612</v>
      </c>
      <c r="G69" s="110">
        <f t="shared" si="6"/>
        <v>26482.490139498354</v>
      </c>
      <c r="H69" s="111">
        <v>2992</v>
      </c>
      <c r="I69" s="110">
        <f t="shared" si="7"/>
        <v>4257.232457413446</v>
      </c>
      <c r="J69" s="111">
        <v>908</v>
      </c>
      <c r="K69" s="110">
        <f t="shared" si="8"/>
        <v>1291.9676040546155</v>
      </c>
      <c r="L69" s="111">
        <v>0</v>
      </c>
      <c r="M69" s="110">
        <f t="shared" si="9"/>
        <v>0</v>
      </c>
      <c r="N69" s="111">
        <v>215</v>
      </c>
      <c r="O69" s="110">
        <f t="shared" si="10"/>
        <v>305.91743928605985</v>
      </c>
      <c r="P69" s="111">
        <v>0</v>
      </c>
      <c r="Q69" s="110">
        <f t="shared" si="11"/>
        <v>0</v>
      </c>
      <c r="R69" s="111">
        <v>59466</v>
      </c>
      <c r="S69" s="110">
        <f t="shared" si="12"/>
        <v>84612.49509109225</v>
      </c>
    </row>
    <row r="70" spans="1:19" ht="13.5" thickBot="1">
      <c r="A70" s="50">
        <v>64</v>
      </c>
      <c r="B70" s="47" t="s">
        <v>481</v>
      </c>
      <c r="C70" s="47" t="s">
        <v>482</v>
      </c>
      <c r="D70" s="111">
        <v>355844</v>
      </c>
      <c r="E70" s="110">
        <f t="shared" si="6"/>
        <v>506320.39658283105</v>
      </c>
      <c r="F70" s="111">
        <v>50289</v>
      </c>
      <c r="G70" s="110">
        <f t="shared" si="6"/>
        <v>71554.80048491471</v>
      </c>
      <c r="H70" s="111">
        <v>7958</v>
      </c>
      <c r="I70" s="110">
        <f t="shared" si="7"/>
        <v>11323.213869016114</v>
      </c>
      <c r="J70" s="111">
        <v>9838</v>
      </c>
      <c r="K70" s="110">
        <f t="shared" si="8"/>
        <v>13998.212873005845</v>
      </c>
      <c r="L70" s="111">
        <v>201</v>
      </c>
      <c r="M70" s="110">
        <f t="shared" si="9"/>
        <v>285.9972339372001</v>
      </c>
      <c r="N70" s="111">
        <v>456</v>
      </c>
      <c r="O70" s="110">
        <f t="shared" si="10"/>
        <v>648.8295456485735</v>
      </c>
      <c r="P70" s="111">
        <v>456</v>
      </c>
      <c r="Q70" s="110">
        <f t="shared" si="11"/>
        <v>648.8295456485735</v>
      </c>
      <c r="R70" s="111">
        <v>286646</v>
      </c>
      <c r="S70" s="110">
        <f t="shared" si="12"/>
        <v>407860.51303066005</v>
      </c>
    </row>
    <row r="71" spans="1:19" ht="13.5" thickBot="1">
      <c r="A71" s="50">
        <v>65</v>
      </c>
      <c r="B71" s="47" t="s">
        <v>483</v>
      </c>
      <c r="C71" s="47" t="s">
        <v>484</v>
      </c>
      <c r="D71" s="111">
        <v>157851</v>
      </c>
      <c r="E71" s="110">
        <f t="shared" si="6"/>
        <v>224601.7381802039</v>
      </c>
      <c r="F71" s="111">
        <v>22137</v>
      </c>
      <c r="G71" s="110">
        <f t="shared" si="6"/>
        <v>31498.113271979102</v>
      </c>
      <c r="H71" s="111">
        <v>4606</v>
      </c>
      <c r="I71" s="110">
        <f aca="true" t="shared" si="13" ref="I71:I89">H71/$E$5</f>
        <v>6553.747559774845</v>
      </c>
      <c r="J71" s="111">
        <v>2362</v>
      </c>
      <c r="K71" s="110">
        <f aca="true" t="shared" si="14" ref="K71:K89">J71/$E$5</f>
        <v>3360.82321671476</v>
      </c>
      <c r="L71" s="111">
        <v>780</v>
      </c>
      <c r="M71" s="110">
        <f aca="true" t="shared" si="15" ref="M71:M89">L71/$E$5</f>
        <v>1109.8400122936125</v>
      </c>
      <c r="N71" s="111">
        <v>1055</v>
      </c>
      <c r="O71" s="110">
        <f aca="true" t="shared" si="16" ref="O71:O89">N71/$E$5</f>
        <v>1501.1297602176426</v>
      </c>
      <c r="P71" s="111">
        <v>700</v>
      </c>
      <c r="Q71" s="110">
        <f aca="true" t="shared" si="17" ref="Q71:Q89">P71/$E$5</f>
        <v>996.0102674429855</v>
      </c>
      <c r="R71" s="111">
        <v>126211</v>
      </c>
      <c r="S71" s="110">
        <f aca="true" t="shared" si="18" ref="S71:S89">R71/$E$5</f>
        <v>179582.07409178093</v>
      </c>
    </row>
    <row r="72" spans="1:19" ht="13.5" thickBot="1">
      <c r="A72" s="50">
        <v>66</v>
      </c>
      <c r="B72" s="47" t="s">
        <v>483</v>
      </c>
      <c r="C72" s="47" t="s">
        <v>485</v>
      </c>
      <c r="D72" s="111">
        <v>63988</v>
      </c>
      <c r="E72" s="110">
        <f aca="true" t="shared" si="19" ref="E72:G133">D72/$E$5</f>
        <v>91046.72141877394</v>
      </c>
      <c r="F72" s="111">
        <v>11812</v>
      </c>
      <c r="G72" s="110">
        <f t="shared" si="19"/>
        <v>16806.961827195064</v>
      </c>
      <c r="H72" s="111">
        <v>2338</v>
      </c>
      <c r="I72" s="110">
        <f t="shared" si="13"/>
        <v>3326.6742932595716</v>
      </c>
      <c r="J72" s="111">
        <v>932</v>
      </c>
      <c r="K72" s="110">
        <f t="shared" si="14"/>
        <v>1326.1165275098035</v>
      </c>
      <c r="L72" s="111">
        <v>0</v>
      </c>
      <c r="M72" s="110">
        <f t="shared" si="15"/>
        <v>0</v>
      </c>
      <c r="N72" s="111">
        <v>130</v>
      </c>
      <c r="O72" s="110">
        <f t="shared" si="16"/>
        <v>184.97333538226874</v>
      </c>
      <c r="P72" s="111">
        <v>50</v>
      </c>
      <c r="Q72" s="110">
        <f t="shared" si="17"/>
        <v>71.14359053164182</v>
      </c>
      <c r="R72" s="111">
        <v>48726</v>
      </c>
      <c r="S72" s="110">
        <f t="shared" si="18"/>
        <v>69330.85184489559</v>
      </c>
    </row>
    <row r="73" spans="1:19" ht="13.5" thickBot="1">
      <c r="A73" s="50">
        <v>67</v>
      </c>
      <c r="B73" s="47" t="s">
        <v>483</v>
      </c>
      <c r="C73" s="47" t="s">
        <v>486</v>
      </c>
      <c r="D73" s="111">
        <v>98391</v>
      </c>
      <c r="E73" s="110">
        <f t="shared" si="19"/>
        <v>139997.78031997543</v>
      </c>
      <c r="F73" s="111">
        <v>11901</v>
      </c>
      <c r="G73" s="110">
        <f t="shared" si="19"/>
        <v>16933.597418341385</v>
      </c>
      <c r="H73" s="111">
        <v>1481</v>
      </c>
      <c r="I73" s="110">
        <f t="shared" si="13"/>
        <v>2107.273151547231</v>
      </c>
      <c r="J73" s="111">
        <v>343</v>
      </c>
      <c r="K73" s="110">
        <f t="shared" si="14"/>
        <v>488.04503104706293</v>
      </c>
      <c r="L73" s="111">
        <v>0</v>
      </c>
      <c r="M73" s="110">
        <f t="shared" si="15"/>
        <v>0</v>
      </c>
      <c r="N73" s="111">
        <v>1041</v>
      </c>
      <c r="O73" s="110">
        <f t="shared" si="16"/>
        <v>1481.2095548687828</v>
      </c>
      <c r="P73" s="111">
        <v>96</v>
      </c>
      <c r="Q73" s="110">
        <f t="shared" si="17"/>
        <v>136.5956938207523</v>
      </c>
      <c r="R73" s="111">
        <v>83529</v>
      </c>
      <c r="S73" s="110">
        <f t="shared" si="18"/>
        <v>118851.0594703502</v>
      </c>
    </row>
    <row r="74" spans="1:19" ht="13.5" thickBot="1">
      <c r="A74" s="50">
        <v>68</v>
      </c>
      <c r="B74" s="47" t="s">
        <v>487</v>
      </c>
      <c r="C74" s="47" t="s">
        <v>488</v>
      </c>
      <c r="D74" s="111">
        <v>193517</v>
      </c>
      <c r="E74" s="110">
        <f t="shared" si="19"/>
        <v>275349.8841782346</v>
      </c>
      <c r="F74" s="111">
        <v>27671</v>
      </c>
      <c r="G74" s="110">
        <f t="shared" si="19"/>
        <v>39372.28587202122</v>
      </c>
      <c r="H74" s="111">
        <v>6689</v>
      </c>
      <c r="I74" s="110">
        <f t="shared" si="13"/>
        <v>9517.589541323043</v>
      </c>
      <c r="J74" s="111">
        <v>7497</v>
      </c>
      <c r="K74" s="110">
        <f t="shared" si="14"/>
        <v>10667.269964314375</v>
      </c>
      <c r="L74" s="111">
        <v>402</v>
      </c>
      <c r="M74" s="110">
        <f t="shared" si="15"/>
        <v>571.9944678744002</v>
      </c>
      <c r="N74" s="111">
        <v>7787</v>
      </c>
      <c r="O74" s="110">
        <f t="shared" si="16"/>
        <v>11079.902789397898</v>
      </c>
      <c r="P74" s="111">
        <v>1602</v>
      </c>
      <c r="Q74" s="110">
        <f t="shared" si="17"/>
        <v>2279.440640633804</v>
      </c>
      <c r="R74" s="111">
        <v>141869</v>
      </c>
      <c r="S74" s="110">
        <f t="shared" si="18"/>
        <v>201861.40090266988</v>
      </c>
    </row>
    <row r="75" spans="1:19" ht="13.5" thickBot="1">
      <c r="A75" s="50">
        <v>69</v>
      </c>
      <c r="B75" s="47" t="s">
        <v>489</v>
      </c>
      <c r="C75" s="47" t="s">
        <v>490</v>
      </c>
      <c r="D75" s="111">
        <v>86187</v>
      </c>
      <c r="E75" s="110">
        <f t="shared" si="19"/>
        <v>122633.05274301227</v>
      </c>
      <c r="F75" s="111">
        <v>13022</v>
      </c>
      <c r="G75" s="110">
        <f t="shared" si="19"/>
        <v>18528.636718060796</v>
      </c>
      <c r="H75" s="111">
        <v>2348</v>
      </c>
      <c r="I75" s="110">
        <f t="shared" si="13"/>
        <v>3340.9030113659</v>
      </c>
      <c r="J75" s="111">
        <v>6418</v>
      </c>
      <c r="K75" s="110">
        <f t="shared" si="14"/>
        <v>9131.991280641545</v>
      </c>
      <c r="L75" s="111">
        <v>0</v>
      </c>
      <c r="M75" s="110">
        <f t="shared" si="15"/>
        <v>0</v>
      </c>
      <c r="N75" s="111">
        <v>233</v>
      </c>
      <c r="O75" s="110">
        <f t="shared" si="16"/>
        <v>331.5291318774509</v>
      </c>
      <c r="P75" s="111">
        <v>168</v>
      </c>
      <c r="Q75" s="110">
        <f t="shared" si="17"/>
        <v>239.04246418631652</v>
      </c>
      <c r="R75" s="111">
        <v>63998</v>
      </c>
      <c r="S75" s="110">
        <f t="shared" si="18"/>
        <v>91060.95013688027</v>
      </c>
    </row>
    <row r="76" spans="1:19" ht="13.5" thickBot="1">
      <c r="A76" s="50">
        <v>70</v>
      </c>
      <c r="B76" s="47" t="s">
        <v>489</v>
      </c>
      <c r="C76" s="47" t="s">
        <v>491</v>
      </c>
      <c r="D76" s="111">
        <v>143644</v>
      </c>
      <c r="E76" s="110">
        <f t="shared" si="19"/>
        <v>204386.99836654318</v>
      </c>
      <c r="F76" s="111">
        <v>16680</v>
      </c>
      <c r="G76" s="110">
        <f t="shared" si="19"/>
        <v>23733.501801355713</v>
      </c>
      <c r="H76" s="111">
        <v>8745</v>
      </c>
      <c r="I76" s="110">
        <f t="shared" si="13"/>
        <v>12443.013983984156</v>
      </c>
      <c r="J76" s="111">
        <v>4639</v>
      </c>
      <c r="K76" s="110">
        <f t="shared" si="14"/>
        <v>6600.702329525729</v>
      </c>
      <c r="L76" s="111">
        <v>334</v>
      </c>
      <c r="M76" s="110">
        <f t="shared" si="15"/>
        <v>475.2391847513674</v>
      </c>
      <c r="N76" s="111">
        <v>818</v>
      </c>
      <c r="O76" s="110">
        <f t="shared" si="16"/>
        <v>1163.9091410976603</v>
      </c>
      <c r="P76" s="111">
        <v>565</v>
      </c>
      <c r="Q76" s="110">
        <f t="shared" si="17"/>
        <v>803.9225730075526</v>
      </c>
      <c r="R76" s="111">
        <v>111863</v>
      </c>
      <c r="S76" s="110">
        <f t="shared" si="18"/>
        <v>159166.709352821</v>
      </c>
    </row>
    <row r="77" spans="1:19" ht="13.5" thickBot="1">
      <c r="A77" s="50">
        <v>71</v>
      </c>
      <c r="B77" s="47" t="s">
        <v>489</v>
      </c>
      <c r="C77" s="47" t="s">
        <v>492</v>
      </c>
      <c r="D77" s="111">
        <v>266239</v>
      </c>
      <c r="E77" s="110">
        <f t="shared" si="19"/>
        <v>378823.96799107577</v>
      </c>
      <c r="F77" s="111">
        <v>30785</v>
      </c>
      <c r="G77" s="110">
        <f t="shared" si="19"/>
        <v>43803.10869033187</v>
      </c>
      <c r="H77" s="111">
        <v>2985</v>
      </c>
      <c r="I77" s="110">
        <f t="shared" si="13"/>
        <v>4247.272354739017</v>
      </c>
      <c r="J77" s="111">
        <v>5790</v>
      </c>
      <c r="K77" s="110">
        <f t="shared" si="14"/>
        <v>8238.427783564124</v>
      </c>
      <c r="L77" s="111">
        <v>36</v>
      </c>
      <c r="M77" s="110">
        <f t="shared" si="15"/>
        <v>51.22338518278212</v>
      </c>
      <c r="N77" s="111">
        <v>7211</v>
      </c>
      <c r="O77" s="110">
        <f t="shared" si="16"/>
        <v>10260.328626473383</v>
      </c>
      <c r="P77" s="111">
        <v>1503</v>
      </c>
      <c r="Q77" s="110">
        <f t="shared" si="17"/>
        <v>2138.576331381153</v>
      </c>
      <c r="R77" s="111">
        <v>217929</v>
      </c>
      <c r="S77" s="110">
        <f t="shared" si="18"/>
        <v>310085.0308194034</v>
      </c>
    </row>
    <row r="78" spans="1:19" ht="13.5" thickBot="1">
      <c r="A78" s="50">
        <v>72</v>
      </c>
      <c r="B78" s="47" t="s">
        <v>489</v>
      </c>
      <c r="C78" s="47" t="s">
        <v>493</v>
      </c>
      <c r="D78" s="111">
        <v>135527</v>
      </c>
      <c r="E78" s="110">
        <f t="shared" si="19"/>
        <v>192837.54787963643</v>
      </c>
      <c r="F78" s="111">
        <v>10932</v>
      </c>
      <c r="G78" s="110">
        <f t="shared" si="19"/>
        <v>15554.834633838169</v>
      </c>
      <c r="H78" s="111">
        <v>971</v>
      </c>
      <c r="I78" s="110">
        <f t="shared" si="13"/>
        <v>1381.6085281244843</v>
      </c>
      <c r="J78" s="111">
        <v>684</v>
      </c>
      <c r="K78" s="110">
        <f t="shared" si="14"/>
        <v>973.2443184728602</v>
      </c>
      <c r="L78" s="111">
        <v>149</v>
      </c>
      <c r="M78" s="110">
        <f t="shared" si="15"/>
        <v>212.00789978429265</v>
      </c>
      <c r="N78" s="111">
        <v>1585</v>
      </c>
      <c r="O78" s="110">
        <f t="shared" si="16"/>
        <v>2255.251819853046</v>
      </c>
      <c r="P78" s="111">
        <v>3305</v>
      </c>
      <c r="Q78" s="110">
        <f t="shared" si="17"/>
        <v>4702.591334141524</v>
      </c>
      <c r="R78" s="111">
        <v>117901</v>
      </c>
      <c r="S78" s="110">
        <f t="shared" si="18"/>
        <v>167758.00934542206</v>
      </c>
    </row>
    <row r="79" spans="1:19" ht="13.5" thickBot="1">
      <c r="A79" s="50">
        <v>73</v>
      </c>
      <c r="B79" s="47" t="s">
        <v>489</v>
      </c>
      <c r="C79" s="47" t="s">
        <v>494</v>
      </c>
      <c r="D79" s="111">
        <v>127095</v>
      </c>
      <c r="E79" s="110">
        <f t="shared" si="19"/>
        <v>180839.89277238035</v>
      </c>
      <c r="F79" s="111">
        <v>36236</v>
      </c>
      <c r="G79" s="110">
        <f t="shared" si="19"/>
        <v>51559.18293009146</v>
      </c>
      <c r="H79" s="111">
        <v>2283</v>
      </c>
      <c r="I79" s="110">
        <f t="shared" si="13"/>
        <v>3248.416343674766</v>
      </c>
      <c r="J79" s="111">
        <v>3510</v>
      </c>
      <c r="K79" s="110">
        <f t="shared" si="14"/>
        <v>4994.280055321256</v>
      </c>
      <c r="L79" s="111">
        <v>125</v>
      </c>
      <c r="M79" s="110">
        <f t="shared" si="15"/>
        <v>177.85897632910456</v>
      </c>
      <c r="N79" s="111">
        <v>3246</v>
      </c>
      <c r="O79" s="110">
        <f t="shared" si="16"/>
        <v>4618.641897314187</v>
      </c>
      <c r="P79" s="111">
        <v>1419</v>
      </c>
      <c r="Q79" s="110">
        <f t="shared" si="17"/>
        <v>2019.055099287995</v>
      </c>
      <c r="R79" s="111">
        <v>80276</v>
      </c>
      <c r="S79" s="110">
        <f t="shared" si="18"/>
        <v>114222.45747036158</v>
      </c>
    </row>
    <row r="80" spans="1:19" ht="13.5" thickBot="1">
      <c r="A80" s="50">
        <v>74</v>
      </c>
      <c r="B80" s="47" t="s">
        <v>489</v>
      </c>
      <c r="C80" s="47" t="s">
        <v>495</v>
      </c>
      <c r="D80" s="111">
        <v>92848</v>
      </c>
      <c r="E80" s="110">
        <f t="shared" si="19"/>
        <v>132110.8018736376</v>
      </c>
      <c r="F80" s="111">
        <v>31763</v>
      </c>
      <c r="G80" s="110">
        <f t="shared" si="19"/>
        <v>45194.67732113079</v>
      </c>
      <c r="H80" s="111">
        <v>1845</v>
      </c>
      <c r="I80" s="110">
        <f t="shared" si="13"/>
        <v>2625.1984906175835</v>
      </c>
      <c r="J80" s="111">
        <v>3533</v>
      </c>
      <c r="K80" s="110">
        <f t="shared" si="14"/>
        <v>5027.006106965811</v>
      </c>
      <c r="L80" s="111">
        <v>49</v>
      </c>
      <c r="M80" s="110">
        <f t="shared" si="15"/>
        <v>69.72071872100899</v>
      </c>
      <c r="N80" s="111">
        <v>747</v>
      </c>
      <c r="O80" s="110">
        <f t="shared" si="16"/>
        <v>1062.885242542729</v>
      </c>
      <c r="P80" s="111">
        <v>206</v>
      </c>
      <c r="Q80" s="110">
        <f t="shared" si="17"/>
        <v>293.11159299036433</v>
      </c>
      <c r="R80" s="111">
        <v>54705</v>
      </c>
      <c r="S80" s="110">
        <f t="shared" si="18"/>
        <v>77838.20240066932</v>
      </c>
    </row>
    <row r="81" spans="1:19" ht="13.5" thickBot="1">
      <c r="A81" s="50">
        <v>75</v>
      </c>
      <c r="B81" s="47" t="s">
        <v>496</v>
      </c>
      <c r="C81" s="47" t="s">
        <v>497</v>
      </c>
      <c r="D81" s="111">
        <v>199180</v>
      </c>
      <c r="E81" s="110">
        <f t="shared" si="19"/>
        <v>283407.60724184837</v>
      </c>
      <c r="F81" s="111">
        <v>26187</v>
      </c>
      <c r="G81" s="110">
        <f t="shared" si="19"/>
        <v>37260.74410504209</v>
      </c>
      <c r="H81" s="111">
        <v>3104</v>
      </c>
      <c r="I81" s="110">
        <f t="shared" si="13"/>
        <v>4416.594100204325</v>
      </c>
      <c r="J81" s="111">
        <v>4856</v>
      </c>
      <c r="K81" s="110">
        <f t="shared" si="14"/>
        <v>6909.465512433054</v>
      </c>
      <c r="L81" s="111">
        <v>1633</v>
      </c>
      <c r="M81" s="110">
        <f t="shared" si="15"/>
        <v>2323.549666763422</v>
      </c>
      <c r="N81" s="111">
        <v>3833</v>
      </c>
      <c r="O81" s="110">
        <f t="shared" si="16"/>
        <v>5453.867650155662</v>
      </c>
      <c r="P81" s="111">
        <v>2353</v>
      </c>
      <c r="Q81" s="110">
        <f t="shared" si="17"/>
        <v>3348.0173704190643</v>
      </c>
      <c r="R81" s="111">
        <v>157214</v>
      </c>
      <c r="S81" s="110">
        <f t="shared" si="18"/>
        <v>223695.36883683075</v>
      </c>
    </row>
    <row r="82" spans="1:19" ht="13.5" thickBot="1">
      <c r="A82" s="50">
        <v>76</v>
      </c>
      <c r="B82" s="47" t="s">
        <v>496</v>
      </c>
      <c r="C82" s="47" t="s">
        <v>498</v>
      </c>
      <c r="D82" s="111">
        <v>302978</v>
      </c>
      <c r="E82" s="110">
        <f t="shared" si="19"/>
        <v>431098.8554419155</v>
      </c>
      <c r="F82" s="111">
        <v>23001</v>
      </c>
      <c r="G82" s="110">
        <f t="shared" si="19"/>
        <v>32727.474516365874</v>
      </c>
      <c r="H82" s="111">
        <v>2375</v>
      </c>
      <c r="I82" s="110">
        <f t="shared" si="13"/>
        <v>3379.320550252987</v>
      </c>
      <c r="J82" s="111">
        <v>2350</v>
      </c>
      <c r="K82" s="110">
        <f t="shared" si="14"/>
        <v>3343.7487549871657</v>
      </c>
      <c r="L82" s="111">
        <v>826</v>
      </c>
      <c r="M82" s="110">
        <f t="shared" si="15"/>
        <v>1175.292115582723</v>
      </c>
      <c r="N82" s="111">
        <v>1780</v>
      </c>
      <c r="O82" s="110">
        <f t="shared" si="16"/>
        <v>2532.711822926449</v>
      </c>
      <c r="P82" s="111">
        <v>1972</v>
      </c>
      <c r="Q82" s="110">
        <f t="shared" si="17"/>
        <v>2805.9032105679535</v>
      </c>
      <c r="R82" s="111">
        <v>270674</v>
      </c>
      <c r="S82" s="110">
        <f t="shared" si="18"/>
        <v>385134.4044712324</v>
      </c>
    </row>
    <row r="83" spans="1:19" ht="13.5" thickBot="1">
      <c r="A83" s="50">
        <v>77</v>
      </c>
      <c r="B83" s="47" t="s">
        <v>499</v>
      </c>
      <c r="C83" s="47" t="s">
        <v>500</v>
      </c>
      <c r="D83" s="111">
        <v>71529</v>
      </c>
      <c r="E83" s="110">
        <f t="shared" si="19"/>
        <v>101776.59774275616</v>
      </c>
      <c r="F83" s="111">
        <v>10825</v>
      </c>
      <c r="G83" s="110">
        <f t="shared" si="19"/>
        <v>15402.587350100455</v>
      </c>
      <c r="H83" s="111">
        <v>2863</v>
      </c>
      <c r="I83" s="110">
        <f t="shared" si="13"/>
        <v>4073.6819938418107</v>
      </c>
      <c r="J83" s="111">
        <v>289</v>
      </c>
      <c r="K83" s="110">
        <f t="shared" si="14"/>
        <v>411.2099532728897</v>
      </c>
      <c r="L83" s="111">
        <v>20</v>
      </c>
      <c r="M83" s="110">
        <f t="shared" si="15"/>
        <v>28.45743621265673</v>
      </c>
      <c r="N83" s="111">
        <v>928</v>
      </c>
      <c r="O83" s="110">
        <f t="shared" si="16"/>
        <v>1320.4250402672724</v>
      </c>
      <c r="P83" s="111">
        <v>117</v>
      </c>
      <c r="Q83" s="110">
        <f t="shared" si="17"/>
        <v>166.47600184404186</v>
      </c>
      <c r="R83" s="111">
        <v>56487</v>
      </c>
      <c r="S83" s="110">
        <f t="shared" si="18"/>
        <v>80373.75996721703</v>
      </c>
    </row>
    <row r="84" spans="1:19" ht="13.5" thickBot="1">
      <c r="A84" s="50">
        <v>78</v>
      </c>
      <c r="B84" s="47" t="s">
        <v>499</v>
      </c>
      <c r="C84" s="47" t="s">
        <v>501</v>
      </c>
      <c r="D84" s="111">
        <v>870392</v>
      </c>
      <c r="E84" s="110">
        <f t="shared" si="19"/>
        <v>1238456.241000336</v>
      </c>
      <c r="F84" s="111">
        <v>111892</v>
      </c>
      <c r="G84" s="110">
        <f t="shared" si="19"/>
        <v>159207.97263532935</v>
      </c>
      <c r="H84" s="111">
        <v>30904</v>
      </c>
      <c r="I84" s="110">
        <f t="shared" si="13"/>
        <v>43972.43043579718</v>
      </c>
      <c r="J84" s="111">
        <v>15878</v>
      </c>
      <c r="K84" s="110">
        <f t="shared" si="14"/>
        <v>22592.358609228177</v>
      </c>
      <c r="L84" s="111">
        <v>2923</v>
      </c>
      <c r="M84" s="110">
        <f t="shared" si="15"/>
        <v>4159.054302479781</v>
      </c>
      <c r="N84" s="111">
        <v>36513</v>
      </c>
      <c r="O84" s="110">
        <f t="shared" si="16"/>
        <v>51953.31842163676</v>
      </c>
      <c r="P84" s="111">
        <v>12124</v>
      </c>
      <c r="Q84" s="110">
        <f t="shared" si="17"/>
        <v>17250.89783211251</v>
      </c>
      <c r="R84" s="111">
        <v>660158</v>
      </c>
      <c r="S84" s="110">
        <f t="shared" si="18"/>
        <v>939320.2087637521</v>
      </c>
    </row>
    <row r="85" spans="1:19" ht="13.5" thickBot="1">
      <c r="A85" s="50">
        <v>79</v>
      </c>
      <c r="B85" s="47" t="s">
        <v>499</v>
      </c>
      <c r="C85" s="47" t="s">
        <v>502</v>
      </c>
      <c r="D85" s="111">
        <v>45489</v>
      </c>
      <c r="E85" s="110">
        <f t="shared" si="19"/>
        <v>64725.0157938771</v>
      </c>
      <c r="F85" s="111">
        <v>20060</v>
      </c>
      <c r="G85" s="110">
        <f t="shared" si="19"/>
        <v>28542.8085212947</v>
      </c>
      <c r="H85" s="111">
        <v>2100</v>
      </c>
      <c r="I85" s="110">
        <f t="shared" si="13"/>
        <v>2988.0308023289567</v>
      </c>
      <c r="J85" s="111">
        <v>1800</v>
      </c>
      <c r="K85" s="110">
        <f t="shared" si="14"/>
        <v>2561.1692591391056</v>
      </c>
      <c r="L85" s="111">
        <v>100</v>
      </c>
      <c r="M85" s="110">
        <f t="shared" si="15"/>
        <v>142.28718106328364</v>
      </c>
      <c r="N85" s="111">
        <v>0</v>
      </c>
      <c r="O85" s="110">
        <f t="shared" si="16"/>
        <v>0</v>
      </c>
      <c r="P85" s="111">
        <v>120</v>
      </c>
      <c r="Q85" s="110">
        <f t="shared" si="17"/>
        <v>170.74461727594039</v>
      </c>
      <c r="R85" s="111">
        <v>21309</v>
      </c>
      <c r="S85" s="110">
        <f t="shared" si="18"/>
        <v>30319.97541277511</v>
      </c>
    </row>
    <row r="86" spans="1:19" ht="13.5" thickBot="1">
      <c r="A86" s="50">
        <v>80</v>
      </c>
      <c r="B86" s="47" t="s">
        <v>503</v>
      </c>
      <c r="C86" s="47" t="s">
        <v>504</v>
      </c>
      <c r="D86" s="111">
        <v>1475196</v>
      </c>
      <c r="E86" s="110">
        <f t="shared" si="19"/>
        <v>2099014.803558318</v>
      </c>
      <c r="F86" s="111">
        <v>202425</v>
      </c>
      <c r="G86" s="110">
        <f t="shared" si="19"/>
        <v>288024.8262673519</v>
      </c>
      <c r="H86" s="111">
        <v>43969</v>
      </c>
      <c r="I86" s="110">
        <f t="shared" si="13"/>
        <v>62562.25064171519</v>
      </c>
      <c r="J86" s="111">
        <v>41339</v>
      </c>
      <c r="K86" s="110">
        <f t="shared" si="14"/>
        <v>58820.09777975083</v>
      </c>
      <c r="L86" s="111">
        <v>30677</v>
      </c>
      <c r="M86" s="110">
        <f t="shared" si="15"/>
        <v>43649.43853478353</v>
      </c>
      <c r="N86" s="111">
        <v>55815</v>
      </c>
      <c r="O86" s="110">
        <f t="shared" si="16"/>
        <v>79417.59011047176</v>
      </c>
      <c r="P86" s="111">
        <v>8359</v>
      </c>
      <c r="Q86" s="110">
        <f t="shared" si="17"/>
        <v>11893.78546507988</v>
      </c>
      <c r="R86" s="111">
        <v>1092612</v>
      </c>
      <c r="S86" s="110">
        <f t="shared" si="18"/>
        <v>1554646.8147591648</v>
      </c>
    </row>
    <row r="87" spans="1:19" ht="13.5" thickBot="1">
      <c r="A87" s="50">
        <v>81</v>
      </c>
      <c r="B87" s="47" t="s">
        <v>505</v>
      </c>
      <c r="C87" s="47" t="s">
        <v>506</v>
      </c>
      <c r="D87" s="111">
        <v>180202</v>
      </c>
      <c r="E87" s="110">
        <f t="shared" si="19"/>
        <v>256404.3460196584</v>
      </c>
      <c r="F87" s="111">
        <v>17613</v>
      </c>
      <c r="G87" s="110">
        <f t="shared" si="19"/>
        <v>25061.04120067615</v>
      </c>
      <c r="H87" s="111">
        <v>5329</v>
      </c>
      <c r="I87" s="110">
        <f t="shared" si="13"/>
        <v>7582.483878862386</v>
      </c>
      <c r="J87" s="111">
        <v>887</v>
      </c>
      <c r="K87" s="110">
        <f t="shared" si="14"/>
        <v>1262.0872960313259</v>
      </c>
      <c r="L87" s="111">
        <v>440</v>
      </c>
      <c r="M87" s="110">
        <f t="shared" si="15"/>
        <v>626.0635966784481</v>
      </c>
      <c r="N87" s="111">
        <v>4821</v>
      </c>
      <c r="O87" s="110">
        <f t="shared" si="16"/>
        <v>6859.664999060905</v>
      </c>
      <c r="P87" s="111">
        <v>940</v>
      </c>
      <c r="Q87" s="110">
        <f t="shared" si="17"/>
        <v>1337.4995019948663</v>
      </c>
      <c r="R87" s="111">
        <v>150172</v>
      </c>
      <c r="S87" s="110">
        <f t="shared" si="18"/>
        <v>213675.5055463543</v>
      </c>
    </row>
    <row r="88" spans="1:19" ht="13.5" thickBot="1">
      <c r="A88" s="50">
        <v>82</v>
      </c>
      <c r="B88" s="47" t="s">
        <v>507</v>
      </c>
      <c r="C88" s="47" t="s">
        <v>508</v>
      </c>
      <c r="D88" s="111">
        <v>429689</v>
      </c>
      <c r="E88" s="110">
        <f t="shared" si="19"/>
        <v>611392.3654390129</v>
      </c>
      <c r="F88" s="111">
        <v>85696</v>
      </c>
      <c r="G88" s="110">
        <f t="shared" si="19"/>
        <v>121934.42268399155</v>
      </c>
      <c r="H88" s="111">
        <v>16672</v>
      </c>
      <c r="I88" s="110">
        <f t="shared" si="13"/>
        <v>23722.11882687065</v>
      </c>
      <c r="J88" s="111">
        <v>6634</v>
      </c>
      <c r="K88" s="110">
        <f t="shared" si="14"/>
        <v>9439.331591738237</v>
      </c>
      <c r="L88" s="111">
        <v>2660</v>
      </c>
      <c r="M88" s="110">
        <f t="shared" si="15"/>
        <v>3784.8390162833452</v>
      </c>
      <c r="N88" s="111">
        <v>11797</v>
      </c>
      <c r="O88" s="110">
        <f t="shared" si="16"/>
        <v>16785.618750035574</v>
      </c>
      <c r="P88" s="111">
        <v>5603</v>
      </c>
      <c r="Q88" s="110">
        <f t="shared" si="17"/>
        <v>7972.350754975783</v>
      </c>
      <c r="R88" s="111">
        <v>300627</v>
      </c>
      <c r="S88" s="110">
        <f t="shared" si="18"/>
        <v>427753.68381511775</v>
      </c>
    </row>
    <row r="89" spans="1:19" s="54" customFormat="1" ht="12.75">
      <c r="A89" s="51">
        <v>82</v>
      </c>
      <c r="B89" s="52"/>
      <c r="C89" s="52" t="s">
        <v>509</v>
      </c>
      <c r="D89" s="71">
        <v>22078955.240000002</v>
      </c>
      <c r="E89" s="110">
        <f t="shared" si="19"/>
        <v>31415523.019220155</v>
      </c>
      <c r="F89" s="71">
        <v>3502599.51</v>
      </c>
      <c r="G89" s="110">
        <f t="shared" si="19"/>
        <v>4983750.106715386</v>
      </c>
      <c r="H89" s="71">
        <v>540382.78</v>
      </c>
      <c r="I89" s="110">
        <f t="shared" si="13"/>
        <v>768895.4246134058</v>
      </c>
      <c r="J89" s="71">
        <v>491214.24</v>
      </c>
      <c r="K89" s="110">
        <f t="shared" si="14"/>
        <v>698934.8950774327</v>
      </c>
      <c r="L89" s="71">
        <v>132081</v>
      </c>
      <c r="M89" s="110">
        <f t="shared" si="15"/>
        <v>187934.33162019568</v>
      </c>
      <c r="N89" s="71">
        <v>591858.79</v>
      </c>
      <c r="O89" s="110">
        <f t="shared" si="16"/>
        <v>842139.1881662598</v>
      </c>
      <c r="P89" s="71">
        <v>152183.1</v>
      </c>
      <c r="Q89" s="110">
        <f t="shared" si="17"/>
        <v>216537.04304471804</v>
      </c>
      <c r="R89" s="71">
        <v>16668635.82</v>
      </c>
      <c r="S89" s="110">
        <f t="shared" si="18"/>
        <v>23717332.029982757</v>
      </c>
    </row>
    <row r="90" spans="1:19" ht="7.5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</row>
    <row r="91" spans="1:19" ht="13.5" thickBot="1">
      <c r="A91" s="163">
        <v>1</v>
      </c>
      <c r="B91" s="164"/>
      <c r="C91" s="164" t="s">
        <v>510</v>
      </c>
      <c r="D91" s="159">
        <v>319824</v>
      </c>
      <c r="E91" s="159">
        <f t="shared" si="19"/>
        <v>455068.5539638363</v>
      </c>
      <c r="F91" s="159">
        <v>28149</v>
      </c>
      <c r="G91" s="159">
        <f t="shared" si="19"/>
        <v>40052.41859750372</v>
      </c>
      <c r="H91" s="159">
        <v>3890</v>
      </c>
      <c r="I91" s="159">
        <f aca="true" t="shared" si="20" ref="I91:I131">H91/$E$5</f>
        <v>5534.971343361734</v>
      </c>
      <c r="J91" s="159">
        <v>0</v>
      </c>
      <c r="K91" s="159">
        <f aca="true" t="shared" si="21" ref="K91:K131">J91/$E$5</f>
        <v>0</v>
      </c>
      <c r="L91" s="159">
        <v>395</v>
      </c>
      <c r="M91" s="159">
        <f aca="true" t="shared" si="22" ref="M91:M131">L91/$E$5</f>
        <v>562.0343651999705</v>
      </c>
      <c r="N91" s="159">
        <v>3127</v>
      </c>
      <c r="O91" s="159">
        <f aca="true" t="shared" si="23" ref="O91:O131">N91/$E$5</f>
        <v>4449.3201518488795</v>
      </c>
      <c r="P91" s="159">
        <v>846</v>
      </c>
      <c r="Q91" s="159">
        <f aca="true" t="shared" si="24" ref="Q91:Q131">P91/$E$5</f>
        <v>1203.7495517953796</v>
      </c>
      <c r="R91" s="159">
        <v>283417</v>
      </c>
      <c r="S91" s="159">
        <f aca="true" t="shared" si="25" ref="S91:S131">R91/$E$5</f>
        <v>403266.0599541266</v>
      </c>
    </row>
    <row r="92" spans="1:19" ht="13.5" thickBot="1">
      <c r="A92" s="50">
        <v>2</v>
      </c>
      <c r="B92" s="47" t="s">
        <v>397</v>
      </c>
      <c r="C92" s="47" t="s">
        <v>511</v>
      </c>
      <c r="D92" s="111">
        <v>183552</v>
      </c>
      <c r="E92" s="110">
        <f t="shared" si="19"/>
        <v>261170.9665852784</v>
      </c>
      <c r="F92" s="111">
        <v>22146</v>
      </c>
      <c r="G92" s="110">
        <f t="shared" si="19"/>
        <v>31510.919118274796</v>
      </c>
      <c r="H92" s="111">
        <v>5844</v>
      </c>
      <c r="I92" s="110">
        <f t="shared" si="20"/>
        <v>8315.262861338297</v>
      </c>
      <c r="J92" s="111">
        <v>750</v>
      </c>
      <c r="K92" s="110">
        <f t="shared" si="21"/>
        <v>1067.1538579746273</v>
      </c>
      <c r="L92" s="111">
        <v>5467</v>
      </c>
      <c r="M92" s="110">
        <f t="shared" si="22"/>
        <v>7778.840188729717</v>
      </c>
      <c r="N92" s="111">
        <v>2141</v>
      </c>
      <c r="O92" s="110">
        <f t="shared" si="23"/>
        <v>3046.3685465649028</v>
      </c>
      <c r="P92" s="111">
        <v>310</v>
      </c>
      <c r="Q92" s="110">
        <f t="shared" si="24"/>
        <v>441.09026129617934</v>
      </c>
      <c r="R92" s="111">
        <v>146894</v>
      </c>
      <c r="S92" s="110">
        <f t="shared" si="25"/>
        <v>209011.33175109987</v>
      </c>
    </row>
    <row r="93" spans="1:19" ht="13.5" thickBot="1">
      <c r="A93" s="50">
        <v>3</v>
      </c>
      <c r="B93" s="47" t="s">
        <v>512</v>
      </c>
      <c r="C93" s="47" t="s">
        <v>513</v>
      </c>
      <c r="D93" s="111">
        <v>916530</v>
      </c>
      <c r="E93" s="110">
        <f t="shared" si="19"/>
        <v>1304104.7005993137</v>
      </c>
      <c r="F93" s="111">
        <v>90202</v>
      </c>
      <c r="G93" s="110">
        <f t="shared" si="19"/>
        <v>128345.88306270311</v>
      </c>
      <c r="H93" s="111">
        <v>23050</v>
      </c>
      <c r="I93" s="110">
        <f t="shared" si="20"/>
        <v>32797.19523508688</v>
      </c>
      <c r="J93" s="111">
        <v>4973</v>
      </c>
      <c r="K93" s="110">
        <f t="shared" si="21"/>
        <v>7075.941514277096</v>
      </c>
      <c r="L93" s="111">
        <v>6125</v>
      </c>
      <c r="M93" s="110">
        <f t="shared" si="22"/>
        <v>8715.089840126124</v>
      </c>
      <c r="N93" s="111">
        <v>36981</v>
      </c>
      <c r="O93" s="110">
        <f t="shared" si="23"/>
        <v>52619.22242901292</v>
      </c>
      <c r="P93" s="111">
        <v>8361</v>
      </c>
      <c r="Q93" s="110">
        <f t="shared" si="24"/>
        <v>11896.631208701147</v>
      </c>
      <c r="R93" s="111">
        <v>746838</v>
      </c>
      <c r="S93" s="110">
        <f t="shared" si="25"/>
        <v>1062654.7373094063</v>
      </c>
    </row>
    <row r="94" spans="1:19" ht="13.5" thickBot="1">
      <c r="A94" s="50">
        <v>4</v>
      </c>
      <c r="B94" s="47" t="s">
        <v>399</v>
      </c>
      <c r="C94" s="47" t="s">
        <v>514</v>
      </c>
      <c r="D94" s="111">
        <v>210752</v>
      </c>
      <c r="E94" s="110">
        <f t="shared" si="19"/>
        <v>299873.07983449154</v>
      </c>
      <c r="F94" s="111">
        <v>23411</v>
      </c>
      <c r="G94" s="110">
        <f t="shared" si="19"/>
        <v>33310.85195872533</v>
      </c>
      <c r="H94" s="111">
        <v>1234</v>
      </c>
      <c r="I94" s="110">
        <f t="shared" si="20"/>
        <v>1755.8238143209203</v>
      </c>
      <c r="J94" s="111">
        <v>2153</v>
      </c>
      <c r="K94" s="110">
        <f t="shared" si="21"/>
        <v>3063.443008292497</v>
      </c>
      <c r="L94" s="111">
        <v>72</v>
      </c>
      <c r="M94" s="110">
        <f t="shared" si="22"/>
        <v>102.44677036556423</v>
      </c>
      <c r="N94" s="111">
        <v>1612</v>
      </c>
      <c r="O94" s="110">
        <f t="shared" si="23"/>
        <v>2293.6693587401323</v>
      </c>
      <c r="P94" s="111">
        <v>677</v>
      </c>
      <c r="Q94" s="110">
        <f t="shared" si="24"/>
        <v>963.2842157984303</v>
      </c>
      <c r="R94" s="111">
        <v>181593</v>
      </c>
      <c r="S94" s="110">
        <f t="shared" si="25"/>
        <v>258383.56070824867</v>
      </c>
    </row>
    <row r="95" spans="1:19" ht="15.75" customHeight="1" thickBot="1">
      <c r="A95" s="50">
        <v>5</v>
      </c>
      <c r="B95" s="47" t="s">
        <v>403</v>
      </c>
      <c r="C95" s="47" t="s">
        <v>515</v>
      </c>
      <c r="D95" s="111">
        <v>0</v>
      </c>
      <c r="E95" s="110">
        <f t="shared" si="19"/>
        <v>0</v>
      </c>
      <c r="F95" s="111">
        <v>0</v>
      </c>
      <c r="G95" s="110">
        <f t="shared" si="19"/>
        <v>0</v>
      </c>
      <c r="H95" s="111">
        <v>0</v>
      </c>
      <c r="I95" s="110">
        <f t="shared" si="20"/>
        <v>0</v>
      </c>
      <c r="J95" s="111">
        <v>0</v>
      </c>
      <c r="K95" s="110">
        <f t="shared" si="21"/>
        <v>0</v>
      </c>
      <c r="L95" s="111">
        <v>0</v>
      </c>
      <c r="M95" s="110">
        <f t="shared" si="22"/>
        <v>0</v>
      </c>
      <c r="N95" s="111">
        <v>0</v>
      </c>
      <c r="O95" s="110">
        <f t="shared" si="23"/>
        <v>0</v>
      </c>
      <c r="P95" s="111">
        <v>0</v>
      </c>
      <c r="Q95" s="110">
        <f t="shared" si="24"/>
        <v>0</v>
      </c>
      <c r="R95" s="111">
        <v>0</v>
      </c>
      <c r="S95" s="110">
        <f t="shared" si="25"/>
        <v>0</v>
      </c>
    </row>
    <row r="96" spans="1:19" ht="13.5" thickBot="1">
      <c r="A96" s="50">
        <v>6</v>
      </c>
      <c r="B96" s="47" t="s">
        <v>405</v>
      </c>
      <c r="C96" s="47" t="s">
        <v>516</v>
      </c>
      <c r="D96" s="111">
        <v>700177</v>
      </c>
      <c r="E96" s="110">
        <f t="shared" si="19"/>
        <v>996262.1157534675</v>
      </c>
      <c r="F96" s="111">
        <v>133196</v>
      </c>
      <c r="G96" s="110">
        <f t="shared" si="19"/>
        <v>189520.8336890513</v>
      </c>
      <c r="H96" s="111">
        <v>16210</v>
      </c>
      <c r="I96" s="110">
        <f t="shared" si="20"/>
        <v>23064.75205035828</v>
      </c>
      <c r="J96" s="111">
        <v>15309</v>
      </c>
      <c r="K96" s="110">
        <f t="shared" si="21"/>
        <v>21782.744548978095</v>
      </c>
      <c r="L96" s="111">
        <v>2970</v>
      </c>
      <c r="M96" s="110">
        <f t="shared" si="22"/>
        <v>4225.929277579525</v>
      </c>
      <c r="N96" s="111">
        <v>50912</v>
      </c>
      <c r="O96" s="110">
        <f t="shared" si="23"/>
        <v>72441.24962293897</v>
      </c>
      <c r="P96" s="111">
        <v>3244</v>
      </c>
      <c r="Q96" s="110">
        <f t="shared" si="24"/>
        <v>4615.7961536929215</v>
      </c>
      <c r="R96" s="111">
        <v>478336</v>
      </c>
      <c r="S96" s="110">
        <f t="shared" si="25"/>
        <v>680610.8104108685</v>
      </c>
    </row>
    <row r="97" spans="1:19" ht="13.5" thickBot="1">
      <c r="A97" s="50">
        <v>7</v>
      </c>
      <c r="B97" s="47" t="s">
        <v>405</v>
      </c>
      <c r="C97" s="47" t="s">
        <v>517</v>
      </c>
      <c r="D97" s="111">
        <v>892841</v>
      </c>
      <c r="E97" s="110">
        <f t="shared" si="19"/>
        <v>1270398.2902772324</v>
      </c>
      <c r="F97" s="111">
        <v>129499</v>
      </c>
      <c r="G97" s="110">
        <f t="shared" si="19"/>
        <v>184260.47660514168</v>
      </c>
      <c r="H97" s="111">
        <v>22376</v>
      </c>
      <c r="I97" s="110">
        <f t="shared" si="20"/>
        <v>31838.17963472035</v>
      </c>
      <c r="J97" s="111">
        <v>4568</v>
      </c>
      <c r="K97" s="110">
        <f t="shared" si="21"/>
        <v>6499.678430970797</v>
      </c>
      <c r="L97" s="111">
        <v>5663</v>
      </c>
      <c r="M97" s="110">
        <f t="shared" si="22"/>
        <v>8057.723063613753</v>
      </c>
      <c r="N97" s="111">
        <v>17847</v>
      </c>
      <c r="O97" s="110">
        <f t="shared" si="23"/>
        <v>25393.993204364233</v>
      </c>
      <c r="P97" s="111">
        <v>13290</v>
      </c>
      <c r="Q97" s="110">
        <f t="shared" si="24"/>
        <v>18909.966363310396</v>
      </c>
      <c r="R97" s="111">
        <v>699598</v>
      </c>
      <c r="S97" s="110">
        <f t="shared" si="25"/>
        <v>995438.2729751111</v>
      </c>
    </row>
    <row r="98" spans="1:19" ht="13.5" thickBot="1">
      <c r="A98" s="50">
        <v>8</v>
      </c>
      <c r="B98" s="47" t="s">
        <v>405</v>
      </c>
      <c r="C98" s="47" t="s">
        <v>518</v>
      </c>
      <c r="D98" s="111">
        <v>269937</v>
      </c>
      <c r="E98" s="110">
        <f t="shared" si="19"/>
        <v>384085.747946796</v>
      </c>
      <c r="F98" s="111">
        <v>24699</v>
      </c>
      <c r="G98" s="110">
        <f t="shared" si="19"/>
        <v>35143.51085082043</v>
      </c>
      <c r="H98" s="111">
        <v>5569</v>
      </c>
      <c r="I98" s="110">
        <f t="shared" si="20"/>
        <v>7923.973113414267</v>
      </c>
      <c r="J98" s="111">
        <v>3160</v>
      </c>
      <c r="K98" s="110">
        <f t="shared" si="21"/>
        <v>4496.274921599764</v>
      </c>
      <c r="L98" s="111">
        <v>1298</v>
      </c>
      <c r="M98" s="110">
        <f t="shared" si="22"/>
        <v>1846.8876102014217</v>
      </c>
      <c r="N98" s="111">
        <v>3890</v>
      </c>
      <c r="O98" s="110">
        <f t="shared" si="23"/>
        <v>5534.971343361734</v>
      </c>
      <c r="P98" s="111">
        <v>2388</v>
      </c>
      <c r="Q98" s="110">
        <f t="shared" si="24"/>
        <v>3397.8178837912137</v>
      </c>
      <c r="R98" s="111">
        <v>228933</v>
      </c>
      <c r="S98" s="110">
        <f t="shared" si="25"/>
        <v>325742.31222360715</v>
      </c>
    </row>
    <row r="99" spans="1:19" ht="13.5" thickBot="1">
      <c r="A99" s="50">
        <v>9</v>
      </c>
      <c r="B99" s="47" t="s">
        <v>405</v>
      </c>
      <c r="C99" s="47" t="s">
        <v>519</v>
      </c>
      <c r="D99" s="111">
        <v>867246</v>
      </c>
      <c r="E99" s="110">
        <f t="shared" si="19"/>
        <v>1233979.886284085</v>
      </c>
      <c r="F99" s="111">
        <v>186623</v>
      </c>
      <c r="G99" s="110">
        <f t="shared" si="19"/>
        <v>265540.60591573187</v>
      </c>
      <c r="H99" s="111">
        <v>25850</v>
      </c>
      <c r="I99" s="110">
        <f t="shared" si="20"/>
        <v>36781.23630485882</v>
      </c>
      <c r="J99" s="111">
        <v>17310</v>
      </c>
      <c r="K99" s="110">
        <f t="shared" si="21"/>
        <v>24629.9110420544</v>
      </c>
      <c r="L99" s="111">
        <v>5117</v>
      </c>
      <c r="M99" s="110">
        <f t="shared" si="22"/>
        <v>7280.835055008224</v>
      </c>
      <c r="N99" s="111">
        <v>1400</v>
      </c>
      <c r="O99" s="110">
        <f t="shared" si="23"/>
        <v>1992.020534885971</v>
      </c>
      <c r="P99" s="111">
        <v>3605</v>
      </c>
      <c r="Q99" s="110">
        <f t="shared" si="24"/>
        <v>5129.452877331376</v>
      </c>
      <c r="R99" s="111">
        <v>627341</v>
      </c>
      <c r="S99" s="110">
        <f t="shared" si="25"/>
        <v>892625.8245542143</v>
      </c>
    </row>
    <row r="100" spans="1:19" ht="13.5" thickBot="1">
      <c r="A100" s="50">
        <v>10</v>
      </c>
      <c r="B100" s="47" t="s">
        <v>415</v>
      </c>
      <c r="C100" s="47" t="s">
        <v>520</v>
      </c>
      <c r="D100" s="111">
        <v>709732</v>
      </c>
      <c r="E100" s="110">
        <f t="shared" si="19"/>
        <v>1009857.6559040643</v>
      </c>
      <c r="F100" s="111">
        <v>110481</v>
      </c>
      <c r="G100" s="110">
        <f t="shared" si="19"/>
        <v>157200.3005105264</v>
      </c>
      <c r="H100" s="111">
        <v>39939</v>
      </c>
      <c r="I100" s="110">
        <f t="shared" si="20"/>
        <v>56828.07724486486</v>
      </c>
      <c r="J100" s="111">
        <v>4325</v>
      </c>
      <c r="K100" s="110">
        <f t="shared" si="21"/>
        <v>6153.920580987018</v>
      </c>
      <c r="L100" s="111">
        <v>8332</v>
      </c>
      <c r="M100" s="110">
        <f t="shared" si="22"/>
        <v>11855.367926192794</v>
      </c>
      <c r="N100" s="111">
        <v>17873</v>
      </c>
      <c r="O100" s="110">
        <f t="shared" si="23"/>
        <v>25430.987871440688</v>
      </c>
      <c r="P100" s="111">
        <v>19237</v>
      </c>
      <c r="Q100" s="110">
        <f t="shared" si="24"/>
        <v>27371.785021143874</v>
      </c>
      <c r="R100" s="111">
        <v>509545</v>
      </c>
      <c r="S100" s="110">
        <f t="shared" si="25"/>
        <v>725017.2167489086</v>
      </c>
    </row>
    <row r="101" spans="1:19" ht="13.5" thickBot="1">
      <c r="A101" s="50">
        <v>11</v>
      </c>
      <c r="B101" s="47" t="s">
        <v>424</v>
      </c>
      <c r="C101" s="47" t="s">
        <v>521</v>
      </c>
      <c r="D101" s="111">
        <v>528883</v>
      </c>
      <c r="E101" s="110">
        <f t="shared" si="19"/>
        <v>752532.7118229264</v>
      </c>
      <c r="F101" s="111">
        <v>59171</v>
      </c>
      <c r="G101" s="110">
        <f t="shared" si="19"/>
        <v>84192.74790695557</v>
      </c>
      <c r="H101" s="111">
        <v>22639</v>
      </c>
      <c r="I101" s="110">
        <f t="shared" si="20"/>
        <v>32212.394920916784</v>
      </c>
      <c r="J101" s="111">
        <v>3852</v>
      </c>
      <c r="K101" s="110">
        <f t="shared" si="21"/>
        <v>5480.902214557686</v>
      </c>
      <c r="L101" s="111">
        <v>20501</v>
      </c>
      <c r="M101" s="110">
        <f t="shared" si="22"/>
        <v>29170.294989783783</v>
      </c>
      <c r="N101" s="111">
        <v>27238</v>
      </c>
      <c r="O101" s="110">
        <f t="shared" si="23"/>
        <v>38756.1823780172</v>
      </c>
      <c r="P101" s="111">
        <v>3117</v>
      </c>
      <c r="Q101" s="110">
        <f t="shared" si="24"/>
        <v>4435.091433742551</v>
      </c>
      <c r="R101" s="111">
        <v>392365</v>
      </c>
      <c r="S101" s="110">
        <f t="shared" si="25"/>
        <v>558285.0979789529</v>
      </c>
    </row>
    <row r="102" spans="1:19" ht="13.5" thickBot="1">
      <c r="A102" s="50">
        <v>12</v>
      </c>
      <c r="B102" s="47" t="s">
        <v>428</v>
      </c>
      <c r="C102" s="47" t="s">
        <v>522</v>
      </c>
      <c r="D102" s="111">
        <v>125347</v>
      </c>
      <c r="E102" s="110">
        <f t="shared" si="19"/>
        <v>178352.71284739417</v>
      </c>
      <c r="F102" s="111">
        <v>11502</v>
      </c>
      <c r="G102" s="110">
        <f t="shared" si="19"/>
        <v>16365.871565898886</v>
      </c>
      <c r="H102" s="111">
        <v>905</v>
      </c>
      <c r="I102" s="110">
        <f t="shared" si="20"/>
        <v>1287.698988622717</v>
      </c>
      <c r="J102" s="111">
        <v>436</v>
      </c>
      <c r="K102" s="110">
        <f t="shared" si="21"/>
        <v>620.3721094359167</v>
      </c>
      <c r="L102" s="111">
        <v>556</v>
      </c>
      <c r="M102" s="110">
        <f t="shared" si="22"/>
        <v>791.116726711857</v>
      </c>
      <c r="N102" s="111">
        <v>2017</v>
      </c>
      <c r="O102" s="110">
        <f t="shared" si="23"/>
        <v>2869.9324420464313</v>
      </c>
      <c r="P102" s="111">
        <v>589</v>
      </c>
      <c r="Q102" s="110">
        <f t="shared" si="24"/>
        <v>838.0714964627407</v>
      </c>
      <c r="R102" s="111">
        <v>109342</v>
      </c>
      <c r="S102" s="110">
        <f t="shared" si="25"/>
        <v>155579.64951821562</v>
      </c>
    </row>
    <row r="103" spans="1:19" ht="13.5" thickBot="1">
      <c r="A103" s="50">
        <v>13</v>
      </c>
      <c r="B103" s="47" t="s">
        <v>428</v>
      </c>
      <c r="C103" s="47" t="s">
        <v>523</v>
      </c>
      <c r="D103" s="111">
        <v>259781</v>
      </c>
      <c r="E103" s="110">
        <f t="shared" si="19"/>
        <v>369635.06183800887</v>
      </c>
      <c r="F103" s="111">
        <v>27253</v>
      </c>
      <c r="G103" s="110">
        <f t="shared" si="19"/>
        <v>38777.52545517669</v>
      </c>
      <c r="H103" s="111">
        <v>5715</v>
      </c>
      <c r="I103" s="110">
        <f t="shared" si="20"/>
        <v>8131.712397766661</v>
      </c>
      <c r="J103" s="111">
        <v>3617</v>
      </c>
      <c r="K103" s="110">
        <f t="shared" si="21"/>
        <v>5146.52733905897</v>
      </c>
      <c r="L103" s="111">
        <v>797</v>
      </c>
      <c r="M103" s="110">
        <f t="shared" si="22"/>
        <v>1134.0288330743706</v>
      </c>
      <c r="N103" s="111">
        <v>2068</v>
      </c>
      <c r="O103" s="110">
        <f t="shared" si="23"/>
        <v>2942.498904388706</v>
      </c>
      <c r="P103" s="111">
        <v>1336</v>
      </c>
      <c r="Q103" s="110">
        <f t="shared" si="24"/>
        <v>1900.9567390054697</v>
      </c>
      <c r="R103" s="111">
        <v>218995</v>
      </c>
      <c r="S103" s="110">
        <f t="shared" si="25"/>
        <v>311601.81216953805</v>
      </c>
    </row>
    <row r="104" spans="1:19" ht="13.5" thickBot="1">
      <c r="A104" s="50">
        <v>14</v>
      </c>
      <c r="B104" s="47" t="s">
        <v>428</v>
      </c>
      <c r="C104" s="47" t="s">
        <v>524</v>
      </c>
      <c r="D104" s="111">
        <v>124801</v>
      </c>
      <c r="E104" s="110">
        <f t="shared" si="19"/>
        <v>177575.82483878863</v>
      </c>
      <c r="F104" s="111">
        <v>10179</v>
      </c>
      <c r="G104" s="110">
        <f t="shared" si="19"/>
        <v>14483.412160431642</v>
      </c>
      <c r="H104" s="111">
        <v>5398</v>
      </c>
      <c r="I104" s="110">
        <f t="shared" si="20"/>
        <v>7680.662033796051</v>
      </c>
      <c r="J104" s="111">
        <v>721</v>
      </c>
      <c r="K104" s="110">
        <f t="shared" si="21"/>
        <v>1025.890575466275</v>
      </c>
      <c r="L104" s="111">
        <v>1612</v>
      </c>
      <c r="M104" s="110">
        <f t="shared" si="22"/>
        <v>2293.6693587401323</v>
      </c>
      <c r="N104" s="111">
        <v>2311</v>
      </c>
      <c r="O104" s="110">
        <f t="shared" si="23"/>
        <v>3288.2567543724854</v>
      </c>
      <c r="P104" s="111">
        <v>257</v>
      </c>
      <c r="Q104" s="110">
        <f t="shared" si="24"/>
        <v>365.67805533263896</v>
      </c>
      <c r="R104" s="111">
        <v>104323</v>
      </c>
      <c r="S104" s="110">
        <f t="shared" si="25"/>
        <v>148438.2559006494</v>
      </c>
    </row>
    <row r="105" spans="1:19" ht="13.5" thickBot="1">
      <c r="A105" s="50">
        <v>15</v>
      </c>
      <c r="B105" s="47" t="s">
        <v>432</v>
      </c>
      <c r="C105" s="47" t="s">
        <v>525</v>
      </c>
      <c r="D105" s="111">
        <v>591713</v>
      </c>
      <c r="E105" s="110">
        <f t="shared" si="19"/>
        <v>841931.7476849876</v>
      </c>
      <c r="F105" s="111">
        <v>85687</v>
      </c>
      <c r="G105" s="110">
        <f t="shared" si="19"/>
        <v>121921.61683769587</v>
      </c>
      <c r="H105" s="111">
        <v>19091</v>
      </c>
      <c r="I105" s="110">
        <f t="shared" si="20"/>
        <v>27164.045736791482</v>
      </c>
      <c r="J105" s="111">
        <v>5983</v>
      </c>
      <c r="K105" s="110">
        <f t="shared" si="21"/>
        <v>8513.042043016261</v>
      </c>
      <c r="L105" s="111">
        <v>10027</v>
      </c>
      <c r="M105" s="110">
        <f t="shared" si="22"/>
        <v>14267.135645215452</v>
      </c>
      <c r="N105" s="111">
        <v>16403</v>
      </c>
      <c r="O105" s="110">
        <f t="shared" si="23"/>
        <v>23339.36630981042</v>
      </c>
      <c r="P105" s="111">
        <v>10915</v>
      </c>
      <c r="Q105" s="110">
        <f t="shared" si="24"/>
        <v>15530.64581305741</v>
      </c>
      <c r="R105" s="111">
        <v>443607</v>
      </c>
      <c r="S105" s="110">
        <f t="shared" si="25"/>
        <v>631195.8952994007</v>
      </c>
    </row>
    <row r="106" spans="1:19" ht="13.5" thickBot="1">
      <c r="A106" s="50">
        <v>16</v>
      </c>
      <c r="B106" s="47" t="s">
        <v>432</v>
      </c>
      <c r="C106" s="47" t="s">
        <v>526</v>
      </c>
      <c r="D106" s="111">
        <v>155315</v>
      </c>
      <c r="E106" s="110">
        <f t="shared" si="19"/>
        <v>220993.335268439</v>
      </c>
      <c r="F106" s="111">
        <v>17440</v>
      </c>
      <c r="G106" s="110">
        <f t="shared" si="19"/>
        <v>24814.88437743667</v>
      </c>
      <c r="H106" s="111">
        <v>4169</v>
      </c>
      <c r="I106" s="110">
        <f t="shared" si="20"/>
        <v>5931.952578528295</v>
      </c>
      <c r="J106" s="111">
        <v>1379</v>
      </c>
      <c r="K106" s="110">
        <f t="shared" si="21"/>
        <v>1962.1402268626816</v>
      </c>
      <c r="L106" s="111">
        <v>799</v>
      </c>
      <c r="M106" s="110">
        <f t="shared" si="22"/>
        <v>1136.8745766956363</v>
      </c>
      <c r="N106" s="111">
        <v>5684</v>
      </c>
      <c r="O106" s="110">
        <f t="shared" si="23"/>
        <v>8087.603371637043</v>
      </c>
      <c r="P106" s="111">
        <v>242</v>
      </c>
      <c r="Q106" s="110">
        <f t="shared" si="24"/>
        <v>344.33497817314645</v>
      </c>
      <c r="R106" s="111">
        <v>125602</v>
      </c>
      <c r="S106" s="110">
        <f t="shared" si="25"/>
        <v>178715.54515910553</v>
      </c>
    </row>
    <row r="107" spans="1:19" ht="13.5" thickBot="1">
      <c r="A107" s="50">
        <v>17</v>
      </c>
      <c r="B107" s="47" t="s">
        <v>432</v>
      </c>
      <c r="C107" s="47" t="s">
        <v>527</v>
      </c>
      <c r="D107" s="111">
        <v>193513</v>
      </c>
      <c r="E107" s="110">
        <f t="shared" si="19"/>
        <v>275344.1926909921</v>
      </c>
      <c r="F107" s="111">
        <v>23365</v>
      </c>
      <c r="G107" s="110">
        <f t="shared" si="19"/>
        <v>33245.399855436226</v>
      </c>
      <c r="H107" s="111">
        <v>3151</v>
      </c>
      <c r="I107" s="110">
        <f t="shared" si="20"/>
        <v>4483.469075304068</v>
      </c>
      <c r="J107" s="111">
        <v>1331</v>
      </c>
      <c r="K107" s="110">
        <f t="shared" si="21"/>
        <v>1893.8423799523055</v>
      </c>
      <c r="L107" s="111">
        <v>1078</v>
      </c>
      <c r="M107" s="110">
        <f t="shared" si="22"/>
        <v>1533.8558118621977</v>
      </c>
      <c r="N107" s="111">
        <v>2323</v>
      </c>
      <c r="O107" s="110">
        <f t="shared" si="23"/>
        <v>3305.331216100079</v>
      </c>
      <c r="P107" s="111">
        <v>421</v>
      </c>
      <c r="Q107" s="110">
        <f t="shared" si="24"/>
        <v>599.0290322764241</v>
      </c>
      <c r="R107" s="111">
        <v>161844</v>
      </c>
      <c r="S107" s="110">
        <f t="shared" si="25"/>
        <v>230283.2653200608</v>
      </c>
    </row>
    <row r="108" spans="1:19" ht="13.5" thickBot="1">
      <c r="A108" s="50">
        <v>18</v>
      </c>
      <c r="B108" s="47" t="s">
        <v>432</v>
      </c>
      <c r="C108" s="47" t="s">
        <v>528</v>
      </c>
      <c r="D108" s="111">
        <v>214324</v>
      </c>
      <c r="E108" s="110">
        <f t="shared" si="19"/>
        <v>304955.57794207206</v>
      </c>
      <c r="F108" s="111">
        <v>28900</v>
      </c>
      <c r="G108" s="110">
        <f t="shared" si="19"/>
        <v>41120.995327288976</v>
      </c>
      <c r="H108" s="111">
        <v>9294</v>
      </c>
      <c r="I108" s="110">
        <f t="shared" si="20"/>
        <v>13224.170608021583</v>
      </c>
      <c r="J108" s="111">
        <v>2171</v>
      </c>
      <c r="K108" s="110">
        <f t="shared" si="21"/>
        <v>3089.054700883888</v>
      </c>
      <c r="L108" s="111">
        <v>2927</v>
      </c>
      <c r="M108" s="110">
        <f t="shared" si="22"/>
        <v>4164.745789722312</v>
      </c>
      <c r="N108" s="111">
        <v>3628</v>
      </c>
      <c r="O108" s="110">
        <f t="shared" si="23"/>
        <v>5162.178928975931</v>
      </c>
      <c r="P108" s="111">
        <v>1195</v>
      </c>
      <c r="Q108" s="110">
        <f t="shared" si="24"/>
        <v>1700.3318137062397</v>
      </c>
      <c r="R108" s="111">
        <v>166209</v>
      </c>
      <c r="S108" s="110">
        <f t="shared" si="25"/>
        <v>236494.10077347312</v>
      </c>
    </row>
    <row r="109" spans="1:19" ht="13.5" thickBot="1">
      <c r="A109" s="50">
        <v>19</v>
      </c>
      <c r="B109" s="47" t="s">
        <v>435</v>
      </c>
      <c r="C109" s="47" t="s">
        <v>529</v>
      </c>
      <c r="D109" s="111">
        <v>439496</v>
      </c>
      <c r="E109" s="110">
        <f t="shared" si="19"/>
        <v>625346.4692858891</v>
      </c>
      <c r="F109" s="111">
        <v>34512</v>
      </c>
      <c r="G109" s="110">
        <f t="shared" si="19"/>
        <v>49106.15192856045</v>
      </c>
      <c r="H109" s="111">
        <v>17616</v>
      </c>
      <c r="I109" s="110">
        <f t="shared" si="20"/>
        <v>25065.30981610805</v>
      </c>
      <c r="J109" s="111">
        <v>3125</v>
      </c>
      <c r="K109" s="110">
        <f t="shared" si="21"/>
        <v>4446.474408227614</v>
      </c>
      <c r="L109" s="111">
        <v>9367</v>
      </c>
      <c r="M109" s="110">
        <f t="shared" si="22"/>
        <v>13328.040250197779</v>
      </c>
      <c r="N109" s="111">
        <v>16967</v>
      </c>
      <c r="O109" s="110">
        <f t="shared" si="23"/>
        <v>24141.866011007336</v>
      </c>
      <c r="P109" s="111">
        <v>656</v>
      </c>
      <c r="Q109" s="110">
        <f t="shared" si="24"/>
        <v>933.4039077751407</v>
      </c>
      <c r="R109" s="111">
        <v>357253</v>
      </c>
      <c r="S109" s="110">
        <f t="shared" si="25"/>
        <v>508325.22296401276</v>
      </c>
    </row>
    <row r="110" spans="1:19" ht="13.5" thickBot="1">
      <c r="A110" s="50">
        <v>20</v>
      </c>
      <c r="B110" s="47" t="s">
        <v>437</v>
      </c>
      <c r="C110" s="47" t="s">
        <v>530</v>
      </c>
      <c r="D110" s="111">
        <v>904477</v>
      </c>
      <c r="E110" s="110">
        <f t="shared" si="19"/>
        <v>1286954.826665756</v>
      </c>
      <c r="F110" s="111">
        <v>133525</v>
      </c>
      <c r="G110" s="110">
        <f t="shared" si="19"/>
        <v>189988.95851474948</v>
      </c>
      <c r="H110" s="111">
        <v>44357</v>
      </c>
      <c r="I110" s="110">
        <f t="shared" si="20"/>
        <v>63114.324904240726</v>
      </c>
      <c r="J110" s="111">
        <v>14057</v>
      </c>
      <c r="K110" s="110">
        <f t="shared" si="21"/>
        <v>20001.309042065783</v>
      </c>
      <c r="L110" s="111">
        <v>14018</v>
      </c>
      <c r="M110" s="110">
        <f t="shared" si="22"/>
        <v>19945.8170414511</v>
      </c>
      <c r="N110" s="111">
        <v>34970</v>
      </c>
      <c r="O110" s="110">
        <f t="shared" si="23"/>
        <v>49757.827217830294</v>
      </c>
      <c r="P110" s="111">
        <v>9220</v>
      </c>
      <c r="Q110" s="110">
        <f t="shared" si="24"/>
        <v>13118.878094034753</v>
      </c>
      <c r="R110" s="111">
        <v>654330</v>
      </c>
      <c r="S110" s="110">
        <f t="shared" si="25"/>
        <v>931027.7118513839</v>
      </c>
    </row>
    <row r="111" spans="1:19" ht="13.5" thickBot="1">
      <c r="A111" s="50">
        <v>21</v>
      </c>
      <c r="B111" s="47" t="s">
        <v>440</v>
      </c>
      <c r="C111" s="47" t="s">
        <v>531</v>
      </c>
      <c r="D111" s="111">
        <v>529947</v>
      </c>
      <c r="E111" s="110">
        <f t="shared" si="19"/>
        <v>754046.6474294398</v>
      </c>
      <c r="F111" s="111">
        <v>70610</v>
      </c>
      <c r="G111" s="110">
        <f t="shared" si="19"/>
        <v>100468.97854878458</v>
      </c>
      <c r="H111" s="111">
        <v>17441</v>
      </c>
      <c r="I111" s="110">
        <f t="shared" si="20"/>
        <v>24816.3072492473</v>
      </c>
      <c r="J111" s="111">
        <v>1391</v>
      </c>
      <c r="K111" s="110">
        <f t="shared" si="21"/>
        <v>1979.2146885902755</v>
      </c>
      <c r="L111" s="111">
        <v>7829</v>
      </c>
      <c r="M111" s="110">
        <f t="shared" si="22"/>
        <v>11139.663405444477</v>
      </c>
      <c r="N111" s="111">
        <v>18097</v>
      </c>
      <c r="O111" s="110">
        <f t="shared" si="23"/>
        <v>25749.71115702244</v>
      </c>
      <c r="P111" s="111">
        <v>2564</v>
      </c>
      <c r="Q111" s="110">
        <f t="shared" si="24"/>
        <v>3648.243322462593</v>
      </c>
      <c r="R111" s="111">
        <v>412015</v>
      </c>
      <c r="S111" s="110">
        <f t="shared" si="25"/>
        <v>586244.5290578881</v>
      </c>
    </row>
    <row r="112" spans="1:19" ht="13.5" thickBot="1">
      <c r="A112" s="50">
        <v>22</v>
      </c>
      <c r="B112" s="47" t="s">
        <v>450</v>
      </c>
      <c r="C112" s="47" t="s">
        <v>532</v>
      </c>
      <c r="D112" s="111">
        <v>19535</v>
      </c>
      <c r="E112" s="110">
        <f t="shared" si="19"/>
        <v>27795.800820712462</v>
      </c>
      <c r="F112" s="111">
        <v>5411</v>
      </c>
      <c r="G112" s="110">
        <f t="shared" si="19"/>
        <v>7699.159367334279</v>
      </c>
      <c r="H112" s="111">
        <v>293</v>
      </c>
      <c r="I112" s="110">
        <f t="shared" si="20"/>
        <v>416.9014405154211</v>
      </c>
      <c r="J112" s="111">
        <v>576</v>
      </c>
      <c r="K112" s="110">
        <f t="shared" si="21"/>
        <v>819.5741629245139</v>
      </c>
      <c r="L112" s="111">
        <v>0</v>
      </c>
      <c r="M112" s="110">
        <f t="shared" si="22"/>
        <v>0</v>
      </c>
      <c r="N112" s="111">
        <v>1504</v>
      </c>
      <c r="O112" s="110">
        <f t="shared" si="23"/>
        <v>2139.999203191786</v>
      </c>
      <c r="P112" s="111">
        <v>115</v>
      </c>
      <c r="Q112" s="110">
        <f t="shared" si="24"/>
        <v>163.6302582227762</v>
      </c>
      <c r="R112" s="111">
        <v>11636</v>
      </c>
      <c r="S112" s="110">
        <f t="shared" si="25"/>
        <v>16556.536388523684</v>
      </c>
    </row>
    <row r="113" spans="1:19" ht="13.5" thickBot="1">
      <c r="A113" s="50">
        <v>23</v>
      </c>
      <c r="B113" s="47" t="s">
        <v>450</v>
      </c>
      <c r="C113" s="47" t="s">
        <v>533</v>
      </c>
      <c r="D113" s="111">
        <v>542602</v>
      </c>
      <c r="E113" s="110">
        <f t="shared" si="19"/>
        <v>772053.0901929983</v>
      </c>
      <c r="F113" s="111">
        <v>63852</v>
      </c>
      <c r="G113" s="110">
        <f t="shared" si="19"/>
        <v>90853.21085252787</v>
      </c>
      <c r="H113" s="111">
        <v>23854</v>
      </c>
      <c r="I113" s="110">
        <f t="shared" si="20"/>
        <v>33941.18417083568</v>
      </c>
      <c r="J113" s="111">
        <v>2743</v>
      </c>
      <c r="K113" s="110">
        <f t="shared" si="21"/>
        <v>3902.9373765658706</v>
      </c>
      <c r="L113" s="111">
        <v>3247</v>
      </c>
      <c r="M113" s="110">
        <f t="shared" si="22"/>
        <v>4620.0647691248205</v>
      </c>
      <c r="N113" s="111">
        <v>12850</v>
      </c>
      <c r="O113" s="110">
        <f t="shared" si="23"/>
        <v>18283.90276663195</v>
      </c>
      <c r="P113" s="111">
        <v>3797</v>
      </c>
      <c r="Q113" s="110">
        <f t="shared" si="24"/>
        <v>5402.644264972881</v>
      </c>
      <c r="R113" s="111">
        <v>432259</v>
      </c>
      <c r="S113" s="110">
        <f t="shared" si="25"/>
        <v>615049.1459923392</v>
      </c>
    </row>
    <row r="114" spans="1:19" ht="13.5" thickBot="1">
      <c r="A114" s="50">
        <v>24</v>
      </c>
      <c r="B114" s="47" t="s">
        <v>454</v>
      </c>
      <c r="C114" s="47" t="s">
        <v>534</v>
      </c>
      <c r="D114" s="111">
        <v>149228</v>
      </c>
      <c r="E114" s="110">
        <f t="shared" si="19"/>
        <v>212332.31455711692</v>
      </c>
      <c r="F114" s="111">
        <v>9137</v>
      </c>
      <c r="G114" s="110">
        <f t="shared" si="19"/>
        <v>13000.779733752228</v>
      </c>
      <c r="H114" s="111">
        <v>2246</v>
      </c>
      <c r="I114" s="110">
        <f t="shared" si="20"/>
        <v>3195.7700866813507</v>
      </c>
      <c r="J114" s="111">
        <v>899</v>
      </c>
      <c r="K114" s="110">
        <f t="shared" si="21"/>
        <v>1279.16175775892</v>
      </c>
      <c r="L114" s="111">
        <v>1776</v>
      </c>
      <c r="M114" s="110">
        <f t="shared" si="22"/>
        <v>2527.0203356839174</v>
      </c>
      <c r="N114" s="111">
        <v>1795</v>
      </c>
      <c r="O114" s="110">
        <f t="shared" si="23"/>
        <v>2554.0549000859414</v>
      </c>
      <c r="P114" s="111">
        <v>2149</v>
      </c>
      <c r="Q114" s="110">
        <f t="shared" si="24"/>
        <v>3057.7515210499655</v>
      </c>
      <c r="R114" s="111">
        <v>131226</v>
      </c>
      <c r="S114" s="110">
        <f t="shared" si="25"/>
        <v>186717.7762221046</v>
      </c>
    </row>
    <row r="115" spans="1:19" ht="13.5" thickBot="1">
      <c r="A115" s="50">
        <v>25</v>
      </c>
      <c r="B115" s="47" t="s">
        <v>457</v>
      </c>
      <c r="C115" s="47" t="s">
        <v>535</v>
      </c>
      <c r="D115" s="111">
        <v>337319</v>
      </c>
      <c r="E115" s="110">
        <f t="shared" si="19"/>
        <v>479961.6962908578</v>
      </c>
      <c r="F115" s="111">
        <v>39128</v>
      </c>
      <c r="G115" s="110">
        <f t="shared" si="19"/>
        <v>55674.12820644163</v>
      </c>
      <c r="H115" s="111">
        <v>7614</v>
      </c>
      <c r="I115" s="110">
        <f t="shared" si="20"/>
        <v>10833.745966158416</v>
      </c>
      <c r="J115" s="111">
        <v>1157</v>
      </c>
      <c r="K115" s="110">
        <f t="shared" si="21"/>
        <v>1646.2626849021917</v>
      </c>
      <c r="L115" s="111">
        <v>707</v>
      </c>
      <c r="M115" s="110">
        <f t="shared" si="22"/>
        <v>1005.9703701174154</v>
      </c>
      <c r="N115" s="111">
        <v>25888</v>
      </c>
      <c r="O115" s="110">
        <f t="shared" si="23"/>
        <v>36835.30543366287</v>
      </c>
      <c r="P115" s="111">
        <v>3253</v>
      </c>
      <c r="Q115" s="110">
        <f t="shared" si="24"/>
        <v>4628.6019999886175</v>
      </c>
      <c r="R115" s="111">
        <v>259572</v>
      </c>
      <c r="S115" s="110">
        <f t="shared" si="25"/>
        <v>369337.6816295866</v>
      </c>
    </row>
    <row r="116" spans="1:19" ht="13.5" thickBot="1">
      <c r="A116" s="50">
        <v>26</v>
      </c>
      <c r="B116" s="47" t="s">
        <v>457</v>
      </c>
      <c r="C116" s="47" t="s">
        <v>536</v>
      </c>
      <c r="D116" s="111">
        <v>984103</v>
      </c>
      <c r="E116" s="110">
        <f t="shared" si="19"/>
        <v>1400252.4174592062</v>
      </c>
      <c r="F116" s="111">
        <v>138820</v>
      </c>
      <c r="G116" s="110">
        <f t="shared" si="19"/>
        <v>197523.06475205036</v>
      </c>
      <c r="H116" s="111">
        <v>30243</v>
      </c>
      <c r="I116" s="110">
        <f t="shared" si="20"/>
        <v>43031.912168968876</v>
      </c>
      <c r="J116" s="111">
        <v>0</v>
      </c>
      <c r="K116" s="110">
        <f t="shared" si="21"/>
        <v>0</v>
      </c>
      <c r="L116" s="111">
        <v>14775</v>
      </c>
      <c r="M116" s="110">
        <f t="shared" si="22"/>
        <v>21022.93100210016</v>
      </c>
      <c r="N116" s="111">
        <v>43676</v>
      </c>
      <c r="O116" s="110">
        <f t="shared" si="23"/>
        <v>62145.349201199766</v>
      </c>
      <c r="P116" s="111">
        <v>7971</v>
      </c>
      <c r="Q116" s="110">
        <f t="shared" si="24"/>
        <v>11341.71120255434</v>
      </c>
      <c r="R116" s="111">
        <v>748618</v>
      </c>
      <c r="S116" s="110">
        <f t="shared" si="25"/>
        <v>1065187.4491323328</v>
      </c>
    </row>
    <row r="117" spans="1:19" ht="13.5" thickBot="1">
      <c r="A117" s="50">
        <v>27</v>
      </c>
      <c r="B117" s="47" t="s">
        <v>469</v>
      </c>
      <c r="C117" s="47" t="s">
        <v>537</v>
      </c>
      <c r="D117" s="111">
        <v>281250</v>
      </c>
      <c r="E117" s="110">
        <f t="shared" si="19"/>
        <v>400182.69674048526</v>
      </c>
      <c r="F117" s="111">
        <v>41529</v>
      </c>
      <c r="G117" s="110">
        <f t="shared" si="19"/>
        <v>59090.44342377107</v>
      </c>
      <c r="H117" s="111">
        <v>14280</v>
      </c>
      <c r="I117" s="110">
        <f t="shared" si="20"/>
        <v>20318.609455836904</v>
      </c>
      <c r="J117" s="111">
        <v>2580</v>
      </c>
      <c r="K117" s="110">
        <f t="shared" si="21"/>
        <v>3671.0092714327184</v>
      </c>
      <c r="L117" s="111">
        <v>3964</v>
      </c>
      <c r="M117" s="110">
        <f t="shared" si="22"/>
        <v>5640.263857348564</v>
      </c>
      <c r="N117" s="111">
        <v>5561</v>
      </c>
      <c r="O117" s="110">
        <f t="shared" si="23"/>
        <v>7912.590138929204</v>
      </c>
      <c r="P117" s="111">
        <v>2638</v>
      </c>
      <c r="Q117" s="110">
        <f t="shared" si="24"/>
        <v>3753.5358364494227</v>
      </c>
      <c r="R117" s="111">
        <v>210698</v>
      </c>
      <c r="S117" s="110">
        <f t="shared" si="25"/>
        <v>299796.2447567174</v>
      </c>
    </row>
    <row r="118" spans="1:19" ht="13.5" thickBot="1">
      <c r="A118" s="50">
        <v>28</v>
      </c>
      <c r="B118" s="47" t="s">
        <v>471</v>
      </c>
      <c r="C118" s="47" t="s">
        <v>538</v>
      </c>
      <c r="D118" s="111">
        <v>391792</v>
      </c>
      <c r="E118" s="110">
        <f t="shared" si="19"/>
        <v>557469.7924314602</v>
      </c>
      <c r="F118" s="111">
        <v>30935</v>
      </c>
      <c r="G118" s="110">
        <f t="shared" si="19"/>
        <v>44016.5394619268</v>
      </c>
      <c r="H118" s="111">
        <v>7447</v>
      </c>
      <c r="I118" s="110">
        <f t="shared" si="20"/>
        <v>10596.126373782734</v>
      </c>
      <c r="J118" s="111">
        <v>1324</v>
      </c>
      <c r="K118" s="110">
        <f t="shared" si="21"/>
        <v>1883.8822772778756</v>
      </c>
      <c r="L118" s="111">
        <v>8116</v>
      </c>
      <c r="M118" s="110">
        <f t="shared" si="22"/>
        <v>11548.027615096102</v>
      </c>
      <c r="N118" s="111">
        <v>20995</v>
      </c>
      <c r="O118" s="110">
        <f t="shared" si="23"/>
        <v>29873.1936642364</v>
      </c>
      <c r="P118" s="111">
        <v>23687</v>
      </c>
      <c r="Q118" s="110">
        <f t="shared" si="24"/>
        <v>33703.56457846</v>
      </c>
      <c r="R118" s="111">
        <v>299288</v>
      </c>
      <c r="S118" s="110">
        <f t="shared" si="25"/>
        <v>425848.4584606804</v>
      </c>
    </row>
    <row r="119" spans="1:19" ht="13.5" thickBot="1">
      <c r="A119" s="50">
        <v>29</v>
      </c>
      <c r="B119" s="47" t="s">
        <v>481</v>
      </c>
      <c r="C119" s="47" t="s">
        <v>539</v>
      </c>
      <c r="D119" s="111">
        <v>406384</v>
      </c>
      <c r="E119" s="110">
        <f t="shared" si="19"/>
        <v>578232.3378922147</v>
      </c>
      <c r="F119" s="111">
        <v>44799</v>
      </c>
      <c r="G119" s="110">
        <f t="shared" si="19"/>
        <v>63743.23424454044</v>
      </c>
      <c r="H119" s="111">
        <v>24908</v>
      </c>
      <c r="I119" s="110">
        <f t="shared" si="20"/>
        <v>35440.89105924269</v>
      </c>
      <c r="J119" s="111">
        <v>4822</v>
      </c>
      <c r="K119" s="110">
        <f t="shared" si="21"/>
        <v>6861.087870871537</v>
      </c>
      <c r="L119" s="111">
        <v>753</v>
      </c>
      <c r="M119" s="110">
        <f t="shared" si="22"/>
        <v>1071.4224734065258</v>
      </c>
      <c r="N119" s="111">
        <v>4590</v>
      </c>
      <c r="O119" s="110">
        <f t="shared" si="23"/>
        <v>6530.98161080472</v>
      </c>
      <c r="P119" s="111">
        <v>1943</v>
      </c>
      <c r="Q119" s="110">
        <f t="shared" si="24"/>
        <v>2764.6399280596015</v>
      </c>
      <c r="R119" s="111">
        <v>324569</v>
      </c>
      <c r="S119" s="110">
        <f t="shared" si="25"/>
        <v>461820.0807052891</v>
      </c>
    </row>
    <row r="120" spans="1:19" ht="13.5" thickBot="1">
      <c r="A120" s="50">
        <v>30</v>
      </c>
      <c r="B120" s="47" t="s">
        <v>489</v>
      </c>
      <c r="C120" s="47" t="s">
        <v>540</v>
      </c>
      <c r="D120" s="111">
        <v>386324</v>
      </c>
      <c r="E120" s="110">
        <f t="shared" si="19"/>
        <v>549689.5293709199</v>
      </c>
      <c r="F120" s="111">
        <v>29361</v>
      </c>
      <c r="G120" s="110">
        <f t="shared" si="19"/>
        <v>41776.93923199071</v>
      </c>
      <c r="H120" s="111">
        <v>3630</v>
      </c>
      <c r="I120" s="110">
        <f t="shared" si="20"/>
        <v>5165.0246725971965</v>
      </c>
      <c r="J120" s="111">
        <v>1023</v>
      </c>
      <c r="K120" s="110">
        <f t="shared" si="21"/>
        <v>1455.5978622773916</v>
      </c>
      <c r="L120" s="111">
        <v>1433</v>
      </c>
      <c r="M120" s="110">
        <f t="shared" si="22"/>
        <v>2038.9753046368546</v>
      </c>
      <c r="N120" s="111">
        <v>7832</v>
      </c>
      <c r="O120" s="110">
        <f t="shared" si="23"/>
        <v>11143.932020876375</v>
      </c>
      <c r="P120" s="111">
        <v>1444</v>
      </c>
      <c r="Q120" s="110">
        <f t="shared" si="24"/>
        <v>2054.626894553816</v>
      </c>
      <c r="R120" s="111">
        <v>341601</v>
      </c>
      <c r="S120" s="110">
        <f t="shared" si="25"/>
        <v>486054.4333839876</v>
      </c>
    </row>
    <row r="121" spans="1:19" ht="13.5" thickBot="1">
      <c r="A121" s="50">
        <v>31</v>
      </c>
      <c r="B121" s="47" t="s">
        <v>489</v>
      </c>
      <c r="C121" s="47" t="s">
        <v>541</v>
      </c>
      <c r="D121" s="111">
        <v>657542.59</v>
      </c>
      <c r="E121" s="110">
        <f t="shared" si="19"/>
        <v>935598.8156015048</v>
      </c>
      <c r="F121" s="111">
        <v>86286</v>
      </c>
      <c r="G121" s="110">
        <f t="shared" si="19"/>
        <v>122773.91705226494</v>
      </c>
      <c r="H121" s="111">
        <v>1014.59</v>
      </c>
      <c r="I121" s="110">
        <f t="shared" si="20"/>
        <v>1443.6315103499696</v>
      </c>
      <c r="J121" s="111">
        <v>263</v>
      </c>
      <c r="K121" s="110">
        <f t="shared" si="21"/>
        <v>374.215286196436</v>
      </c>
      <c r="L121" s="111">
        <v>2023</v>
      </c>
      <c r="M121" s="110">
        <f t="shared" si="22"/>
        <v>2878.4696729102284</v>
      </c>
      <c r="N121" s="111">
        <v>22264</v>
      </c>
      <c r="O121" s="110">
        <f t="shared" si="23"/>
        <v>31678.81799192947</v>
      </c>
      <c r="P121" s="111">
        <v>1492</v>
      </c>
      <c r="Q121" s="110">
        <f t="shared" si="24"/>
        <v>2122.9247414641923</v>
      </c>
      <c r="R121" s="111">
        <v>544200</v>
      </c>
      <c r="S121" s="110">
        <f t="shared" si="25"/>
        <v>774326.8393463896</v>
      </c>
    </row>
    <row r="122" spans="1:19" ht="13.5" thickBot="1">
      <c r="A122" s="50">
        <v>32</v>
      </c>
      <c r="B122" s="47" t="s">
        <v>489</v>
      </c>
      <c r="C122" s="47" t="s">
        <v>542</v>
      </c>
      <c r="D122" s="111">
        <v>959484</v>
      </c>
      <c r="E122" s="110">
        <f t="shared" si="19"/>
        <v>1365222.7363532365</v>
      </c>
      <c r="F122" s="111">
        <v>123319</v>
      </c>
      <c r="G122" s="110">
        <f t="shared" si="19"/>
        <v>175467.12881543077</v>
      </c>
      <c r="H122" s="111">
        <v>38426</v>
      </c>
      <c r="I122" s="110">
        <f t="shared" si="20"/>
        <v>54675.27219537737</v>
      </c>
      <c r="J122" s="111">
        <v>9344</v>
      </c>
      <c r="K122" s="110">
        <f t="shared" si="21"/>
        <v>13295.314198553224</v>
      </c>
      <c r="L122" s="111">
        <v>9622</v>
      </c>
      <c r="M122" s="110">
        <f t="shared" si="22"/>
        <v>13690.872561909153</v>
      </c>
      <c r="N122" s="111">
        <v>19385</v>
      </c>
      <c r="O122" s="110">
        <f t="shared" si="23"/>
        <v>27582.370049117537</v>
      </c>
      <c r="P122" s="111">
        <v>15141</v>
      </c>
      <c r="Q122" s="110">
        <f t="shared" si="24"/>
        <v>21543.702084791777</v>
      </c>
      <c r="R122" s="111">
        <v>744247</v>
      </c>
      <c r="S122" s="110">
        <f t="shared" si="25"/>
        <v>1058968.0764480566</v>
      </c>
    </row>
    <row r="123" spans="1:19" ht="13.5" thickBot="1">
      <c r="A123" s="50">
        <v>33</v>
      </c>
      <c r="B123" s="47" t="s">
        <v>499</v>
      </c>
      <c r="C123" s="47" t="s">
        <v>543</v>
      </c>
      <c r="D123" s="111">
        <v>214799</v>
      </c>
      <c r="E123" s="110">
        <f t="shared" si="19"/>
        <v>305631.4420521227</v>
      </c>
      <c r="F123" s="111">
        <v>29510</v>
      </c>
      <c r="G123" s="110">
        <f t="shared" si="19"/>
        <v>41988.94713177501</v>
      </c>
      <c r="H123" s="111">
        <v>7030</v>
      </c>
      <c r="I123" s="110">
        <f t="shared" si="20"/>
        <v>10002.78882874884</v>
      </c>
      <c r="J123" s="111">
        <v>3343</v>
      </c>
      <c r="K123" s="110">
        <f t="shared" si="21"/>
        <v>4756.660462945572</v>
      </c>
      <c r="L123" s="111">
        <v>130</v>
      </c>
      <c r="M123" s="110">
        <f t="shared" si="22"/>
        <v>184.97333538226874</v>
      </c>
      <c r="N123" s="111">
        <v>10780</v>
      </c>
      <c r="O123" s="110">
        <f t="shared" si="23"/>
        <v>15338.558118621977</v>
      </c>
      <c r="P123" s="111">
        <v>850</v>
      </c>
      <c r="Q123" s="110">
        <f t="shared" si="24"/>
        <v>1209.441039037911</v>
      </c>
      <c r="R123" s="111">
        <v>163156</v>
      </c>
      <c r="S123" s="110">
        <f t="shared" si="25"/>
        <v>232150.07313561108</v>
      </c>
    </row>
    <row r="124" spans="1:19" ht="13.5" thickBot="1">
      <c r="A124" s="50">
        <v>34</v>
      </c>
      <c r="B124" s="47" t="s">
        <v>499</v>
      </c>
      <c r="C124" s="47" t="s">
        <v>544</v>
      </c>
      <c r="D124" s="111">
        <v>353772</v>
      </c>
      <c r="E124" s="110">
        <f t="shared" si="19"/>
        <v>503372.20619119983</v>
      </c>
      <c r="F124" s="111">
        <v>41732</v>
      </c>
      <c r="G124" s="110">
        <f t="shared" si="19"/>
        <v>59379.28640132953</v>
      </c>
      <c r="H124" s="111">
        <v>16378</v>
      </c>
      <c r="I124" s="110">
        <f t="shared" si="20"/>
        <v>23303.794514544596</v>
      </c>
      <c r="J124" s="111">
        <v>1189</v>
      </c>
      <c r="K124" s="110">
        <f t="shared" si="21"/>
        <v>1691.7945828424427</v>
      </c>
      <c r="L124" s="111">
        <v>3109</v>
      </c>
      <c r="M124" s="110">
        <f t="shared" si="22"/>
        <v>4423.708459257488</v>
      </c>
      <c r="N124" s="111">
        <v>9237</v>
      </c>
      <c r="O124" s="110">
        <f t="shared" si="23"/>
        <v>13143.06691481551</v>
      </c>
      <c r="P124" s="111">
        <v>3590</v>
      </c>
      <c r="Q124" s="110">
        <f t="shared" si="24"/>
        <v>5108.109800171883</v>
      </c>
      <c r="R124" s="111">
        <v>278537</v>
      </c>
      <c r="S124" s="110">
        <f t="shared" si="25"/>
        <v>396322.44551823835</v>
      </c>
    </row>
    <row r="125" spans="1:19" ht="13.5" thickBot="1">
      <c r="A125" s="50">
        <v>35</v>
      </c>
      <c r="B125" s="47" t="s">
        <v>499</v>
      </c>
      <c r="C125" s="47" t="s">
        <v>545</v>
      </c>
      <c r="D125" s="111">
        <v>689058</v>
      </c>
      <c r="E125" s="110">
        <f t="shared" si="19"/>
        <v>980441.204091041</v>
      </c>
      <c r="F125" s="111">
        <v>62253</v>
      </c>
      <c r="G125" s="110">
        <f t="shared" si="19"/>
        <v>88578.03882732597</v>
      </c>
      <c r="H125" s="111">
        <v>21412</v>
      </c>
      <c r="I125" s="110">
        <f t="shared" si="20"/>
        <v>30466.531209270295</v>
      </c>
      <c r="J125" s="111">
        <v>9348</v>
      </c>
      <c r="K125" s="110">
        <f t="shared" si="21"/>
        <v>13301.005685795755</v>
      </c>
      <c r="L125" s="111">
        <v>2027</v>
      </c>
      <c r="M125" s="110">
        <f t="shared" si="22"/>
        <v>2884.1611601527597</v>
      </c>
      <c r="N125" s="111">
        <v>18224</v>
      </c>
      <c r="O125" s="110">
        <f t="shared" si="23"/>
        <v>25930.415876972813</v>
      </c>
      <c r="P125" s="111">
        <v>836</v>
      </c>
      <c r="Q125" s="110">
        <f t="shared" si="24"/>
        <v>1189.5208336890514</v>
      </c>
      <c r="R125" s="111">
        <v>574958</v>
      </c>
      <c r="S125" s="110">
        <f t="shared" si="25"/>
        <v>818091.5304978344</v>
      </c>
    </row>
    <row r="126" spans="1:19" ht="13.5" thickBot="1">
      <c r="A126" s="50">
        <v>36</v>
      </c>
      <c r="B126" s="47" t="s">
        <v>503</v>
      </c>
      <c r="C126" s="47" t="s">
        <v>546</v>
      </c>
      <c r="D126" s="111">
        <v>518389</v>
      </c>
      <c r="E126" s="110">
        <f t="shared" si="19"/>
        <v>737601.0950421455</v>
      </c>
      <c r="F126" s="111">
        <v>64023</v>
      </c>
      <c r="G126" s="110">
        <f t="shared" si="19"/>
        <v>91096.52193214609</v>
      </c>
      <c r="H126" s="111">
        <v>15344</v>
      </c>
      <c r="I126" s="110">
        <f t="shared" si="20"/>
        <v>21832.545062350244</v>
      </c>
      <c r="J126" s="111">
        <v>0</v>
      </c>
      <c r="K126" s="110">
        <f t="shared" si="21"/>
        <v>0</v>
      </c>
      <c r="L126" s="111">
        <v>1210</v>
      </c>
      <c r="M126" s="110">
        <f t="shared" si="22"/>
        <v>1721.674890865732</v>
      </c>
      <c r="N126" s="111">
        <v>764</v>
      </c>
      <c r="O126" s="110">
        <f t="shared" si="23"/>
        <v>1087.074063323487</v>
      </c>
      <c r="P126" s="111">
        <v>1140</v>
      </c>
      <c r="Q126" s="110">
        <f t="shared" si="24"/>
        <v>1622.0738641214336</v>
      </c>
      <c r="R126" s="111">
        <v>435908</v>
      </c>
      <c r="S126" s="110">
        <f t="shared" si="25"/>
        <v>620241.2052293385</v>
      </c>
    </row>
    <row r="127" spans="1:19" ht="13.5" thickBot="1">
      <c r="A127" s="50">
        <v>37</v>
      </c>
      <c r="B127" s="47" t="s">
        <v>505</v>
      </c>
      <c r="C127" s="47" t="s">
        <v>547</v>
      </c>
      <c r="D127" s="111">
        <v>348902</v>
      </c>
      <c r="E127" s="110">
        <f t="shared" si="19"/>
        <v>496442.82047341793</v>
      </c>
      <c r="F127" s="111">
        <v>44765</v>
      </c>
      <c r="G127" s="110">
        <f t="shared" si="19"/>
        <v>63694.85660297893</v>
      </c>
      <c r="H127" s="111">
        <v>8482</v>
      </c>
      <c r="I127" s="110">
        <f t="shared" si="20"/>
        <v>12068.798697787719</v>
      </c>
      <c r="J127" s="111">
        <v>4516</v>
      </c>
      <c r="K127" s="110">
        <f t="shared" si="21"/>
        <v>6425.68909681789</v>
      </c>
      <c r="L127" s="111">
        <v>1192</v>
      </c>
      <c r="M127" s="110">
        <f t="shared" si="22"/>
        <v>1696.0631982743412</v>
      </c>
      <c r="N127" s="111">
        <v>7148</v>
      </c>
      <c r="O127" s="110">
        <f t="shared" si="23"/>
        <v>10170.687702403515</v>
      </c>
      <c r="P127" s="111">
        <v>1443</v>
      </c>
      <c r="Q127" s="110">
        <f t="shared" si="24"/>
        <v>2053.204022743183</v>
      </c>
      <c r="R127" s="111">
        <v>281356</v>
      </c>
      <c r="S127" s="110">
        <f t="shared" si="25"/>
        <v>400333.52115241234</v>
      </c>
    </row>
    <row r="128" spans="1:19" ht="13.5" thickBot="1">
      <c r="A128" s="50">
        <v>38</v>
      </c>
      <c r="B128" s="47" t="s">
        <v>507</v>
      </c>
      <c r="C128" s="47" t="s">
        <v>548</v>
      </c>
      <c r="D128" s="111">
        <v>868897</v>
      </c>
      <c r="E128" s="110">
        <f t="shared" si="19"/>
        <v>1236329.0476434398</v>
      </c>
      <c r="F128" s="111">
        <v>103025</v>
      </c>
      <c r="G128" s="110">
        <f t="shared" si="19"/>
        <v>146591.36829044798</v>
      </c>
      <c r="H128" s="111">
        <v>32691</v>
      </c>
      <c r="I128" s="110">
        <f t="shared" si="20"/>
        <v>46515.10236139806</v>
      </c>
      <c r="J128" s="111">
        <v>5723</v>
      </c>
      <c r="K128" s="110">
        <f t="shared" si="21"/>
        <v>8143.095372251723</v>
      </c>
      <c r="L128" s="111">
        <v>3459</v>
      </c>
      <c r="M128" s="110">
        <f t="shared" si="22"/>
        <v>4921.713592978981</v>
      </c>
      <c r="N128" s="111">
        <v>27869</v>
      </c>
      <c r="O128" s="110">
        <f t="shared" si="23"/>
        <v>39654.01449052652</v>
      </c>
      <c r="P128" s="111">
        <v>11932</v>
      </c>
      <c r="Q128" s="110">
        <f t="shared" si="24"/>
        <v>16977.706444471005</v>
      </c>
      <c r="R128" s="111">
        <v>684198</v>
      </c>
      <c r="S128" s="110">
        <f t="shared" si="25"/>
        <v>973526.0470913654</v>
      </c>
    </row>
    <row r="129" spans="1:19" ht="13.5" thickBot="1">
      <c r="A129" s="50">
        <v>39</v>
      </c>
      <c r="B129" s="47" t="s">
        <v>507</v>
      </c>
      <c r="C129" s="47" t="s">
        <v>549</v>
      </c>
      <c r="D129" s="111">
        <v>133811</v>
      </c>
      <c r="E129" s="110">
        <f t="shared" si="19"/>
        <v>190395.8998525905</v>
      </c>
      <c r="F129" s="111">
        <v>19091</v>
      </c>
      <c r="G129" s="110">
        <f t="shared" si="19"/>
        <v>27164.045736791482</v>
      </c>
      <c r="H129" s="111">
        <v>5702</v>
      </c>
      <c r="I129" s="110">
        <f t="shared" si="20"/>
        <v>8113.215064228434</v>
      </c>
      <c r="J129" s="111">
        <v>496</v>
      </c>
      <c r="K129" s="110">
        <f t="shared" si="21"/>
        <v>705.7444180738869</v>
      </c>
      <c r="L129" s="111">
        <v>204</v>
      </c>
      <c r="M129" s="110">
        <f t="shared" si="22"/>
        <v>290.26584936909865</v>
      </c>
      <c r="N129" s="111">
        <v>2358</v>
      </c>
      <c r="O129" s="110">
        <f t="shared" si="23"/>
        <v>3355.1317294722285</v>
      </c>
      <c r="P129" s="111">
        <v>896</v>
      </c>
      <c r="Q129" s="110">
        <f t="shared" si="24"/>
        <v>1274.8931423270215</v>
      </c>
      <c r="R129" s="111">
        <v>105064</v>
      </c>
      <c r="S129" s="110">
        <f t="shared" si="25"/>
        <v>149492.60391232834</v>
      </c>
    </row>
    <row r="130" spans="1:19" ht="13.5" thickBot="1">
      <c r="A130" s="50">
        <v>40</v>
      </c>
      <c r="B130" s="47" t="s">
        <v>550</v>
      </c>
      <c r="C130" s="47" t="s">
        <v>551</v>
      </c>
      <c r="D130" s="111">
        <v>230768</v>
      </c>
      <c r="E130" s="110">
        <f t="shared" si="19"/>
        <v>328353.2819961184</v>
      </c>
      <c r="F130" s="111">
        <v>30482</v>
      </c>
      <c r="G130" s="110">
        <f t="shared" si="19"/>
        <v>43371.97853171012</v>
      </c>
      <c r="H130" s="111">
        <v>10452</v>
      </c>
      <c r="I130" s="110">
        <f t="shared" si="20"/>
        <v>14871.856164734407</v>
      </c>
      <c r="J130" s="111">
        <v>2593</v>
      </c>
      <c r="K130" s="110">
        <f t="shared" si="21"/>
        <v>3689.506604970945</v>
      </c>
      <c r="L130" s="111">
        <v>1500</v>
      </c>
      <c r="M130" s="110">
        <f t="shared" si="22"/>
        <v>2134.3077159492545</v>
      </c>
      <c r="N130" s="111">
        <v>5132</v>
      </c>
      <c r="O130" s="110">
        <f t="shared" si="23"/>
        <v>7302.178132167717</v>
      </c>
      <c r="P130" s="111">
        <v>1376</v>
      </c>
      <c r="Q130" s="110">
        <f t="shared" si="24"/>
        <v>1957.871611430783</v>
      </c>
      <c r="R130" s="111">
        <v>179233</v>
      </c>
      <c r="S130" s="110">
        <f t="shared" si="25"/>
        <v>255025.58323515518</v>
      </c>
    </row>
    <row r="131" spans="1:19" s="54" customFormat="1" ht="12.75">
      <c r="A131" s="127">
        <v>40</v>
      </c>
      <c r="B131" s="71"/>
      <c r="C131" s="71" t="s">
        <v>552</v>
      </c>
      <c r="D131" s="71">
        <v>17612147.59</v>
      </c>
      <c r="E131" s="110">
        <f t="shared" si="19"/>
        <v>25059828.330516048</v>
      </c>
      <c r="F131" s="71">
        <v>2258008</v>
      </c>
      <c r="G131" s="110">
        <f t="shared" si="19"/>
        <v>3212855.93138343</v>
      </c>
      <c r="H131" s="71">
        <v>565184.59</v>
      </c>
      <c r="I131" s="110">
        <f t="shared" si="20"/>
        <v>804185.2209150773</v>
      </c>
      <c r="J131" s="71">
        <v>142550</v>
      </c>
      <c r="K131" s="110">
        <f t="shared" si="21"/>
        <v>202830.37660571083</v>
      </c>
      <c r="L131" s="71">
        <v>164197</v>
      </c>
      <c r="M131" s="110">
        <f t="shared" si="22"/>
        <v>233631.28269047986</v>
      </c>
      <c r="N131" s="71">
        <v>515341</v>
      </c>
      <c r="O131" s="110">
        <f t="shared" si="23"/>
        <v>733264.1817633366</v>
      </c>
      <c r="P131" s="71">
        <v>168163</v>
      </c>
      <c r="Q131" s="110">
        <f t="shared" si="24"/>
        <v>239274.39229144968</v>
      </c>
      <c r="R131" s="71">
        <v>13798704</v>
      </c>
      <c r="S131" s="110">
        <f t="shared" si="25"/>
        <v>19633786.944866564</v>
      </c>
    </row>
    <row r="132" spans="1:19" ht="7.5" customHeight="1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</row>
    <row r="133" spans="1:19" s="54" customFormat="1" ht="12.75">
      <c r="A133" s="161">
        <f>(A89+A131)</f>
        <v>122</v>
      </c>
      <c r="B133" s="162"/>
      <c r="C133" s="162" t="s">
        <v>553</v>
      </c>
      <c r="D133" s="162">
        <v>39691102.83</v>
      </c>
      <c r="E133" s="159">
        <f t="shared" si="19"/>
        <v>56475351.3497362</v>
      </c>
      <c r="F133" s="162">
        <v>5760607.51</v>
      </c>
      <c r="G133" s="159">
        <f t="shared" si="19"/>
        <v>8196606.038098816</v>
      </c>
      <c r="H133" s="162">
        <v>1105567.37</v>
      </c>
      <c r="I133" s="159">
        <f>H133/$E$5</f>
        <v>1573080.6455284832</v>
      </c>
      <c r="J133" s="162">
        <v>633764.24</v>
      </c>
      <c r="K133" s="159">
        <f>J133/$E$5</f>
        <v>901765.2716831436</v>
      </c>
      <c r="L133" s="162">
        <v>296278</v>
      </c>
      <c r="M133" s="159">
        <f>L133/$E$5</f>
        <v>421565.61431067553</v>
      </c>
      <c r="N133" s="162">
        <v>1107199.79</v>
      </c>
      <c r="O133" s="159">
        <f>N133/$E$5</f>
        <v>1575403.3699295963</v>
      </c>
      <c r="P133" s="162">
        <v>320346.1</v>
      </c>
      <c r="Q133" s="159">
        <f>P133/$E$5</f>
        <v>455811.4353361677</v>
      </c>
      <c r="R133" s="162">
        <v>30467339.82</v>
      </c>
      <c r="S133" s="159">
        <f>R133/$E$5</f>
        <v>43351118.97484932</v>
      </c>
    </row>
  </sheetData>
  <sheetProtection password="CE88" sheet="1" objects="1" scenarios="1"/>
  <mergeCells count="14">
    <mergeCell ref="A132:S132"/>
    <mergeCell ref="A90:S90"/>
    <mergeCell ref="H3:I3"/>
    <mergeCell ref="J3:K3"/>
    <mergeCell ref="L3:M3"/>
    <mergeCell ref="N3:O3"/>
    <mergeCell ref="A1:A3"/>
    <mergeCell ref="B1:B3"/>
    <mergeCell ref="C1:C3"/>
    <mergeCell ref="R2:S3"/>
    <mergeCell ref="F3:G3"/>
    <mergeCell ref="P3:Q3"/>
    <mergeCell ref="D2:E3"/>
    <mergeCell ref="F2:P2"/>
  </mergeCells>
  <printOptions/>
  <pageMargins left="0.35433070866141736" right="0.15748031496062992" top="0.5905511811023623" bottom="0.5905511811023623" header="0.35433070866141736" footer="0.31496062992125984"/>
  <pageSetup firstPageNumber="57" useFirstPageNumber="1" horizontalDpi="300" verticalDpi="300" orientation="landscape" paperSize="9" scale="95" r:id="rId1"/>
  <headerFooter alignWithMargins="0">
    <oddHeader>&amp;C&amp;"Arial,Bold"&amp;12 8.1. Institūcijas vajadzībām izlietoto līdzekļu kopapjoms 2009. gadā (Ls)</oddHeader>
    <oddFooter>&amp;LSagatavoja: LM SPSPD&amp;R&amp;P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A133"/>
  <sheetViews>
    <sheetView showGridLines="0" workbookViewId="0" topLeftCell="A71">
      <selection activeCell="C104" sqref="C104"/>
    </sheetView>
  </sheetViews>
  <sheetFormatPr defaultColWidth="9.140625" defaultRowHeight="12.75"/>
  <cols>
    <col min="1" max="1" width="4.421875" style="7" customWidth="1"/>
    <col min="2" max="2" width="16.7109375" style="0" hidden="1" customWidth="1"/>
    <col min="3" max="3" width="42.7109375" style="0" customWidth="1"/>
    <col min="4" max="5" width="9.8515625" style="72" customWidth="1"/>
    <col min="6" max="7" width="10.00390625" style="72" customWidth="1"/>
    <col min="8" max="9" width="9.57421875" style="72" customWidth="1"/>
    <col min="10" max="11" width="9.28125" style="72" customWidth="1"/>
    <col min="12" max="13" width="10.421875" style="72" customWidth="1"/>
    <col min="14" max="15" width="9.57421875" style="72" customWidth="1"/>
    <col min="16" max="17" width="8.8515625" style="72" customWidth="1"/>
    <col min="18" max="19" width="9.57421875" style="72" customWidth="1"/>
    <col min="20" max="21" width="8.7109375" style="72" customWidth="1"/>
    <col min="22" max="23" width="9.00390625" style="72" customWidth="1"/>
    <col min="24" max="25" width="9.421875" style="72" customWidth="1"/>
    <col min="26" max="27" width="8.28125" style="72" customWidth="1"/>
    <col min="28" max="28" width="10.140625" style="0" bestFit="1" customWidth="1"/>
  </cols>
  <sheetData>
    <row r="1" spans="1:27" s="109" customFormat="1" ht="20.25" customHeight="1">
      <c r="A1" s="195" t="s">
        <v>0</v>
      </c>
      <c r="B1" s="184" t="s">
        <v>1</v>
      </c>
      <c r="C1" s="184" t="s">
        <v>2</v>
      </c>
      <c r="D1" s="113" t="s">
        <v>157</v>
      </c>
      <c r="E1" s="113"/>
      <c r="F1" s="113" t="s">
        <v>156</v>
      </c>
      <c r="G1" s="113"/>
      <c r="H1" s="113" t="s">
        <v>155</v>
      </c>
      <c r="I1" s="113"/>
      <c r="J1" s="113" t="s">
        <v>154</v>
      </c>
      <c r="K1" s="113"/>
      <c r="L1" s="113" t="s">
        <v>377</v>
      </c>
      <c r="M1" s="113"/>
      <c r="N1" s="113" t="s">
        <v>153</v>
      </c>
      <c r="O1" s="113"/>
      <c r="P1" s="113" t="s">
        <v>378</v>
      </c>
      <c r="Q1" s="113"/>
      <c r="R1" s="113" t="s">
        <v>379</v>
      </c>
      <c r="S1" s="113"/>
      <c r="T1" s="113" t="s">
        <v>380</v>
      </c>
      <c r="U1" s="113"/>
      <c r="V1" s="154" t="s">
        <v>152</v>
      </c>
      <c r="W1" s="154"/>
      <c r="X1" s="113" t="s">
        <v>151</v>
      </c>
      <c r="Y1" s="113"/>
      <c r="Z1" s="113" t="s">
        <v>150</v>
      </c>
      <c r="AA1" s="153"/>
    </row>
    <row r="2" spans="1:27" s="15" customFormat="1" ht="12" customHeight="1">
      <c r="A2" s="195"/>
      <c r="B2" s="184"/>
      <c r="C2" s="184"/>
      <c r="D2" s="267" t="s">
        <v>149</v>
      </c>
      <c r="E2" s="268"/>
      <c r="F2" s="254" t="s">
        <v>80</v>
      </c>
      <c r="G2" s="255"/>
      <c r="H2" s="255"/>
      <c r="I2" s="255"/>
      <c r="J2" s="255"/>
      <c r="K2" s="255"/>
      <c r="L2" s="255"/>
      <c r="M2" s="255"/>
      <c r="N2" s="256"/>
      <c r="O2" s="166"/>
      <c r="P2" s="257" t="s">
        <v>80</v>
      </c>
      <c r="Q2" s="258"/>
      <c r="R2" s="258"/>
      <c r="S2" s="258"/>
      <c r="T2" s="252"/>
      <c r="U2" s="167"/>
      <c r="V2" s="263" t="s">
        <v>374</v>
      </c>
      <c r="W2" s="264"/>
      <c r="X2" s="252" t="s">
        <v>80</v>
      </c>
      <c r="Y2" s="253"/>
      <c r="Z2" s="253"/>
      <c r="AA2" s="165"/>
    </row>
    <row r="3" spans="1:27" s="15" customFormat="1" ht="81.75" customHeight="1">
      <c r="A3" s="196"/>
      <c r="B3" s="185"/>
      <c r="C3" s="185"/>
      <c r="D3" s="269"/>
      <c r="E3" s="270"/>
      <c r="F3" s="261" t="s">
        <v>582</v>
      </c>
      <c r="G3" s="262"/>
      <c r="H3" s="259" t="s">
        <v>581</v>
      </c>
      <c r="I3" s="260"/>
      <c r="J3" s="259" t="s">
        <v>375</v>
      </c>
      <c r="K3" s="260"/>
      <c r="L3" s="259" t="s">
        <v>376</v>
      </c>
      <c r="M3" s="260"/>
      <c r="N3" s="261" t="s">
        <v>148</v>
      </c>
      <c r="O3" s="262"/>
      <c r="P3" s="261" t="s">
        <v>583</v>
      </c>
      <c r="Q3" s="262"/>
      <c r="R3" s="259" t="s">
        <v>381</v>
      </c>
      <c r="S3" s="260"/>
      <c r="T3" s="259" t="s">
        <v>382</v>
      </c>
      <c r="U3" s="260"/>
      <c r="V3" s="265"/>
      <c r="W3" s="266"/>
      <c r="X3" s="259" t="s">
        <v>353</v>
      </c>
      <c r="Y3" s="260"/>
      <c r="Z3" s="259" t="s">
        <v>354</v>
      </c>
      <c r="AA3" s="260"/>
    </row>
    <row r="4" spans="1:27" s="15" customFormat="1" ht="12.75">
      <c r="A4" s="145"/>
      <c r="B4" s="146"/>
      <c r="C4" s="146"/>
      <c r="D4" s="148" t="s">
        <v>609</v>
      </c>
      <c r="E4" s="148" t="s">
        <v>610</v>
      </c>
      <c r="F4" s="148" t="s">
        <v>609</v>
      </c>
      <c r="G4" s="148" t="s">
        <v>610</v>
      </c>
      <c r="H4" s="148" t="s">
        <v>609</v>
      </c>
      <c r="I4" s="148" t="s">
        <v>610</v>
      </c>
      <c r="J4" s="148" t="s">
        <v>609</v>
      </c>
      <c r="K4" s="148" t="s">
        <v>610</v>
      </c>
      <c r="L4" s="148" t="s">
        <v>609</v>
      </c>
      <c r="M4" s="148" t="s">
        <v>610</v>
      </c>
      <c r="N4" s="148" t="s">
        <v>609</v>
      </c>
      <c r="O4" s="148" t="s">
        <v>610</v>
      </c>
      <c r="P4" s="148" t="s">
        <v>609</v>
      </c>
      <c r="Q4" s="148" t="s">
        <v>610</v>
      </c>
      <c r="R4" s="148" t="s">
        <v>609</v>
      </c>
      <c r="S4" s="148" t="s">
        <v>610</v>
      </c>
      <c r="T4" s="148" t="s">
        <v>609</v>
      </c>
      <c r="U4" s="148" t="s">
        <v>610</v>
      </c>
      <c r="V4" s="148" t="s">
        <v>609</v>
      </c>
      <c r="W4" s="148" t="s">
        <v>610</v>
      </c>
      <c r="X4" s="148" t="s">
        <v>609</v>
      </c>
      <c r="Y4" s="148" t="s">
        <v>610</v>
      </c>
      <c r="Z4" s="148" t="s">
        <v>609</v>
      </c>
      <c r="AA4" s="148" t="s">
        <v>610</v>
      </c>
    </row>
    <row r="5" spans="1:27" s="15" customFormat="1" ht="12.75" hidden="1">
      <c r="A5" s="145"/>
      <c r="B5" s="146"/>
      <c r="C5" s="146"/>
      <c r="D5" s="148"/>
      <c r="E5" s="148">
        <v>0.702804</v>
      </c>
      <c r="F5" s="114"/>
      <c r="G5" s="114"/>
      <c r="H5" s="67"/>
      <c r="I5" s="67"/>
      <c r="J5" s="67"/>
      <c r="K5" s="67"/>
      <c r="L5" s="67"/>
      <c r="M5" s="67"/>
      <c r="N5" s="114"/>
      <c r="O5" s="114"/>
      <c r="P5" s="114"/>
      <c r="Q5" s="114"/>
      <c r="R5" s="67"/>
      <c r="S5" s="67"/>
      <c r="T5" s="67"/>
      <c r="U5" s="67"/>
      <c r="V5" s="147"/>
      <c r="W5" s="147"/>
      <c r="X5" s="67"/>
      <c r="Y5" s="67"/>
      <c r="Z5" s="67"/>
      <c r="AA5" s="67"/>
    </row>
    <row r="6" spans="1:27" s="15" customFormat="1" ht="12.75" customHeight="1">
      <c r="A6" s="172" t="s">
        <v>20</v>
      </c>
      <c r="B6" s="172" t="s">
        <v>21</v>
      </c>
      <c r="C6" s="173" t="s">
        <v>21</v>
      </c>
      <c r="D6" s="174">
        <v>1</v>
      </c>
      <c r="E6" s="174"/>
      <c r="F6" s="174">
        <v>2</v>
      </c>
      <c r="G6" s="174"/>
      <c r="H6" s="174">
        <v>3</v>
      </c>
      <c r="I6" s="174"/>
      <c r="J6" s="174">
        <v>4</v>
      </c>
      <c r="K6" s="174"/>
      <c r="L6" s="174">
        <v>5</v>
      </c>
      <c r="M6" s="174"/>
      <c r="N6" s="174">
        <v>6</v>
      </c>
      <c r="O6" s="174"/>
      <c r="P6" s="174">
        <v>7</v>
      </c>
      <c r="Q6" s="174"/>
      <c r="R6" s="174">
        <v>8</v>
      </c>
      <c r="S6" s="174"/>
      <c r="T6" s="174">
        <v>9</v>
      </c>
      <c r="U6" s="174"/>
      <c r="V6" s="174">
        <v>10</v>
      </c>
      <c r="W6" s="174"/>
      <c r="X6" s="174">
        <v>11</v>
      </c>
      <c r="Y6" s="174"/>
      <c r="Z6" s="174">
        <v>12</v>
      </c>
      <c r="AA6" s="174"/>
    </row>
    <row r="7" spans="1:27" ht="14.25">
      <c r="A7" s="168">
        <v>1</v>
      </c>
      <c r="B7" s="169" t="s">
        <v>397</v>
      </c>
      <c r="C7" s="170" t="s">
        <v>398</v>
      </c>
      <c r="D7" s="171">
        <v>511568</v>
      </c>
      <c r="E7" s="171">
        <f>D7/$E$5</f>
        <v>727895.6864218189</v>
      </c>
      <c r="F7" s="171">
        <v>281945</v>
      </c>
      <c r="G7" s="171">
        <f>F7/$E$5</f>
        <v>401171.5926488751</v>
      </c>
      <c r="H7" s="171">
        <v>65895</v>
      </c>
      <c r="I7" s="171">
        <f aca="true" t="shared" si="0" ref="I7:I38">H7/$E$5</f>
        <v>93760.13796165076</v>
      </c>
      <c r="J7" s="171">
        <v>110991</v>
      </c>
      <c r="K7" s="171">
        <f aca="true" t="shared" si="1" ref="K7:K38">J7/$E$5</f>
        <v>157925.96513394915</v>
      </c>
      <c r="L7" s="171">
        <v>3274</v>
      </c>
      <c r="M7" s="171">
        <f aca="true" t="shared" si="2" ref="M7:M38">L7/$E$5</f>
        <v>4658.482308011907</v>
      </c>
      <c r="N7" s="171">
        <v>49463</v>
      </c>
      <c r="O7" s="171">
        <f aca="true" t="shared" si="3" ref="O7:O38">N7/$E$5</f>
        <v>70379.50836933199</v>
      </c>
      <c r="P7" s="171">
        <v>15556</v>
      </c>
      <c r="Q7" s="171">
        <f aca="true" t="shared" si="4" ref="Q7:Q38">P7/$E$5</f>
        <v>22134.193886204404</v>
      </c>
      <c r="R7" s="171">
        <v>33907</v>
      </c>
      <c r="S7" s="171">
        <f aca="true" t="shared" si="5" ref="S7:S38">R7/$E$5</f>
        <v>48245.314483127586</v>
      </c>
      <c r="T7" s="171">
        <v>0</v>
      </c>
      <c r="U7" s="171">
        <f aca="true" t="shared" si="6" ref="U7:U38">T7/$E$5</f>
        <v>0</v>
      </c>
      <c r="V7" s="171">
        <v>37190</v>
      </c>
      <c r="W7" s="171">
        <f aca="true" t="shared" si="7" ref="W7:W38">V7/$E$5</f>
        <v>52916.602637435186</v>
      </c>
      <c r="X7" s="171">
        <v>37190</v>
      </c>
      <c r="Y7" s="171">
        <f aca="true" t="shared" si="8" ref="Y7:Y38">X7/$E$5</f>
        <v>52916.602637435186</v>
      </c>
      <c r="Z7" s="171">
        <v>0</v>
      </c>
      <c r="AA7" s="171">
        <f aca="true" t="shared" si="9" ref="AA7:AA38">Z7/$E$5</f>
        <v>0</v>
      </c>
    </row>
    <row r="8" spans="1:27" ht="12.75">
      <c r="A8" s="57">
        <v>2</v>
      </c>
      <c r="B8" s="58" t="s">
        <v>399</v>
      </c>
      <c r="C8" s="58" t="s">
        <v>400</v>
      </c>
      <c r="D8" s="70">
        <v>75113</v>
      </c>
      <c r="E8" s="171">
        <f aca="true" t="shared" si="10" ref="E8:G71">D8/$E$5</f>
        <v>106876.17031206425</v>
      </c>
      <c r="F8" s="70">
        <v>49007</v>
      </c>
      <c r="G8" s="171">
        <f t="shared" si="10"/>
        <v>69730.67882368343</v>
      </c>
      <c r="H8" s="70">
        <v>12295</v>
      </c>
      <c r="I8" s="171">
        <f t="shared" si="0"/>
        <v>17494.208911730726</v>
      </c>
      <c r="J8" s="70">
        <v>4103</v>
      </c>
      <c r="K8" s="171">
        <f t="shared" si="1"/>
        <v>5838.043039026528</v>
      </c>
      <c r="L8" s="70">
        <v>2962</v>
      </c>
      <c r="M8" s="171">
        <f t="shared" si="2"/>
        <v>4214.546303094462</v>
      </c>
      <c r="N8" s="70">
        <v>6746</v>
      </c>
      <c r="O8" s="171">
        <f t="shared" si="3"/>
        <v>9598.693234529115</v>
      </c>
      <c r="P8" s="70">
        <v>2176</v>
      </c>
      <c r="Q8" s="171">
        <f t="shared" si="4"/>
        <v>3096.169059937052</v>
      </c>
      <c r="R8" s="70">
        <v>3415</v>
      </c>
      <c r="S8" s="171">
        <f t="shared" si="5"/>
        <v>4859.107233311137</v>
      </c>
      <c r="T8" s="70">
        <v>1155</v>
      </c>
      <c r="U8" s="171">
        <f t="shared" si="6"/>
        <v>1643.4169412809263</v>
      </c>
      <c r="V8" s="70">
        <v>5574</v>
      </c>
      <c r="W8" s="171">
        <f t="shared" si="7"/>
        <v>7931.08747246743</v>
      </c>
      <c r="X8" s="70">
        <v>5574</v>
      </c>
      <c r="Y8" s="171">
        <f t="shared" si="8"/>
        <v>7931.08747246743</v>
      </c>
      <c r="Z8" s="70">
        <v>0</v>
      </c>
      <c r="AA8" s="171">
        <f t="shared" si="9"/>
        <v>0</v>
      </c>
    </row>
    <row r="9" spans="1:27" ht="12.75">
      <c r="A9" s="57">
        <v>3</v>
      </c>
      <c r="B9" s="58" t="s">
        <v>399</v>
      </c>
      <c r="C9" s="58" t="s">
        <v>401</v>
      </c>
      <c r="D9" s="70">
        <v>399145</v>
      </c>
      <c r="E9" s="171">
        <f t="shared" si="10"/>
        <v>567932.1688550435</v>
      </c>
      <c r="F9" s="70">
        <v>201021</v>
      </c>
      <c r="G9" s="171">
        <f t="shared" si="10"/>
        <v>286027.1142452234</v>
      </c>
      <c r="H9" s="70">
        <v>48174</v>
      </c>
      <c r="I9" s="171">
        <f t="shared" si="0"/>
        <v>68545.42660542627</v>
      </c>
      <c r="J9" s="70">
        <v>107530</v>
      </c>
      <c r="K9" s="171">
        <f t="shared" si="1"/>
        <v>153001.4057973489</v>
      </c>
      <c r="L9" s="70">
        <v>2422</v>
      </c>
      <c r="M9" s="171">
        <f t="shared" si="2"/>
        <v>3446.19552535273</v>
      </c>
      <c r="N9" s="70">
        <v>39998</v>
      </c>
      <c r="O9" s="171">
        <f t="shared" si="3"/>
        <v>56912.026681692194</v>
      </c>
      <c r="P9" s="70">
        <v>6540</v>
      </c>
      <c r="Q9" s="171">
        <f t="shared" si="4"/>
        <v>9305.58164153875</v>
      </c>
      <c r="R9" s="70">
        <v>26309</v>
      </c>
      <c r="S9" s="171">
        <f t="shared" si="5"/>
        <v>37434.3344659393</v>
      </c>
      <c r="T9" s="70">
        <v>7149</v>
      </c>
      <c r="U9" s="171">
        <f t="shared" si="6"/>
        <v>10172.110574214148</v>
      </c>
      <c r="V9" s="70">
        <v>8346</v>
      </c>
      <c r="W9" s="171">
        <f t="shared" si="7"/>
        <v>11875.288131541653</v>
      </c>
      <c r="X9" s="70">
        <v>8346</v>
      </c>
      <c r="Y9" s="171">
        <f t="shared" si="8"/>
        <v>11875.288131541653</v>
      </c>
      <c r="Z9" s="70">
        <v>0</v>
      </c>
      <c r="AA9" s="171">
        <f t="shared" si="9"/>
        <v>0</v>
      </c>
    </row>
    <row r="10" spans="1:27" ht="12.75">
      <c r="A10" s="57">
        <v>4</v>
      </c>
      <c r="B10" s="58" t="s">
        <v>399</v>
      </c>
      <c r="C10" s="58" t="s">
        <v>402</v>
      </c>
      <c r="D10" s="70">
        <v>319821</v>
      </c>
      <c r="E10" s="171">
        <f t="shared" si="10"/>
        <v>455064.2853484044</v>
      </c>
      <c r="F10" s="70">
        <v>206373</v>
      </c>
      <c r="G10" s="171">
        <f t="shared" si="10"/>
        <v>293642.32417573035</v>
      </c>
      <c r="H10" s="70">
        <v>47033</v>
      </c>
      <c r="I10" s="171">
        <f t="shared" si="0"/>
        <v>66921.9298694942</v>
      </c>
      <c r="J10" s="70">
        <v>10762</v>
      </c>
      <c r="K10" s="171">
        <f t="shared" si="1"/>
        <v>15312.946426030587</v>
      </c>
      <c r="L10" s="70">
        <v>36240</v>
      </c>
      <c r="M10" s="171">
        <f t="shared" si="2"/>
        <v>51564.874417333995</v>
      </c>
      <c r="N10" s="70">
        <v>19413</v>
      </c>
      <c r="O10" s="171">
        <f t="shared" si="3"/>
        <v>27622.210459815255</v>
      </c>
      <c r="P10" s="70">
        <v>3285</v>
      </c>
      <c r="Q10" s="171">
        <f t="shared" si="4"/>
        <v>4674.133897928868</v>
      </c>
      <c r="R10" s="70">
        <v>16128</v>
      </c>
      <c r="S10" s="171">
        <f t="shared" si="5"/>
        <v>22948.076561886388</v>
      </c>
      <c r="T10" s="70">
        <v>0</v>
      </c>
      <c r="U10" s="171">
        <f t="shared" si="6"/>
        <v>0</v>
      </c>
      <c r="V10" s="70">
        <v>0</v>
      </c>
      <c r="W10" s="171">
        <f t="shared" si="7"/>
        <v>0</v>
      </c>
      <c r="X10" s="70">
        <v>0</v>
      </c>
      <c r="Y10" s="171">
        <f t="shared" si="8"/>
        <v>0</v>
      </c>
      <c r="Z10" s="70">
        <v>0</v>
      </c>
      <c r="AA10" s="171">
        <f t="shared" si="9"/>
        <v>0</v>
      </c>
    </row>
    <row r="11" spans="1:27" ht="12.75">
      <c r="A11" s="57">
        <v>5</v>
      </c>
      <c r="B11" s="58" t="s">
        <v>403</v>
      </c>
      <c r="C11" s="58" t="s">
        <v>404</v>
      </c>
      <c r="D11" s="70">
        <v>465040</v>
      </c>
      <c r="E11" s="171">
        <f t="shared" si="10"/>
        <v>661692.3068166943</v>
      </c>
      <c r="F11" s="70">
        <v>273329</v>
      </c>
      <c r="G11" s="171">
        <f t="shared" si="10"/>
        <v>388912.1291284626</v>
      </c>
      <c r="H11" s="70">
        <v>73871</v>
      </c>
      <c r="I11" s="171">
        <f t="shared" si="0"/>
        <v>105108.96352325827</v>
      </c>
      <c r="J11" s="70">
        <v>90155</v>
      </c>
      <c r="K11" s="171">
        <f t="shared" si="1"/>
        <v>128279.00808760338</v>
      </c>
      <c r="L11" s="70">
        <v>9021</v>
      </c>
      <c r="M11" s="171">
        <f t="shared" si="2"/>
        <v>12835.726603718818</v>
      </c>
      <c r="N11" s="70">
        <v>18664</v>
      </c>
      <c r="O11" s="171">
        <f t="shared" si="3"/>
        <v>26556.47947365126</v>
      </c>
      <c r="P11" s="70">
        <v>1068</v>
      </c>
      <c r="Q11" s="171">
        <f t="shared" si="4"/>
        <v>1519.6270937558693</v>
      </c>
      <c r="R11" s="70">
        <v>17596</v>
      </c>
      <c r="S11" s="171">
        <f t="shared" si="5"/>
        <v>25036.85237989539</v>
      </c>
      <c r="T11" s="70">
        <v>0</v>
      </c>
      <c r="U11" s="171">
        <f t="shared" si="6"/>
        <v>0</v>
      </c>
      <c r="V11" s="70">
        <v>0</v>
      </c>
      <c r="W11" s="171">
        <f t="shared" si="7"/>
        <v>0</v>
      </c>
      <c r="X11" s="70">
        <v>0</v>
      </c>
      <c r="Y11" s="171">
        <f t="shared" si="8"/>
        <v>0</v>
      </c>
      <c r="Z11" s="70">
        <v>0</v>
      </c>
      <c r="AA11" s="171">
        <f t="shared" si="9"/>
        <v>0</v>
      </c>
    </row>
    <row r="12" spans="1:27" ht="12.75">
      <c r="A12" s="57">
        <v>6</v>
      </c>
      <c r="B12" s="58" t="s">
        <v>405</v>
      </c>
      <c r="C12" s="58" t="s">
        <v>406</v>
      </c>
      <c r="D12" s="70">
        <v>184560</v>
      </c>
      <c r="E12" s="171">
        <f t="shared" si="10"/>
        <v>262605.2213703963</v>
      </c>
      <c r="F12" s="70">
        <v>99673</v>
      </c>
      <c r="G12" s="171">
        <f t="shared" si="10"/>
        <v>141821.9019812067</v>
      </c>
      <c r="H12" s="70">
        <v>23159</v>
      </c>
      <c r="I12" s="171">
        <f t="shared" si="0"/>
        <v>32952.28826244586</v>
      </c>
      <c r="J12" s="70">
        <v>31726</v>
      </c>
      <c r="K12" s="171">
        <f t="shared" si="1"/>
        <v>45142.03106413737</v>
      </c>
      <c r="L12" s="70">
        <v>0</v>
      </c>
      <c r="M12" s="171">
        <f t="shared" si="2"/>
        <v>0</v>
      </c>
      <c r="N12" s="70">
        <v>30002</v>
      </c>
      <c r="O12" s="171">
        <f t="shared" si="3"/>
        <v>42689.00006260636</v>
      </c>
      <c r="P12" s="70">
        <v>26865</v>
      </c>
      <c r="Q12" s="171">
        <f t="shared" si="4"/>
        <v>38225.451192651155</v>
      </c>
      <c r="R12" s="70">
        <v>3137</v>
      </c>
      <c r="S12" s="171">
        <f t="shared" si="5"/>
        <v>4463.548869955208</v>
      </c>
      <c r="T12" s="70">
        <v>0</v>
      </c>
      <c r="U12" s="171">
        <f t="shared" si="6"/>
        <v>0</v>
      </c>
      <c r="V12" s="70">
        <v>1689</v>
      </c>
      <c r="W12" s="171">
        <f t="shared" si="7"/>
        <v>2403.2304881588607</v>
      </c>
      <c r="X12" s="70">
        <v>1689</v>
      </c>
      <c r="Y12" s="171">
        <f t="shared" si="8"/>
        <v>2403.2304881588607</v>
      </c>
      <c r="Z12" s="70">
        <v>0</v>
      </c>
      <c r="AA12" s="171">
        <f t="shared" si="9"/>
        <v>0</v>
      </c>
    </row>
    <row r="13" spans="1:27" ht="12.75">
      <c r="A13" s="57">
        <v>7</v>
      </c>
      <c r="B13" s="58" t="s">
        <v>405</v>
      </c>
      <c r="C13" s="47" t="s">
        <v>407</v>
      </c>
      <c r="D13" s="70">
        <v>86389</v>
      </c>
      <c r="E13" s="171">
        <f t="shared" si="10"/>
        <v>122920.47284876011</v>
      </c>
      <c r="F13" s="70">
        <v>38191</v>
      </c>
      <c r="G13" s="171">
        <f t="shared" si="10"/>
        <v>54340.897319878655</v>
      </c>
      <c r="H13" s="70">
        <v>9097</v>
      </c>
      <c r="I13" s="171">
        <f t="shared" si="0"/>
        <v>12943.864861326914</v>
      </c>
      <c r="J13" s="70">
        <v>4582</v>
      </c>
      <c r="K13" s="171">
        <f t="shared" si="1"/>
        <v>6519.598636319657</v>
      </c>
      <c r="L13" s="70">
        <v>7335</v>
      </c>
      <c r="M13" s="171">
        <f t="shared" si="2"/>
        <v>10436.764730991856</v>
      </c>
      <c r="N13" s="70">
        <v>27184</v>
      </c>
      <c r="O13" s="171">
        <f t="shared" si="3"/>
        <v>38679.347300243026</v>
      </c>
      <c r="P13" s="70">
        <v>16471</v>
      </c>
      <c r="Q13" s="171">
        <f t="shared" si="4"/>
        <v>23436.12159293345</v>
      </c>
      <c r="R13" s="70">
        <v>870</v>
      </c>
      <c r="S13" s="171">
        <f t="shared" si="5"/>
        <v>1237.8984752505678</v>
      </c>
      <c r="T13" s="70">
        <v>9843</v>
      </c>
      <c r="U13" s="171">
        <f t="shared" si="6"/>
        <v>14005.32723205901</v>
      </c>
      <c r="V13" s="70">
        <v>9549</v>
      </c>
      <c r="W13" s="171">
        <f t="shared" si="7"/>
        <v>13587.002919732955</v>
      </c>
      <c r="X13" s="70">
        <v>9549</v>
      </c>
      <c r="Y13" s="171">
        <f t="shared" si="8"/>
        <v>13587.002919732955</v>
      </c>
      <c r="Z13" s="70">
        <v>0</v>
      </c>
      <c r="AA13" s="171">
        <f t="shared" si="9"/>
        <v>0</v>
      </c>
    </row>
    <row r="14" spans="1:27" ht="12.75">
      <c r="A14" s="57">
        <v>8</v>
      </c>
      <c r="B14" s="58" t="s">
        <v>405</v>
      </c>
      <c r="C14" s="47" t="s">
        <v>408</v>
      </c>
      <c r="D14" s="70">
        <v>556208</v>
      </c>
      <c r="E14" s="171">
        <f t="shared" si="10"/>
        <v>791412.6840484687</v>
      </c>
      <c r="F14" s="70">
        <v>372574</v>
      </c>
      <c r="G14" s="171">
        <f t="shared" si="10"/>
        <v>530125.0419747184</v>
      </c>
      <c r="H14" s="70">
        <v>88278</v>
      </c>
      <c r="I14" s="171">
        <f t="shared" si="0"/>
        <v>125608.27769904555</v>
      </c>
      <c r="J14" s="70">
        <v>91242</v>
      </c>
      <c r="K14" s="171">
        <f t="shared" si="1"/>
        <v>129825.66974576126</v>
      </c>
      <c r="L14" s="70">
        <v>838</v>
      </c>
      <c r="M14" s="171">
        <f t="shared" si="2"/>
        <v>1192.366577310317</v>
      </c>
      <c r="N14" s="70">
        <v>3276</v>
      </c>
      <c r="O14" s="171">
        <f t="shared" si="3"/>
        <v>4661.328051633172</v>
      </c>
      <c r="P14" s="70">
        <v>252</v>
      </c>
      <c r="Q14" s="171">
        <f t="shared" si="4"/>
        <v>358.5636962794748</v>
      </c>
      <c r="R14" s="70">
        <v>3024</v>
      </c>
      <c r="S14" s="171">
        <f t="shared" si="5"/>
        <v>4302.764355353697</v>
      </c>
      <c r="T14" s="70">
        <v>0</v>
      </c>
      <c r="U14" s="171">
        <f t="shared" si="6"/>
        <v>0</v>
      </c>
      <c r="V14" s="70">
        <v>6954</v>
      </c>
      <c r="W14" s="171">
        <f t="shared" si="7"/>
        <v>9894.650571140744</v>
      </c>
      <c r="X14" s="70">
        <v>6954</v>
      </c>
      <c r="Y14" s="171">
        <f t="shared" si="8"/>
        <v>9894.650571140744</v>
      </c>
      <c r="Z14" s="70">
        <v>0</v>
      </c>
      <c r="AA14" s="171">
        <f t="shared" si="9"/>
        <v>0</v>
      </c>
    </row>
    <row r="15" spans="1:27" ht="12.75">
      <c r="A15" s="57">
        <v>9</v>
      </c>
      <c r="B15" s="58" t="s">
        <v>405</v>
      </c>
      <c r="C15" s="47" t="s">
        <v>409</v>
      </c>
      <c r="D15" s="70">
        <v>759814</v>
      </c>
      <c r="E15" s="171">
        <f t="shared" si="10"/>
        <v>1081117.921924178</v>
      </c>
      <c r="F15" s="70">
        <v>480026</v>
      </c>
      <c r="G15" s="171">
        <f t="shared" si="10"/>
        <v>683015.463770838</v>
      </c>
      <c r="H15" s="70">
        <v>118462</v>
      </c>
      <c r="I15" s="171">
        <f t="shared" si="0"/>
        <v>168556.24043118706</v>
      </c>
      <c r="J15" s="70">
        <v>91082</v>
      </c>
      <c r="K15" s="171">
        <f t="shared" si="1"/>
        <v>129598.01025606002</v>
      </c>
      <c r="L15" s="70">
        <v>58388</v>
      </c>
      <c r="M15" s="171">
        <f t="shared" si="2"/>
        <v>83078.63927923006</v>
      </c>
      <c r="N15" s="70">
        <v>11856</v>
      </c>
      <c r="O15" s="171">
        <f t="shared" si="3"/>
        <v>16869.56818686291</v>
      </c>
      <c r="P15" s="70">
        <v>5006</v>
      </c>
      <c r="Q15" s="171">
        <f t="shared" si="4"/>
        <v>7122.896284027979</v>
      </c>
      <c r="R15" s="70">
        <v>6850</v>
      </c>
      <c r="S15" s="171">
        <f t="shared" si="5"/>
        <v>9746.67190283493</v>
      </c>
      <c r="T15" s="70">
        <v>0</v>
      </c>
      <c r="U15" s="171">
        <f t="shared" si="6"/>
        <v>0</v>
      </c>
      <c r="V15" s="70">
        <v>5924</v>
      </c>
      <c r="W15" s="171">
        <f t="shared" si="7"/>
        <v>8429.092606188924</v>
      </c>
      <c r="X15" s="70">
        <v>5924</v>
      </c>
      <c r="Y15" s="171">
        <f t="shared" si="8"/>
        <v>8429.092606188924</v>
      </c>
      <c r="Z15" s="70">
        <v>0</v>
      </c>
      <c r="AA15" s="171">
        <f t="shared" si="9"/>
        <v>0</v>
      </c>
    </row>
    <row r="16" spans="1:27" ht="12.75">
      <c r="A16" s="57">
        <v>10</v>
      </c>
      <c r="B16" s="58" t="s">
        <v>405</v>
      </c>
      <c r="C16" s="58" t="s">
        <v>410</v>
      </c>
      <c r="D16" s="70">
        <v>302096</v>
      </c>
      <c r="E16" s="171">
        <f t="shared" si="10"/>
        <v>429843.88250493736</v>
      </c>
      <c r="F16" s="70">
        <v>197399</v>
      </c>
      <c r="G16" s="171">
        <f t="shared" si="10"/>
        <v>280873.4725471113</v>
      </c>
      <c r="H16" s="70">
        <v>48113</v>
      </c>
      <c r="I16" s="171">
        <f t="shared" si="0"/>
        <v>68458.63142497766</v>
      </c>
      <c r="J16" s="70">
        <v>42811</v>
      </c>
      <c r="K16" s="171">
        <f t="shared" si="1"/>
        <v>60914.56508500237</v>
      </c>
      <c r="L16" s="70">
        <v>1290</v>
      </c>
      <c r="M16" s="171">
        <f t="shared" si="2"/>
        <v>1835.5046357163592</v>
      </c>
      <c r="N16" s="70">
        <v>12483</v>
      </c>
      <c r="O16" s="171">
        <f t="shared" si="3"/>
        <v>17761.7088121297</v>
      </c>
      <c r="P16" s="70">
        <v>2718</v>
      </c>
      <c r="Q16" s="171">
        <f t="shared" si="4"/>
        <v>3867.3655813000496</v>
      </c>
      <c r="R16" s="70">
        <v>9765</v>
      </c>
      <c r="S16" s="171">
        <f t="shared" si="5"/>
        <v>13894.343230829649</v>
      </c>
      <c r="T16" s="70">
        <v>0</v>
      </c>
      <c r="U16" s="171">
        <f t="shared" si="6"/>
        <v>0</v>
      </c>
      <c r="V16" s="70">
        <v>0</v>
      </c>
      <c r="W16" s="171">
        <f t="shared" si="7"/>
        <v>0</v>
      </c>
      <c r="X16" s="70">
        <v>0</v>
      </c>
      <c r="Y16" s="171">
        <f t="shared" si="8"/>
        <v>0</v>
      </c>
      <c r="Z16" s="70">
        <v>0</v>
      </c>
      <c r="AA16" s="171">
        <f t="shared" si="9"/>
        <v>0</v>
      </c>
    </row>
    <row r="17" spans="1:27" ht="12.75">
      <c r="A17" s="57">
        <v>11</v>
      </c>
      <c r="B17" s="58" t="s">
        <v>405</v>
      </c>
      <c r="C17" s="58" t="s">
        <v>411</v>
      </c>
      <c r="D17" s="70">
        <v>1914813</v>
      </c>
      <c r="E17" s="171">
        <f t="shared" si="10"/>
        <v>2724533.4403332938</v>
      </c>
      <c r="F17" s="70">
        <v>621483</v>
      </c>
      <c r="G17" s="171">
        <f t="shared" si="10"/>
        <v>884290.6414875272</v>
      </c>
      <c r="H17" s="70">
        <v>166663</v>
      </c>
      <c r="I17" s="171">
        <f t="shared" si="0"/>
        <v>237140.08457550043</v>
      </c>
      <c r="J17" s="70">
        <v>790007</v>
      </c>
      <c r="K17" s="171">
        <f t="shared" si="1"/>
        <v>1124078.6905026152</v>
      </c>
      <c r="L17" s="70">
        <v>151315</v>
      </c>
      <c r="M17" s="171">
        <f t="shared" si="2"/>
        <v>215301.84802590765</v>
      </c>
      <c r="N17" s="70">
        <v>185345</v>
      </c>
      <c r="O17" s="171">
        <f t="shared" si="3"/>
        <v>263722.17574174306</v>
      </c>
      <c r="P17" s="70">
        <v>69186</v>
      </c>
      <c r="Q17" s="171">
        <f t="shared" si="4"/>
        <v>98442.80909044342</v>
      </c>
      <c r="R17" s="70">
        <v>116159</v>
      </c>
      <c r="S17" s="171">
        <f t="shared" si="5"/>
        <v>165279.36665129964</v>
      </c>
      <c r="T17" s="70">
        <v>0</v>
      </c>
      <c r="U17" s="171">
        <f t="shared" si="6"/>
        <v>0</v>
      </c>
      <c r="V17" s="70">
        <v>50314</v>
      </c>
      <c r="W17" s="171">
        <f t="shared" si="7"/>
        <v>71590.37228018054</v>
      </c>
      <c r="X17" s="70">
        <v>50314</v>
      </c>
      <c r="Y17" s="171">
        <f t="shared" si="8"/>
        <v>71590.37228018054</v>
      </c>
      <c r="Z17" s="70">
        <v>0</v>
      </c>
      <c r="AA17" s="171">
        <f t="shared" si="9"/>
        <v>0</v>
      </c>
    </row>
    <row r="18" spans="1:27" ht="12.75">
      <c r="A18" s="57">
        <v>12</v>
      </c>
      <c r="B18" s="58" t="s">
        <v>405</v>
      </c>
      <c r="C18" s="47" t="s">
        <v>412</v>
      </c>
      <c r="D18" s="70">
        <v>50465</v>
      </c>
      <c r="E18" s="171">
        <f t="shared" si="10"/>
        <v>71805.2259235861</v>
      </c>
      <c r="F18" s="70">
        <v>34286</v>
      </c>
      <c r="G18" s="171">
        <f t="shared" si="10"/>
        <v>48784.58289935743</v>
      </c>
      <c r="H18" s="70">
        <v>7869</v>
      </c>
      <c r="I18" s="171">
        <f t="shared" si="0"/>
        <v>11196.57827786979</v>
      </c>
      <c r="J18" s="70">
        <v>2032</v>
      </c>
      <c r="K18" s="171">
        <f t="shared" si="1"/>
        <v>2891.275519205924</v>
      </c>
      <c r="L18" s="70">
        <v>3514</v>
      </c>
      <c r="M18" s="171">
        <f t="shared" si="2"/>
        <v>4999.971542563788</v>
      </c>
      <c r="N18" s="70">
        <v>2764</v>
      </c>
      <c r="O18" s="171">
        <f t="shared" si="3"/>
        <v>3932.8176845891603</v>
      </c>
      <c r="P18" s="70">
        <v>516</v>
      </c>
      <c r="Q18" s="171">
        <f t="shared" si="4"/>
        <v>734.2018542865436</v>
      </c>
      <c r="R18" s="70">
        <v>1716</v>
      </c>
      <c r="S18" s="171">
        <f t="shared" si="5"/>
        <v>2441.6480270459474</v>
      </c>
      <c r="T18" s="70">
        <v>532</v>
      </c>
      <c r="U18" s="171">
        <f t="shared" si="6"/>
        <v>756.9678032566691</v>
      </c>
      <c r="V18" s="70">
        <v>0</v>
      </c>
      <c r="W18" s="171">
        <f t="shared" si="7"/>
        <v>0</v>
      </c>
      <c r="X18" s="70">
        <v>0</v>
      </c>
      <c r="Y18" s="171">
        <f t="shared" si="8"/>
        <v>0</v>
      </c>
      <c r="Z18" s="70">
        <v>0</v>
      </c>
      <c r="AA18" s="171">
        <f t="shared" si="9"/>
        <v>0</v>
      </c>
    </row>
    <row r="19" spans="1:27" ht="12.75">
      <c r="A19" s="57">
        <v>13</v>
      </c>
      <c r="B19" s="58" t="s">
        <v>413</v>
      </c>
      <c r="C19" s="47" t="s">
        <v>414</v>
      </c>
      <c r="D19" s="70">
        <v>249922</v>
      </c>
      <c r="E19" s="171">
        <f t="shared" si="10"/>
        <v>355606.9686569798</v>
      </c>
      <c r="F19" s="70">
        <v>141063</v>
      </c>
      <c r="G19" s="171">
        <f t="shared" si="10"/>
        <v>200714.56622329983</v>
      </c>
      <c r="H19" s="70">
        <v>35178</v>
      </c>
      <c r="I19" s="171">
        <f t="shared" si="0"/>
        <v>50053.784554441925</v>
      </c>
      <c r="J19" s="70">
        <v>44659</v>
      </c>
      <c r="K19" s="171">
        <f t="shared" si="1"/>
        <v>63544.03219105185</v>
      </c>
      <c r="L19" s="70">
        <v>2325</v>
      </c>
      <c r="M19" s="171">
        <f t="shared" si="2"/>
        <v>3308.1769597213447</v>
      </c>
      <c r="N19" s="70">
        <v>26697</v>
      </c>
      <c r="O19" s="171">
        <f t="shared" si="3"/>
        <v>37986.408728464834</v>
      </c>
      <c r="P19" s="70">
        <v>0</v>
      </c>
      <c r="Q19" s="171">
        <f t="shared" si="4"/>
        <v>0</v>
      </c>
      <c r="R19" s="70">
        <v>26697</v>
      </c>
      <c r="S19" s="171">
        <f t="shared" si="5"/>
        <v>37986.408728464834</v>
      </c>
      <c r="T19" s="70">
        <v>0</v>
      </c>
      <c r="U19" s="171">
        <f t="shared" si="6"/>
        <v>0</v>
      </c>
      <c r="V19" s="70">
        <v>20492</v>
      </c>
      <c r="W19" s="171">
        <f t="shared" si="7"/>
        <v>29157.489143488085</v>
      </c>
      <c r="X19" s="70">
        <v>0</v>
      </c>
      <c r="Y19" s="171">
        <f t="shared" si="8"/>
        <v>0</v>
      </c>
      <c r="Z19" s="70">
        <v>20492</v>
      </c>
      <c r="AA19" s="171">
        <f t="shared" si="9"/>
        <v>29157.489143488085</v>
      </c>
    </row>
    <row r="20" spans="1:27" ht="12.75">
      <c r="A20" s="57">
        <v>14</v>
      </c>
      <c r="B20" s="58" t="s">
        <v>415</v>
      </c>
      <c r="C20" s="58" t="s">
        <v>416</v>
      </c>
      <c r="D20" s="70">
        <v>285130</v>
      </c>
      <c r="E20" s="171">
        <f t="shared" si="10"/>
        <v>405703.4393657407</v>
      </c>
      <c r="F20" s="70">
        <v>193943</v>
      </c>
      <c r="G20" s="171">
        <f t="shared" si="10"/>
        <v>275956.02756956423</v>
      </c>
      <c r="H20" s="70">
        <v>53342</v>
      </c>
      <c r="I20" s="171">
        <f t="shared" si="0"/>
        <v>75898.82812277676</v>
      </c>
      <c r="J20" s="70">
        <v>1369</v>
      </c>
      <c r="K20" s="171">
        <f t="shared" si="1"/>
        <v>1947.9115087563532</v>
      </c>
      <c r="L20" s="70">
        <v>23990</v>
      </c>
      <c r="M20" s="171">
        <f t="shared" si="2"/>
        <v>34134.69473708175</v>
      </c>
      <c r="N20" s="70">
        <v>12486</v>
      </c>
      <c r="O20" s="171">
        <f t="shared" si="3"/>
        <v>17765.977427561596</v>
      </c>
      <c r="P20" s="70">
        <v>5966</v>
      </c>
      <c r="Q20" s="171">
        <f t="shared" si="4"/>
        <v>8488.853222235502</v>
      </c>
      <c r="R20" s="70">
        <v>6520</v>
      </c>
      <c r="S20" s="171">
        <f t="shared" si="5"/>
        <v>9277.124205326094</v>
      </c>
      <c r="T20" s="70">
        <v>0</v>
      </c>
      <c r="U20" s="171">
        <f t="shared" si="6"/>
        <v>0</v>
      </c>
      <c r="V20" s="70">
        <v>30638</v>
      </c>
      <c r="W20" s="171">
        <f t="shared" si="7"/>
        <v>43593.94653416884</v>
      </c>
      <c r="X20" s="70">
        <v>30638</v>
      </c>
      <c r="Y20" s="171">
        <f t="shared" si="8"/>
        <v>43593.94653416884</v>
      </c>
      <c r="Z20" s="70">
        <v>0</v>
      </c>
      <c r="AA20" s="171">
        <f t="shared" si="9"/>
        <v>0</v>
      </c>
    </row>
    <row r="21" spans="1:27" ht="12.75">
      <c r="A21" s="57">
        <v>15</v>
      </c>
      <c r="B21" s="58" t="s">
        <v>415</v>
      </c>
      <c r="C21" s="47" t="s">
        <v>417</v>
      </c>
      <c r="D21" s="70">
        <v>107576</v>
      </c>
      <c r="E21" s="171">
        <f t="shared" si="10"/>
        <v>153066.85790063802</v>
      </c>
      <c r="F21" s="70">
        <v>74781</v>
      </c>
      <c r="G21" s="171">
        <f t="shared" si="10"/>
        <v>106403.77687093415</v>
      </c>
      <c r="H21" s="70">
        <v>17917</v>
      </c>
      <c r="I21" s="171">
        <f t="shared" si="0"/>
        <v>25493.59423110853</v>
      </c>
      <c r="J21" s="70">
        <v>11838</v>
      </c>
      <c r="K21" s="171">
        <f t="shared" si="1"/>
        <v>16843.95649427152</v>
      </c>
      <c r="L21" s="70">
        <v>767</v>
      </c>
      <c r="M21" s="171">
        <f t="shared" si="2"/>
        <v>1091.3426787553856</v>
      </c>
      <c r="N21" s="70">
        <v>2273</v>
      </c>
      <c r="O21" s="171">
        <f t="shared" si="3"/>
        <v>3234.1876255684374</v>
      </c>
      <c r="P21" s="70">
        <v>1456</v>
      </c>
      <c r="Q21" s="171">
        <f t="shared" si="4"/>
        <v>2071.70135628141</v>
      </c>
      <c r="R21" s="70">
        <v>817</v>
      </c>
      <c r="S21" s="171">
        <f t="shared" si="5"/>
        <v>1162.4862692870274</v>
      </c>
      <c r="T21" s="70">
        <v>0</v>
      </c>
      <c r="U21" s="171">
        <f t="shared" si="6"/>
        <v>0</v>
      </c>
      <c r="V21" s="70">
        <v>8165</v>
      </c>
      <c r="W21" s="171">
        <f t="shared" si="7"/>
        <v>11617.74833381711</v>
      </c>
      <c r="X21" s="70">
        <v>8165</v>
      </c>
      <c r="Y21" s="171">
        <f t="shared" si="8"/>
        <v>11617.74833381711</v>
      </c>
      <c r="Z21" s="70">
        <v>0</v>
      </c>
      <c r="AA21" s="171">
        <f t="shared" si="9"/>
        <v>0</v>
      </c>
    </row>
    <row r="22" spans="1:27" ht="12.75">
      <c r="A22" s="57">
        <v>16</v>
      </c>
      <c r="B22" s="58" t="s">
        <v>415</v>
      </c>
      <c r="C22" s="47" t="s">
        <v>418</v>
      </c>
      <c r="D22" s="70">
        <v>22002</v>
      </c>
      <c r="E22" s="171">
        <f t="shared" si="10"/>
        <v>31306.025577543667</v>
      </c>
      <c r="F22" s="70">
        <v>10508</v>
      </c>
      <c r="G22" s="171">
        <f t="shared" si="10"/>
        <v>14951.536986129846</v>
      </c>
      <c r="H22" s="70">
        <v>2531</v>
      </c>
      <c r="I22" s="171">
        <f t="shared" si="0"/>
        <v>3601.288552711709</v>
      </c>
      <c r="J22" s="70">
        <v>2503</v>
      </c>
      <c r="K22" s="171">
        <f t="shared" si="1"/>
        <v>3561.4481420139896</v>
      </c>
      <c r="L22" s="70">
        <v>6460</v>
      </c>
      <c r="M22" s="171">
        <f t="shared" si="2"/>
        <v>9191.751896688123</v>
      </c>
      <c r="N22" s="70">
        <v>0</v>
      </c>
      <c r="O22" s="171">
        <f t="shared" si="3"/>
        <v>0</v>
      </c>
      <c r="P22" s="70">
        <v>0</v>
      </c>
      <c r="Q22" s="171">
        <f t="shared" si="4"/>
        <v>0</v>
      </c>
      <c r="R22" s="70">
        <v>0</v>
      </c>
      <c r="S22" s="171">
        <f t="shared" si="5"/>
        <v>0</v>
      </c>
      <c r="T22" s="70">
        <v>0</v>
      </c>
      <c r="U22" s="171">
        <f t="shared" si="6"/>
        <v>0</v>
      </c>
      <c r="V22" s="70">
        <v>220</v>
      </c>
      <c r="W22" s="171">
        <f t="shared" si="7"/>
        <v>313.03179833922405</v>
      </c>
      <c r="X22" s="70">
        <v>220</v>
      </c>
      <c r="Y22" s="171">
        <f t="shared" si="8"/>
        <v>313.03179833922405</v>
      </c>
      <c r="Z22" s="70">
        <v>0</v>
      </c>
      <c r="AA22" s="171">
        <f t="shared" si="9"/>
        <v>0</v>
      </c>
    </row>
    <row r="23" spans="1:27" ht="12.75">
      <c r="A23" s="57">
        <v>17</v>
      </c>
      <c r="B23" s="58" t="s">
        <v>419</v>
      </c>
      <c r="C23" s="58" t="s">
        <v>420</v>
      </c>
      <c r="D23" s="70">
        <v>161797</v>
      </c>
      <c r="E23" s="171">
        <f t="shared" si="10"/>
        <v>230216.39034496105</v>
      </c>
      <c r="F23" s="70">
        <v>107972</v>
      </c>
      <c r="G23" s="171">
        <f t="shared" si="10"/>
        <v>153630.31513764863</v>
      </c>
      <c r="H23" s="70">
        <v>26186</v>
      </c>
      <c r="I23" s="171">
        <f t="shared" si="0"/>
        <v>37259.32123323146</v>
      </c>
      <c r="J23" s="70">
        <v>7311</v>
      </c>
      <c r="K23" s="171">
        <f t="shared" si="1"/>
        <v>10402.615807536667</v>
      </c>
      <c r="L23" s="70">
        <v>18257</v>
      </c>
      <c r="M23" s="171">
        <f t="shared" si="2"/>
        <v>25977.370646723695</v>
      </c>
      <c r="N23" s="70">
        <v>2071</v>
      </c>
      <c r="O23" s="171">
        <f t="shared" si="3"/>
        <v>2946.7675198206043</v>
      </c>
      <c r="P23" s="70">
        <v>1872</v>
      </c>
      <c r="Q23" s="171">
        <f t="shared" si="4"/>
        <v>2663.6160295046698</v>
      </c>
      <c r="R23" s="70">
        <v>199</v>
      </c>
      <c r="S23" s="171">
        <f t="shared" si="5"/>
        <v>283.15149031593444</v>
      </c>
      <c r="T23" s="70">
        <v>0</v>
      </c>
      <c r="U23" s="171">
        <f t="shared" si="6"/>
        <v>0</v>
      </c>
      <c r="V23" s="70">
        <v>0</v>
      </c>
      <c r="W23" s="171">
        <f t="shared" si="7"/>
        <v>0</v>
      </c>
      <c r="X23" s="70">
        <v>0</v>
      </c>
      <c r="Y23" s="171">
        <f t="shared" si="8"/>
        <v>0</v>
      </c>
      <c r="Z23" s="70">
        <v>0</v>
      </c>
      <c r="AA23" s="171">
        <f t="shared" si="9"/>
        <v>0</v>
      </c>
    </row>
    <row r="24" spans="1:27" ht="12.75">
      <c r="A24" s="57">
        <v>18</v>
      </c>
      <c r="B24" s="58" t="s">
        <v>419</v>
      </c>
      <c r="C24" s="58" t="s">
        <v>421</v>
      </c>
      <c r="D24" s="70">
        <v>132532</v>
      </c>
      <c r="E24" s="171">
        <f t="shared" si="10"/>
        <v>188576.0468067911</v>
      </c>
      <c r="F24" s="70">
        <v>86671</v>
      </c>
      <c r="G24" s="171">
        <f t="shared" si="10"/>
        <v>123321.72269935858</v>
      </c>
      <c r="H24" s="70">
        <v>20608</v>
      </c>
      <c r="I24" s="171">
        <f t="shared" si="0"/>
        <v>29322.542273521496</v>
      </c>
      <c r="J24" s="70">
        <v>7678</v>
      </c>
      <c r="K24" s="171">
        <f t="shared" si="1"/>
        <v>10924.809762038918</v>
      </c>
      <c r="L24" s="70">
        <v>8885</v>
      </c>
      <c r="M24" s="171">
        <f t="shared" si="2"/>
        <v>12642.216037472752</v>
      </c>
      <c r="N24" s="70">
        <v>8690</v>
      </c>
      <c r="O24" s="171">
        <f t="shared" si="3"/>
        <v>12364.75603439935</v>
      </c>
      <c r="P24" s="70">
        <v>6177</v>
      </c>
      <c r="Q24" s="171">
        <f t="shared" si="4"/>
        <v>8789.079174279032</v>
      </c>
      <c r="R24" s="70">
        <v>2513</v>
      </c>
      <c r="S24" s="171">
        <f t="shared" si="5"/>
        <v>3575.676860120318</v>
      </c>
      <c r="T24" s="70">
        <v>0</v>
      </c>
      <c r="U24" s="171">
        <f t="shared" si="6"/>
        <v>0</v>
      </c>
      <c r="V24" s="70">
        <v>736</v>
      </c>
      <c r="W24" s="171">
        <f t="shared" si="7"/>
        <v>1047.2336526257677</v>
      </c>
      <c r="X24" s="70">
        <v>736</v>
      </c>
      <c r="Y24" s="171">
        <f t="shared" si="8"/>
        <v>1047.2336526257677</v>
      </c>
      <c r="Z24" s="70">
        <v>0</v>
      </c>
      <c r="AA24" s="171">
        <f t="shared" si="9"/>
        <v>0</v>
      </c>
    </row>
    <row r="25" spans="1:27" ht="12.75">
      <c r="A25" s="57">
        <v>19</v>
      </c>
      <c r="B25" s="58" t="s">
        <v>422</v>
      </c>
      <c r="C25" s="58" t="s">
        <v>423</v>
      </c>
      <c r="D25" s="70">
        <v>507700</v>
      </c>
      <c r="E25" s="171">
        <f t="shared" si="10"/>
        <v>722392.0182582911</v>
      </c>
      <c r="F25" s="70">
        <v>311964</v>
      </c>
      <c r="G25" s="171">
        <f t="shared" si="10"/>
        <v>443884.7815322622</v>
      </c>
      <c r="H25" s="70">
        <v>75097</v>
      </c>
      <c r="I25" s="171">
        <f t="shared" si="0"/>
        <v>106853.40436309412</v>
      </c>
      <c r="J25" s="70">
        <v>25048</v>
      </c>
      <c r="K25" s="171">
        <f t="shared" si="1"/>
        <v>35640.09311273129</v>
      </c>
      <c r="L25" s="70">
        <v>55655</v>
      </c>
      <c r="M25" s="171">
        <f t="shared" si="2"/>
        <v>79189.93062077051</v>
      </c>
      <c r="N25" s="70">
        <v>39936</v>
      </c>
      <c r="O25" s="171">
        <f t="shared" si="3"/>
        <v>56823.808629432955</v>
      </c>
      <c r="P25" s="70">
        <v>22178</v>
      </c>
      <c r="Q25" s="171">
        <f t="shared" si="4"/>
        <v>31556.451016215047</v>
      </c>
      <c r="R25" s="70">
        <v>8167</v>
      </c>
      <c r="S25" s="171">
        <f t="shared" si="5"/>
        <v>11620.594077438376</v>
      </c>
      <c r="T25" s="70">
        <v>9591</v>
      </c>
      <c r="U25" s="171">
        <f t="shared" si="6"/>
        <v>13646.763535779535</v>
      </c>
      <c r="V25" s="70">
        <v>21849</v>
      </c>
      <c r="W25" s="171">
        <f t="shared" si="7"/>
        <v>31088.326190516844</v>
      </c>
      <c r="X25" s="70">
        <v>21849</v>
      </c>
      <c r="Y25" s="171">
        <f t="shared" si="8"/>
        <v>31088.326190516844</v>
      </c>
      <c r="Z25" s="70">
        <v>0</v>
      </c>
      <c r="AA25" s="171">
        <f t="shared" si="9"/>
        <v>0</v>
      </c>
    </row>
    <row r="26" spans="1:27" ht="12.75">
      <c r="A26" s="57">
        <v>20</v>
      </c>
      <c r="B26" s="58" t="s">
        <v>424</v>
      </c>
      <c r="C26" s="58" t="s">
        <v>425</v>
      </c>
      <c r="D26" s="70">
        <v>149768</v>
      </c>
      <c r="E26" s="171">
        <f t="shared" si="10"/>
        <v>213100.66533485867</v>
      </c>
      <c r="F26" s="70">
        <v>98759</v>
      </c>
      <c r="G26" s="171">
        <f t="shared" si="10"/>
        <v>140521.3971462883</v>
      </c>
      <c r="H26" s="70">
        <v>23459</v>
      </c>
      <c r="I26" s="171">
        <f t="shared" si="0"/>
        <v>33379.14980563571</v>
      </c>
      <c r="J26" s="70">
        <v>10338</v>
      </c>
      <c r="K26" s="171">
        <f t="shared" si="1"/>
        <v>14709.648778322264</v>
      </c>
      <c r="L26" s="70">
        <v>15758</v>
      </c>
      <c r="M26" s="171">
        <f t="shared" si="2"/>
        <v>22421.61399195224</v>
      </c>
      <c r="N26" s="70">
        <v>1454</v>
      </c>
      <c r="O26" s="171">
        <f t="shared" si="3"/>
        <v>2068.8556126601443</v>
      </c>
      <c r="P26" s="70">
        <v>1454</v>
      </c>
      <c r="Q26" s="171">
        <f t="shared" si="4"/>
        <v>2068.8556126601443</v>
      </c>
      <c r="R26" s="70">
        <v>0</v>
      </c>
      <c r="S26" s="171">
        <f t="shared" si="5"/>
        <v>0</v>
      </c>
      <c r="T26" s="70">
        <v>0</v>
      </c>
      <c r="U26" s="171">
        <f t="shared" si="6"/>
        <v>0</v>
      </c>
      <c r="V26" s="70">
        <v>2411</v>
      </c>
      <c r="W26" s="171">
        <f t="shared" si="7"/>
        <v>3430.5439354357686</v>
      </c>
      <c r="X26" s="70">
        <v>2411</v>
      </c>
      <c r="Y26" s="171">
        <f t="shared" si="8"/>
        <v>3430.5439354357686</v>
      </c>
      <c r="Z26" s="70">
        <v>0</v>
      </c>
      <c r="AA26" s="171">
        <f t="shared" si="9"/>
        <v>0</v>
      </c>
    </row>
    <row r="27" spans="1:27" ht="12.75">
      <c r="A27" s="57">
        <v>21</v>
      </c>
      <c r="B27" s="58" t="s">
        <v>424</v>
      </c>
      <c r="C27" s="58" t="s">
        <v>426</v>
      </c>
      <c r="D27" s="70">
        <v>140100</v>
      </c>
      <c r="E27" s="171">
        <f t="shared" si="10"/>
        <v>199344.3406696604</v>
      </c>
      <c r="F27" s="70">
        <v>92371</v>
      </c>
      <c r="G27" s="171">
        <f t="shared" si="10"/>
        <v>131432.09201996573</v>
      </c>
      <c r="H27" s="70">
        <v>22121</v>
      </c>
      <c r="I27" s="171">
        <f t="shared" si="0"/>
        <v>31475.347323008977</v>
      </c>
      <c r="J27" s="70">
        <v>6693</v>
      </c>
      <c r="K27" s="171">
        <f t="shared" si="1"/>
        <v>9523.281028565574</v>
      </c>
      <c r="L27" s="70">
        <v>2103</v>
      </c>
      <c r="M27" s="171">
        <f t="shared" si="2"/>
        <v>2992.2994177608552</v>
      </c>
      <c r="N27" s="70">
        <v>16812</v>
      </c>
      <c r="O27" s="171">
        <f t="shared" si="3"/>
        <v>23921.320880359246</v>
      </c>
      <c r="P27" s="70">
        <v>296</v>
      </c>
      <c r="Q27" s="171">
        <f t="shared" si="4"/>
        <v>421.1700559473196</v>
      </c>
      <c r="R27" s="70">
        <v>16516</v>
      </c>
      <c r="S27" s="171">
        <f t="shared" si="5"/>
        <v>23500.15082441193</v>
      </c>
      <c r="T27" s="70">
        <v>0</v>
      </c>
      <c r="U27" s="171">
        <f t="shared" si="6"/>
        <v>0</v>
      </c>
      <c r="V27" s="70">
        <v>7618</v>
      </c>
      <c r="W27" s="171">
        <f t="shared" si="7"/>
        <v>10839.437453400948</v>
      </c>
      <c r="X27" s="70">
        <v>7618</v>
      </c>
      <c r="Y27" s="171">
        <f t="shared" si="8"/>
        <v>10839.437453400948</v>
      </c>
      <c r="Z27" s="70">
        <v>0</v>
      </c>
      <c r="AA27" s="171">
        <f t="shared" si="9"/>
        <v>0</v>
      </c>
    </row>
    <row r="28" spans="1:27" ht="12.75">
      <c r="A28" s="57">
        <v>22</v>
      </c>
      <c r="B28" s="58" t="s">
        <v>424</v>
      </c>
      <c r="C28" s="58" t="s">
        <v>427</v>
      </c>
      <c r="D28" s="70">
        <v>55699</v>
      </c>
      <c r="E28" s="171">
        <f t="shared" si="10"/>
        <v>79252.53698043837</v>
      </c>
      <c r="F28" s="70">
        <v>39138</v>
      </c>
      <c r="G28" s="171">
        <f t="shared" si="10"/>
        <v>55688.35692454795</v>
      </c>
      <c r="H28" s="70">
        <v>8804</v>
      </c>
      <c r="I28" s="171">
        <f t="shared" si="0"/>
        <v>12526.963420811493</v>
      </c>
      <c r="J28" s="70">
        <v>1294</v>
      </c>
      <c r="K28" s="171">
        <f t="shared" si="1"/>
        <v>1841.1961229588903</v>
      </c>
      <c r="L28" s="70">
        <v>2881</v>
      </c>
      <c r="M28" s="171">
        <f t="shared" si="2"/>
        <v>4099.293686433202</v>
      </c>
      <c r="N28" s="70">
        <v>3582</v>
      </c>
      <c r="O28" s="171">
        <f t="shared" si="3"/>
        <v>5096.72682568682</v>
      </c>
      <c r="P28" s="70">
        <v>1675</v>
      </c>
      <c r="Q28" s="171">
        <f t="shared" si="4"/>
        <v>2383.3102828100014</v>
      </c>
      <c r="R28" s="70">
        <v>1907</v>
      </c>
      <c r="S28" s="171">
        <f t="shared" si="5"/>
        <v>2713.416542876819</v>
      </c>
      <c r="T28" s="70">
        <v>0</v>
      </c>
      <c r="U28" s="171">
        <f t="shared" si="6"/>
        <v>0</v>
      </c>
      <c r="V28" s="70">
        <v>166</v>
      </c>
      <c r="W28" s="171">
        <f t="shared" si="7"/>
        <v>236.19672056505087</v>
      </c>
      <c r="X28" s="70">
        <v>166</v>
      </c>
      <c r="Y28" s="171">
        <f t="shared" si="8"/>
        <v>236.19672056505087</v>
      </c>
      <c r="Z28" s="70">
        <v>0</v>
      </c>
      <c r="AA28" s="171">
        <f t="shared" si="9"/>
        <v>0</v>
      </c>
    </row>
    <row r="29" spans="1:27" ht="12.75">
      <c r="A29" s="57">
        <v>23</v>
      </c>
      <c r="B29" s="58" t="s">
        <v>428</v>
      </c>
      <c r="C29" s="58" t="s">
        <v>429</v>
      </c>
      <c r="D29" s="70">
        <v>406058</v>
      </c>
      <c r="E29" s="171">
        <f t="shared" si="10"/>
        <v>577768.4816819483</v>
      </c>
      <c r="F29" s="70">
        <v>246978</v>
      </c>
      <c r="G29" s="171">
        <f t="shared" si="10"/>
        <v>351418.0340464767</v>
      </c>
      <c r="H29" s="70">
        <v>82833</v>
      </c>
      <c r="I29" s="171">
        <f t="shared" si="0"/>
        <v>117860.74069014975</v>
      </c>
      <c r="J29" s="70">
        <v>18056</v>
      </c>
      <c r="K29" s="171">
        <f t="shared" si="1"/>
        <v>25691.373412786495</v>
      </c>
      <c r="L29" s="70">
        <v>22197</v>
      </c>
      <c r="M29" s="171">
        <f t="shared" si="2"/>
        <v>31583.48558061707</v>
      </c>
      <c r="N29" s="70">
        <v>35994</v>
      </c>
      <c r="O29" s="171">
        <f t="shared" si="3"/>
        <v>51214.84795191832</v>
      </c>
      <c r="P29" s="70">
        <v>26656</v>
      </c>
      <c r="Q29" s="171">
        <f t="shared" si="4"/>
        <v>37928.07098422889</v>
      </c>
      <c r="R29" s="70">
        <v>9338</v>
      </c>
      <c r="S29" s="171">
        <f t="shared" si="5"/>
        <v>13286.776967689428</v>
      </c>
      <c r="T29" s="70">
        <v>0</v>
      </c>
      <c r="U29" s="171">
        <f t="shared" si="6"/>
        <v>0</v>
      </c>
      <c r="V29" s="70">
        <v>14078</v>
      </c>
      <c r="W29" s="171">
        <f t="shared" si="7"/>
        <v>20031.189350089073</v>
      </c>
      <c r="X29" s="70">
        <v>14078</v>
      </c>
      <c r="Y29" s="171">
        <f t="shared" si="8"/>
        <v>20031.189350089073</v>
      </c>
      <c r="Z29" s="70">
        <v>0</v>
      </c>
      <c r="AA29" s="171">
        <f t="shared" si="9"/>
        <v>0</v>
      </c>
    </row>
    <row r="30" spans="1:27" ht="12.75">
      <c r="A30" s="57">
        <v>24</v>
      </c>
      <c r="B30" s="58" t="s">
        <v>428</v>
      </c>
      <c r="C30" s="58" t="s">
        <v>430</v>
      </c>
      <c r="D30" s="70">
        <v>52092</v>
      </c>
      <c r="E30" s="171">
        <f t="shared" si="10"/>
        <v>74120.23835948572</v>
      </c>
      <c r="F30" s="70">
        <v>36007</v>
      </c>
      <c r="G30" s="171">
        <f t="shared" si="10"/>
        <v>51233.34528545654</v>
      </c>
      <c r="H30" s="70">
        <v>8505</v>
      </c>
      <c r="I30" s="171">
        <f t="shared" si="0"/>
        <v>12101.524749432274</v>
      </c>
      <c r="J30" s="70">
        <v>295</v>
      </c>
      <c r="K30" s="171">
        <f t="shared" si="1"/>
        <v>419.74718413668677</v>
      </c>
      <c r="L30" s="70">
        <v>500</v>
      </c>
      <c r="M30" s="171">
        <f t="shared" si="2"/>
        <v>711.4359053164183</v>
      </c>
      <c r="N30" s="70">
        <v>6785</v>
      </c>
      <c r="O30" s="171">
        <f t="shared" si="3"/>
        <v>9654.185235143796</v>
      </c>
      <c r="P30" s="70">
        <v>398</v>
      </c>
      <c r="Q30" s="171">
        <f t="shared" si="4"/>
        <v>566.3029806318689</v>
      </c>
      <c r="R30" s="70">
        <v>6046</v>
      </c>
      <c r="S30" s="171">
        <f t="shared" si="5"/>
        <v>8602.68296708613</v>
      </c>
      <c r="T30" s="70">
        <v>341</v>
      </c>
      <c r="U30" s="171">
        <f t="shared" si="6"/>
        <v>485.19928742579725</v>
      </c>
      <c r="V30" s="70">
        <v>0</v>
      </c>
      <c r="W30" s="171">
        <f t="shared" si="7"/>
        <v>0</v>
      </c>
      <c r="X30" s="70">
        <v>0</v>
      </c>
      <c r="Y30" s="171">
        <f t="shared" si="8"/>
        <v>0</v>
      </c>
      <c r="Z30" s="70">
        <v>0</v>
      </c>
      <c r="AA30" s="171">
        <f t="shared" si="9"/>
        <v>0</v>
      </c>
    </row>
    <row r="31" spans="1:27" ht="12.75">
      <c r="A31" s="57">
        <v>25</v>
      </c>
      <c r="B31" s="58" t="s">
        <v>428</v>
      </c>
      <c r="C31" s="58" t="s">
        <v>431</v>
      </c>
      <c r="D31" s="70">
        <v>243347</v>
      </c>
      <c r="E31" s="171">
        <f t="shared" si="10"/>
        <v>346251.58650206885</v>
      </c>
      <c r="F31" s="70">
        <v>136582</v>
      </c>
      <c r="G31" s="171">
        <f t="shared" si="10"/>
        <v>194338.67763985408</v>
      </c>
      <c r="H31" s="70">
        <v>35391</v>
      </c>
      <c r="I31" s="171">
        <f t="shared" si="0"/>
        <v>50356.85625010671</v>
      </c>
      <c r="J31" s="70">
        <v>7315</v>
      </c>
      <c r="K31" s="171">
        <f t="shared" si="1"/>
        <v>10408.307294779199</v>
      </c>
      <c r="L31" s="70">
        <v>14167</v>
      </c>
      <c r="M31" s="171">
        <f t="shared" si="2"/>
        <v>20157.824941235394</v>
      </c>
      <c r="N31" s="70">
        <v>49892</v>
      </c>
      <c r="O31" s="171">
        <f t="shared" si="3"/>
        <v>70989.92037609348</v>
      </c>
      <c r="P31" s="70">
        <v>42411</v>
      </c>
      <c r="Q31" s="171">
        <f t="shared" si="4"/>
        <v>60345.41636074923</v>
      </c>
      <c r="R31" s="70">
        <v>7481</v>
      </c>
      <c r="S31" s="171">
        <f t="shared" si="5"/>
        <v>10644.50401534425</v>
      </c>
      <c r="T31" s="70">
        <v>0</v>
      </c>
      <c r="U31" s="171">
        <f t="shared" si="6"/>
        <v>0</v>
      </c>
      <c r="V31" s="70">
        <v>40956</v>
      </c>
      <c r="W31" s="171">
        <f t="shared" si="7"/>
        <v>58275.13787627845</v>
      </c>
      <c r="X31" s="70">
        <v>40956</v>
      </c>
      <c r="Y31" s="171">
        <f t="shared" si="8"/>
        <v>58275.13787627845</v>
      </c>
      <c r="Z31" s="70">
        <v>0</v>
      </c>
      <c r="AA31" s="171">
        <f t="shared" si="9"/>
        <v>0</v>
      </c>
    </row>
    <row r="32" spans="1:27" ht="15" customHeight="1">
      <c r="A32" s="57">
        <v>26</v>
      </c>
      <c r="B32" s="58" t="s">
        <v>432</v>
      </c>
      <c r="C32" s="58" t="s">
        <v>433</v>
      </c>
      <c r="D32" s="70">
        <v>51499</v>
      </c>
      <c r="E32" s="171">
        <f t="shared" si="10"/>
        <v>73276.47537578044</v>
      </c>
      <c r="F32" s="70">
        <v>37124</v>
      </c>
      <c r="G32" s="171">
        <f t="shared" si="10"/>
        <v>52822.69309793342</v>
      </c>
      <c r="H32" s="70">
        <v>9035</v>
      </c>
      <c r="I32" s="171">
        <f t="shared" si="0"/>
        <v>12855.646809067677</v>
      </c>
      <c r="J32" s="70">
        <v>1215</v>
      </c>
      <c r="K32" s="171">
        <f t="shared" si="1"/>
        <v>1728.7892499188963</v>
      </c>
      <c r="L32" s="70">
        <v>2998</v>
      </c>
      <c r="M32" s="171">
        <f t="shared" si="2"/>
        <v>4265.769688277243</v>
      </c>
      <c r="N32" s="70">
        <v>1127</v>
      </c>
      <c r="O32" s="171">
        <f t="shared" si="3"/>
        <v>1603.5765305832067</v>
      </c>
      <c r="P32" s="70">
        <v>916</v>
      </c>
      <c r="Q32" s="171">
        <f t="shared" si="4"/>
        <v>1303.3505785396783</v>
      </c>
      <c r="R32" s="70">
        <v>211</v>
      </c>
      <c r="S32" s="171">
        <f t="shared" si="5"/>
        <v>300.2259520435285</v>
      </c>
      <c r="T32" s="70">
        <v>0</v>
      </c>
      <c r="U32" s="171">
        <f t="shared" si="6"/>
        <v>0</v>
      </c>
      <c r="V32" s="70">
        <v>10032</v>
      </c>
      <c r="W32" s="171">
        <f t="shared" si="7"/>
        <v>14274.250004268615</v>
      </c>
      <c r="X32" s="70">
        <v>0</v>
      </c>
      <c r="Y32" s="171">
        <f t="shared" si="8"/>
        <v>0</v>
      </c>
      <c r="Z32" s="70">
        <v>10032</v>
      </c>
      <c r="AA32" s="171">
        <f t="shared" si="9"/>
        <v>14274.250004268615</v>
      </c>
    </row>
    <row r="33" spans="1:27" ht="12.75">
      <c r="A33" s="57">
        <v>27</v>
      </c>
      <c r="B33" s="58" t="s">
        <v>432</v>
      </c>
      <c r="C33" s="58" t="s">
        <v>434</v>
      </c>
      <c r="D33" s="70">
        <v>188376</v>
      </c>
      <c r="E33" s="171">
        <f t="shared" si="10"/>
        <v>268034.9001997712</v>
      </c>
      <c r="F33" s="70">
        <v>113710</v>
      </c>
      <c r="G33" s="171">
        <f t="shared" si="10"/>
        <v>161794.75358705985</v>
      </c>
      <c r="H33" s="70">
        <v>27381</v>
      </c>
      <c r="I33" s="171">
        <f t="shared" si="0"/>
        <v>38959.653046937696</v>
      </c>
      <c r="J33" s="70">
        <v>11108</v>
      </c>
      <c r="K33" s="171">
        <f t="shared" si="1"/>
        <v>15805.260072509547</v>
      </c>
      <c r="L33" s="70">
        <v>15205</v>
      </c>
      <c r="M33" s="171">
        <f t="shared" si="2"/>
        <v>21634.76588067228</v>
      </c>
      <c r="N33" s="70">
        <v>20972</v>
      </c>
      <c r="O33" s="171">
        <f t="shared" si="3"/>
        <v>29840.46761259185</v>
      </c>
      <c r="P33" s="70">
        <v>3655</v>
      </c>
      <c r="Q33" s="171">
        <f t="shared" si="4"/>
        <v>5200.596467863017</v>
      </c>
      <c r="R33" s="70">
        <v>17317</v>
      </c>
      <c r="S33" s="171">
        <f t="shared" si="5"/>
        <v>24639.87114472883</v>
      </c>
      <c r="T33" s="70">
        <v>0</v>
      </c>
      <c r="U33" s="171">
        <f t="shared" si="6"/>
        <v>0</v>
      </c>
      <c r="V33" s="70">
        <v>1200</v>
      </c>
      <c r="W33" s="171">
        <f t="shared" si="7"/>
        <v>1707.446172759404</v>
      </c>
      <c r="X33" s="70">
        <v>1200</v>
      </c>
      <c r="Y33" s="171">
        <f t="shared" si="8"/>
        <v>1707.446172759404</v>
      </c>
      <c r="Z33" s="70">
        <v>0</v>
      </c>
      <c r="AA33" s="171">
        <f t="shared" si="9"/>
        <v>0</v>
      </c>
    </row>
    <row r="34" spans="1:27" ht="12.75">
      <c r="A34" s="57">
        <v>28</v>
      </c>
      <c r="B34" s="58" t="s">
        <v>435</v>
      </c>
      <c r="C34" s="58" t="s">
        <v>436</v>
      </c>
      <c r="D34" s="70">
        <v>406045</v>
      </c>
      <c r="E34" s="171">
        <f t="shared" si="10"/>
        <v>577749.98434841</v>
      </c>
      <c r="F34" s="70">
        <v>240916</v>
      </c>
      <c r="G34" s="171">
        <f t="shared" si="10"/>
        <v>342792.58513042046</v>
      </c>
      <c r="H34" s="70">
        <v>66500</v>
      </c>
      <c r="I34" s="171">
        <f t="shared" si="0"/>
        <v>94620.97540708362</v>
      </c>
      <c r="J34" s="70">
        <v>19411</v>
      </c>
      <c r="K34" s="171">
        <f t="shared" si="1"/>
        <v>27619.364716193988</v>
      </c>
      <c r="L34" s="70">
        <v>46836</v>
      </c>
      <c r="M34" s="171">
        <f t="shared" si="2"/>
        <v>66641.62412279953</v>
      </c>
      <c r="N34" s="70">
        <v>32382</v>
      </c>
      <c r="O34" s="171">
        <f t="shared" si="3"/>
        <v>46075.43497191251</v>
      </c>
      <c r="P34" s="70">
        <v>3682</v>
      </c>
      <c r="Q34" s="171">
        <f t="shared" si="4"/>
        <v>5239.014006750104</v>
      </c>
      <c r="R34" s="70">
        <v>28700</v>
      </c>
      <c r="S34" s="171">
        <f t="shared" si="5"/>
        <v>40836.420965162404</v>
      </c>
      <c r="T34" s="70">
        <v>0</v>
      </c>
      <c r="U34" s="171">
        <f t="shared" si="6"/>
        <v>0</v>
      </c>
      <c r="V34" s="70">
        <v>36400</v>
      </c>
      <c r="W34" s="171">
        <f t="shared" si="7"/>
        <v>51792.53390703525</v>
      </c>
      <c r="X34" s="70">
        <v>0</v>
      </c>
      <c r="Y34" s="171">
        <f t="shared" si="8"/>
        <v>0</v>
      </c>
      <c r="Z34" s="70">
        <v>36400</v>
      </c>
      <c r="AA34" s="171">
        <f t="shared" si="9"/>
        <v>51792.53390703525</v>
      </c>
    </row>
    <row r="35" spans="1:27" ht="12.75">
      <c r="A35" s="57">
        <v>29</v>
      </c>
      <c r="B35" s="58" t="s">
        <v>437</v>
      </c>
      <c r="C35" s="58" t="s">
        <v>438</v>
      </c>
      <c r="D35" s="70">
        <v>35221</v>
      </c>
      <c r="E35" s="171">
        <f t="shared" si="10"/>
        <v>50114.96804229914</v>
      </c>
      <c r="F35" s="70">
        <v>25365</v>
      </c>
      <c r="G35" s="171">
        <f t="shared" si="10"/>
        <v>36091.143476701895</v>
      </c>
      <c r="H35" s="70">
        <v>6094</v>
      </c>
      <c r="I35" s="171">
        <f t="shared" si="0"/>
        <v>8670.980813996506</v>
      </c>
      <c r="J35" s="70">
        <v>1083</v>
      </c>
      <c r="K35" s="171">
        <f t="shared" si="1"/>
        <v>1540.970170915362</v>
      </c>
      <c r="L35" s="70">
        <v>368</v>
      </c>
      <c r="M35" s="171">
        <f t="shared" si="2"/>
        <v>523.6168263128839</v>
      </c>
      <c r="N35" s="70">
        <v>2311</v>
      </c>
      <c r="O35" s="171">
        <f t="shared" si="3"/>
        <v>3288.2567543724854</v>
      </c>
      <c r="P35" s="70">
        <v>1664</v>
      </c>
      <c r="Q35" s="171">
        <f t="shared" si="4"/>
        <v>2367.65869289304</v>
      </c>
      <c r="R35" s="70">
        <v>647</v>
      </c>
      <c r="S35" s="171">
        <f t="shared" si="5"/>
        <v>920.5980614794452</v>
      </c>
      <c r="T35" s="70">
        <v>0</v>
      </c>
      <c r="U35" s="171">
        <f t="shared" si="6"/>
        <v>0</v>
      </c>
      <c r="V35" s="70">
        <v>0</v>
      </c>
      <c r="W35" s="171">
        <f t="shared" si="7"/>
        <v>0</v>
      </c>
      <c r="X35" s="70">
        <v>0</v>
      </c>
      <c r="Y35" s="171">
        <f t="shared" si="8"/>
        <v>0</v>
      </c>
      <c r="Z35" s="70">
        <v>0</v>
      </c>
      <c r="AA35" s="171">
        <f t="shared" si="9"/>
        <v>0</v>
      </c>
    </row>
    <row r="36" spans="1:27" ht="12.75">
      <c r="A36" s="57">
        <v>30</v>
      </c>
      <c r="B36" s="58" t="s">
        <v>437</v>
      </c>
      <c r="C36" s="58" t="s">
        <v>439</v>
      </c>
      <c r="D36" s="70">
        <v>55089</v>
      </c>
      <c r="E36" s="171">
        <f t="shared" si="10"/>
        <v>78384.58517595234</v>
      </c>
      <c r="F36" s="70">
        <v>40654</v>
      </c>
      <c r="G36" s="171">
        <f t="shared" si="10"/>
        <v>57845.43058946734</v>
      </c>
      <c r="H36" s="70">
        <v>9654</v>
      </c>
      <c r="I36" s="171">
        <f t="shared" si="0"/>
        <v>13736.404459849404</v>
      </c>
      <c r="J36" s="70">
        <v>0</v>
      </c>
      <c r="K36" s="171">
        <f t="shared" si="1"/>
        <v>0</v>
      </c>
      <c r="L36" s="70">
        <v>2396</v>
      </c>
      <c r="M36" s="171">
        <f t="shared" si="2"/>
        <v>3409.2008582762764</v>
      </c>
      <c r="N36" s="70">
        <v>2385</v>
      </c>
      <c r="O36" s="171">
        <f t="shared" si="3"/>
        <v>3393.549268359315</v>
      </c>
      <c r="P36" s="70">
        <v>0</v>
      </c>
      <c r="Q36" s="171">
        <f t="shared" si="4"/>
        <v>0</v>
      </c>
      <c r="R36" s="70">
        <v>2385</v>
      </c>
      <c r="S36" s="171">
        <f t="shared" si="5"/>
        <v>3393.549268359315</v>
      </c>
      <c r="T36" s="70">
        <v>0</v>
      </c>
      <c r="U36" s="171">
        <f t="shared" si="6"/>
        <v>0</v>
      </c>
      <c r="V36" s="70">
        <v>0</v>
      </c>
      <c r="W36" s="171">
        <f t="shared" si="7"/>
        <v>0</v>
      </c>
      <c r="X36" s="70">
        <v>0</v>
      </c>
      <c r="Y36" s="171">
        <f t="shared" si="8"/>
        <v>0</v>
      </c>
      <c r="Z36" s="70">
        <v>0</v>
      </c>
      <c r="AA36" s="171">
        <f t="shared" si="9"/>
        <v>0</v>
      </c>
    </row>
    <row r="37" spans="1:27" ht="25.5">
      <c r="A37" s="57">
        <v>31</v>
      </c>
      <c r="B37" s="58" t="s">
        <v>440</v>
      </c>
      <c r="C37" s="58" t="s">
        <v>595</v>
      </c>
      <c r="D37" s="70">
        <v>0</v>
      </c>
      <c r="E37" s="171">
        <f t="shared" si="10"/>
        <v>0</v>
      </c>
      <c r="F37" s="70">
        <v>0</v>
      </c>
      <c r="G37" s="171">
        <f t="shared" si="10"/>
        <v>0</v>
      </c>
      <c r="H37" s="70">
        <v>0</v>
      </c>
      <c r="I37" s="171">
        <f t="shared" si="0"/>
        <v>0</v>
      </c>
      <c r="J37" s="70">
        <v>0</v>
      </c>
      <c r="K37" s="171">
        <f t="shared" si="1"/>
        <v>0</v>
      </c>
      <c r="L37" s="70">
        <v>0</v>
      </c>
      <c r="M37" s="171">
        <f t="shared" si="2"/>
        <v>0</v>
      </c>
      <c r="N37" s="70">
        <v>0</v>
      </c>
      <c r="O37" s="171">
        <f t="shared" si="3"/>
        <v>0</v>
      </c>
      <c r="P37" s="70">
        <v>0</v>
      </c>
      <c r="Q37" s="171">
        <f t="shared" si="4"/>
        <v>0</v>
      </c>
      <c r="R37" s="70">
        <v>0</v>
      </c>
      <c r="S37" s="171">
        <f t="shared" si="5"/>
        <v>0</v>
      </c>
      <c r="T37" s="70">
        <v>0</v>
      </c>
      <c r="U37" s="171">
        <f t="shared" si="6"/>
        <v>0</v>
      </c>
      <c r="V37" s="70">
        <v>0</v>
      </c>
      <c r="W37" s="171">
        <f t="shared" si="7"/>
        <v>0</v>
      </c>
      <c r="X37" s="70">
        <v>0</v>
      </c>
      <c r="Y37" s="171">
        <f t="shared" si="8"/>
        <v>0</v>
      </c>
      <c r="Z37" s="70">
        <v>0</v>
      </c>
      <c r="AA37" s="171">
        <f t="shared" si="9"/>
        <v>0</v>
      </c>
    </row>
    <row r="38" spans="1:27" ht="12.75">
      <c r="A38" s="57">
        <v>32</v>
      </c>
      <c r="B38" s="58" t="s">
        <v>440</v>
      </c>
      <c r="C38" s="58" t="s">
        <v>442</v>
      </c>
      <c r="D38" s="70">
        <v>47632</v>
      </c>
      <c r="E38" s="171">
        <f t="shared" si="10"/>
        <v>67774.23008406327</v>
      </c>
      <c r="F38" s="70">
        <v>32185</v>
      </c>
      <c r="G38" s="171">
        <f t="shared" si="10"/>
        <v>45795.12922521784</v>
      </c>
      <c r="H38" s="70">
        <v>7300</v>
      </c>
      <c r="I38" s="171">
        <f t="shared" si="0"/>
        <v>10386.964217619707</v>
      </c>
      <c r="J38" s="70">
        <v>2380</v>
      </c>
      <c r="K38" s="171">
        <f t="shared" si="1"/>
        <v>3386.434909306151</v>
      </c>
      <c r="L38" s="70">
        <v>1890</v>
      </c>
      <c r="M38" s="171">
        <f t="shared" si="2"/>
        <v>2689.227722096061</v>
      </c>
      <c r="N38" s="70">
        <v>3877</v>
      </c>
      <c r="O38" s="171">
        <f t="shared" si="3"/>
        <v>5516.474009823507</v>
      </c>
      <c r="P38" s="70">
        <v>3877</v>
      </c>
      <c r="Q38" s="171">
        <f t="shared" si="4"/>
        <v>5516.474009823507</v>
      </c>
      <c r="R38" s="70">
        <v>0</v>
      </c>
      <c r="S38" s="171">
        <f t="shared" si="5"/>
        <v>0</v>
      </c>
      <c r="T38" s="70">
        <v>0</v>
      </c>
      <c r="U38" s="171">
        <f t="shared" si="6"/>
        <v>0</v>
      </c>
      <c r="V38" s="70">
        <v>0</v>
      </c>
      <c r="W38" s="171">
        <f t="shared" si="7"/>
        <v>0</v>
      </c>
      <c r="X38" s="70">
        <v>0</v>
      </c>
      <c r="Y38" s="171">
        <f t="shared" si="8"/>
        <v>0</v>
      </c>
      <c r="Z38" s="70">
        <v>0</v>
      </c>
      <c r="AA38" s="171">
        <f t="shared" si="9"/>
        <v>0</v>
      </c>
    </row>
    <row r="39" spans="1:27" ht="12.75">
      <c r="A39" s="57">
        <v>33</v>
      </c>
      <c r="B39" s="58" t="s">
        <v>440</v>
      </c>
      <c r="C39" s="58" t="s">
        <v>443</v>
      </c>
      <c r="D39" s="70">
        <v>113690</v>
      </c>
      <c r="E39" s="171">
        <f t="shared" si="10"/>
        <v>161766.2961508472</v>
      </c>
      <c r="F39" s="70">
        <v>75572</v>
      </c>
      <c r="G39" s="171">
        <f t="shared" si="10"/>
        <v>107529.26847314472</v>
      </c>
      <c r="H39" s="70">
        <v>17769</v>
      </c>
      <c r="I39" s="171">
        <f aca="true" t="shared" si="11" ref="I39:I70">H39/$E$5</f>
        <v>25283.009203134872</v>
      </c>
      <c r="J39" s="70">
        <v>14538</v>
      </c>
      <c r="K39" s="171">
        <f aca="true" t="shared" si="12" ref="K39:K70">J39/$E$5</f>
        <v>20685.710382980178</v>
      </c>
      <c r="L39" s="70">
        <v>423</v>
      </c>
      <c r="M39" s="171">
        <f aca="true" t="shared" si="13" ref="M39:M70">L39/$E$5</f>
        <v>601.8747758976898</v>
      </c>
      <c r="N39" s="70">
        <v>5388</v>
      </c>
      <c r="O39" s="171">
        <f aca="true" t="shared" si="14" ref="O39:O70">N39/$E$5</f>
        <v>7666.433315689723</v>
      </c>
      <c r="P39" s="70">
        <v>1152</v>
      </c>
      <c r="Q39" s="171">
        <f aca="true" t="shared" si="15" ref="Q39:Q70">P39/$E$5</f>
        <v>1639.1483258490277</v>
      </c>
      <c r="R39" s="70">
        <v>4236</v>
      </c>
      <c r="S39" s="171">
        <f aca="true" t="shared" si="16" ref="S39:S70">R39/$E$5</f>
        <v>6027.284989840696</v>
      </c>
      <c r="T39" s="70">
        <v>0</v>
      </c>
      <c r="U39" s="171">
        <f aca="true" t="shared" si="17" ref="U39:U70">T39/$E$5</f>
        <v>0</v>
      </c>
      <c r="V39" s="70">
        <v>153</v>
      </c>
      <c r="W39" s="171">
        <f aca="true" t="shared" si="18" ref="W39:W70">V39/$E$5</f>
        <v>217.69938702682398</v>
      </c>
      <c r="X39" s="70">
        <v>153</v>
      </c>
      <c r="Y39" s="171">
        <f aca="true" t="shared" si="19" ref="Y39:Y70">X39/$E$5</f>
        <v>217.69938702682398</v>
      </c>
      <c r="Z39" s="70">
        <v>0</v>
      </c>
      <c r="AA39" s="171">
        <f aca="true" t="shared" si="20" ref="AA39:AA70">Z39/$E$5</f>
        <v>0</v>
      </c>
    </row>
    <row r="40" spans="1:27" ht="12.75">
      <c r="A40" s="57">
        <v>34</v>
      </c>
      <c r="B40" s="58" t="s">
        <v>440</v>
      </c>
      <c r="C40" s="58" t="s">
        <v>444</v>
      </c>
      <c r="D40" s="70">
        <v>584901</v>
      </c>
      <c r="E40" s="171">
        <f t="shared" si="10"/>
        <v>832239.1449109567</v>
      </c>
      <c r="F40" s="70">
        <v>339410</v>
      </c>
      <c r="G40" s="171">
        <f t="shared" si="10"/>
        <v>482936.921246891</v>
      </c>
      <c r="H40" s="70">
        <v>90473</v>
      </c>
      <c r="I40" s="171">
        <f t="shared" si="11"/>
        <v>128731.48132338462</v>
      </c>
      <c r="J40" s="70">
        <v>84613</v>
      </c>
      <c r="K40" s="171">
        <f t="shared" si="12"/>
        <v>120393.45251307619</v>
      </c>
      <c r="L40" s="70">
        <v>3461</v>
      </c>
      <c r="M40" s="171">
        <f t="shared" si="13"/>
        <v>4924.559336600247</v>
      </c>
      <c r="N40" s="70">
        <v>66944</v>
      </c>
      <c r="O40" s="171">
        <f t="shared" si="14"/>
        <v>95252.73049100461</v>
      </c>
      <c r="P40" s="70">
        <v>53001</v>
      </c>
      <c r="Q40" s="171">
        <f t="shared" si="15"/>
        <v>75413.62883535097</v>
      </c>
      <c r="R40" s="70">
        <v>10598</v>
      </c>
      <c r="S40" s="171">
        <f t="shared" si="16"/>
        <v>15079.5954490868</v>
      </c>
      <c r="T40" s="70">
        <v>3345</v>
      </c>
      <c r="U40" s="171">
        <f t="shared" si="17"/>
        <v>4759.506206566838</v>
      </c>
      <c r="V40" s="70">
        <v>64210</v>
      </c>
      <c r="W40" s="171">
        <f t="shared" si="18"/>
        <v>91362.59896073444</v>
      </c>
      <c r="X40" s="70">
        <v>64210</v>
      </c>
      <c r="Y40" s="171">
        <f t="shared" si="19"/>
        <v>91362.59896073444</v>
      </c>
      <c r="Z40" s="70">
        <v>0</v>
      </c>
      <c r="AA40" s="171">
        <f t="shared" si="20"/>
        <v>0</v>
      </c>
    </row>
    <row r="41" spans="1:27" ht="12.75">
      <c r="A41" s="57">
        <v>35</v>
      </c>
      <c r="B41" s="58" t="s">
        <v>440</v>
      </c>
      <c r="C41" s="58" t="s">
        <v>445</v>
      </c>
      <c r="D41" s="70">
        <v>11372</v>
      </c>
      <c r="E41" s="171">
        <f t="shared" si="10"/>
        <v>16180.898230516617</v>
      </c>
      <c r="F41" s="70">
        <v>7676</v>
      </c>
      <c r="G41" s="171">
        <f t="shared" si="10"/>
        <v>10921.964018417653</v>
      </c>
      <c r="H41" s="70">
        <v>1841</v>
      </c>
      <c r="I41" s="171">
        <f t="shared" si="11"/>
        <v>2619.507003375052</v>
      </c>
      <c r="J41" s="70">
        <v>486</v>
      </c>
      <c r="K41" s="171">
        <f t="shared" si="12"/>
        <v>691.5156999675586</v>
      </c>
      <c r="L41" s="70">
        <v>1047</v>
      </c>
      <c r="M41" s="171">
        <f t="shared" si="13"/>
        <v>1489.7467857325798</v>
      </c>
      <c r="N41" s="70">
        <v>322</v>
      </c>
      <c r="O41" s="171">
        <f t="shared" si="14"/>
        <v>458.1647230237734</v>
      </c>
      <c r="P41" s="70">
        <v>120</v>
      </c>
      <c r="Q41" s="171">
        <f t="shared" si="15"/>
        <v>170.74461727594039</v>
      </c>
      <c r="R41" s="70">
        <v>192</v>
      </c>
      <c r="S41" s="171">
        <f t="shared" si="16"/>
        <v>273.1913876415046</v>
      </c>
      <c r="T41" s="70">
        <v>10</v>
      </c>
      <c r="U41" s="171">
        <f t="shared" si="17"/>
        <v>14.228718106328365</v>
      </c>
      <c r="V41" s="70">
        <v>186</v>
      </c>
      <c r="W41" s="171">
        <f t="shared" si="18"/>
        <v>264.6541567777076</v>
      </c>
      <c r="X41" s="70">
        <v>186</v>
      </c>
      <c r="Y41" s="171">
        <f t="shared" si="19"/>
        <v>264.6541567777076</v>
      </c>
      <c r="Z41" s="70">
        <v>0</v>
      </c>
      <c r="AA41" s="171">
        <f t="shared" si="20"/>
        <v>0</v>
      </c>
    </row>
    <row r="42" spans="1:27" ht="12.75">
      <c r="A42" s="57">
        <v>36</v>
      </c>
      <c r="B42" s="58" t="s">
        <v>446</v>
      </c>
      <c r="C42" s="58" t="s">
        <v>447</v>
      </c>
      <c r="D42" s="70">
        <v>667138</v>
      </c>
      <c r="E42" s="171">
        <f t="shared" si="10"/>
        <v>949251.8540019693</v>
      </c>
      <c r="F42" s="70">
        <v>435701</v>
      </c>
      <c r="G42" s="171">
        <f t="shared" si="10"/>
        <v>619946.6707645375</v>
      </c>
      <c r="H42" s="70">
        <v>91029</v>
      </c>
      <c r="I42" s="171">
        <f t="shared" si="11"/>
        <v>129522.59805009648</v>
      </c>
      <c r="J42" s="70">
        <v>0</v>
      </c>
      <c r="K42" s="171">
        <f t="shared" si="12"/>
        <v>0</v>
      </c>
      <c r="L42" s="70">
        <v>68258</v>
      </c>
      <c r="M42" s="171">
        <f t="shared" si="13"/>
        <v>97122.38405017616</v>
      </c>
      <c r="N42" s="70">
        <v>72150</v>
      </c>
      <c r="O42" s="171">
        <f t="shared" si="14"/>
        <v>102660.20113715915</v>
      </c>
      <c r="P42" s="70">
        <v>72150</v>
      </c>
      <c r="Q42" s="171">
        <f t="shared" si="15"/>
        <v>102660.20113715915</v>
      </c>
      <c r="R42" s="70">
        <v>0</v>
      </c>
      <c r="S42" s="171">
        <f t="shared" si="16"/>
        <v>0</v>
      </c>
      <c r="T42" s="70">
        <v>0</v>
      </c>
      <c r="U42" s="171">
        <f t="shared" si="17"/>
        <v>0</v>
      </c>
      <c r="V42" s="70">
        <v>61400</v>
      </c>
      <c r="W42" s="171">
        <f t="shared" si="18"/>
        <v>87364.32917285616</v>
      </c>
      <c r="X42" s="70">
        <v>29638</v>
      </c>
      <c r="Y42" s="171">
        <f t="shared" si="19"/>
        <v>42171.07472353601</v>
      </c>
      <c r="Z42" s="70">
        <v>31762</v>
      </c>
      <c r="AA42" s="171">
        <f t="shared" si="20"/>
        <v>45193.25444932015</v>
      </c>
    </row>
    <row r="43" spans="1:27" ht="12.75">
      <c r="A43" s="57">
        <v>37</v>
      </c>
      <c r="B43" s="58" t="s">
        <v>446</v>
      </c>
      <c r="C43" s="58" t="s">
        <v>448</v>
      </c>
      <c r="D43" s="70">
        <v>79547</v>
      </c>
      <c r="E43" s="171">
        <f t="shared" si="10"/>
        <v>113185.18392041024</v>
      </c>
      <c r="F43" s="70">
        <v>37969</v>
      </c>
      <c r="G43" s="171">
        <f t="shared" si="10"/>
        <v>54025.01977791817</v>
      </c>
      <c r="H43" s="70">
        <v>9148</v>
      </c>
      <c r="I43" s="171">
        <f t="shared" si="11"/>
        <v>13016.431323669189</v>
      </c>
      <c r="J43" s="70">
        <v>2100</v>
      </c>
      <c r="K43" s="171">
        <f t="shared" si="12"/>
        <v>2988.0308023289567</v>
      </c>
      <c r="L43" s="70">
        <v>8200</v>
      </c>
      <c r="M43" s="171">
        <f t="shared" si="13"/>
        <v>11667.548847189259</v>
      </c>
      <c r="N43" s="70">
        <v>22130</v>
      </c>
      <c r="O43" s="171">
        <f t="shared" si="14"/>
        <v>31488.15316930467</v>
      </c>
      <c r="P43" s="70">
        <v>4500</v>
      </c>
      <c r="Q43" s="171">
        <f t="shared" si="15"/>
        <v>6402.923147847764</v>
      </c>
      <c r="R43" s="70">
        <v>15190</v>
      </c>
      <c r="S43" s="171">
        <f t="shared" si="16"/>
        <v>21613.422803512785</v>
      </c>
      <c r="T43" s="70">
        <v>2440</v>
      </c>
      <c r="U43" s="171">
        <f t="shared" si="17"/>
        <v>3471.807217944121</v>
      </c>
      <c r="V43" s="70">
        <v>0</v>
      </c>
      <c r="W43" s="171">
        <f t="shared" si="18"/>
        <v>0</v>
      </c>
      <c r="X43" s="70">
        <v>0</v>
      </c>
      <c r="Y43" s="171">
        <f t="shared" si="19"/>
        <v>0</v>
      </c>
      <c r="Z43" s="70">
        <v>0</v>
      </c>
      <c r="AA43" s="171">
        <f t="shared" si="20"/>
        <v>0</v>
      </c>
    </row>
    <row r="44" spans="1:27" ht="12.75">
      <c r="A44" s="57">
        <v>38</v>
      </c>
      <c r="B44" s="58" t="s">
        <v>446</v>
      </c>
      <c r="C44" s="58" t="s">
        <v>449</v>
      </c>
      <c r="D44" s="70">
        <v>51570</v>
      </c>
      <c r="E44" s="171">
        <f t="shared" si="10"/>
        <v>73377.49927433538</v>
      </c>
      <c r="F44" s="70">
        <v>37067</v>
      </c>
      <c r="G44" s="171">
        <f t="shared" si="10"/>
        <v>52741.58940472735</v>
      </c>
      <c r="H44" s="70">
        <v>8903</v>
      </c>
      <c r="I44" s="171">
        <f t="shared" si="11"/>
        <v>12667.827730064144</v>
      </c>
      <c r="J44" s="70">
        <v>0</v>
      </c>
      <c r="K44" s="171">
        <f t="shared" si="12"/>
        <v>0</v>
      </c>
      <c r="L44" s="70">
        <v>1311</v>
      </c>
      <c r="M44" s="171">
        <f t="shared" si="13"/>
        <v>1865.3849437396486</v>
      </c>
      <c r="N44" s="70">
        <v>4289</v>
      </c>
      <c r="O44" s="171">
        <f t="shared" si="14"/>
        <v>6102.697195804236</v>
      </c>
      <c r="P44" s="70">
        <v>3745</v>
      </c>
      <c r="Q44" s="171">
        <f t="shared" si="15"/>
        <v>5328.654930819973</v>
      </c>
      <c r="R44" s="70">
        <v>544</v>
      </c>
      <c r="S44" s="171">
        <f t="shared" si="16"/>
        <v>774.042264984263</v>
      </c>
      <c r="T44" s="70">
        <v>0</v>
      </c>
      <c r="U44" s="171">
        <f t="shared" si="17"/>
        <v>0</v>
      </c>
      <c r="V44" s="70">
        <v>0</v>
      </c>
      <c r="W44" s="171">
        <f t="shared" si="18"/>
        <v>0</v>
      </c>
      <c r="X44" s="70">
        <v>0</v>
      </c>
      <c r="Y44" s="171">
        <f t="shared" si="19"/>
        <v>0</v>
      </c>
      <c r="Z44" s="70">
        <v>0</v>
      </c>
      <c r="AA44" s="171">
        <f t="shared" si="20"/>
        <v>0</v>
      </c>
    </row>
    <row r="45" spans="1:27" ht="12.75">
      <c r="A45" s="57">
        <v>39</v>
      </c>
      <c r="B45" s="58" t="s">
        <v>450</v>
      </c>
      <c r="C45" s="58" t="s">
        <v>451</v>
      </c>
      <c r="D45" s="70">
        <v>86624</v>
      </c>
      <c r="E45" s="171">
        <f t="shared" si="10"/>
        <v>123254.84772425883</v>
      </c>
      <c r="F45" s="70">
        <v>51815</v>
      </c>
      <c r="G45" s="171">
        <f t="shared" si="10"/>
        <v>73726.10286794043</v>
      </c>
      <c r="H45" s="70">
        <v>12404</v>
      </c>
      <c r="I45" s="171">
        <f t="shared" si="11"/>
        <v>17649.301939089703</v>
      </c>
      <c r="J45" s="70">
        <v>7976</v>
      </c>
      <c r="K45" s="171">
        <f t="shared" si="12"/>
        <v>11348.825561607504</v>
      </c>
      <c r="L45" s="70">
        <v>124</v>
      </c>
      <c r="M45" s="171">
        <f t="shared" si="13"/>
        <v>176.43610451847172</v>
      </c>
      <c r="N45" s="70">
        <v>14305</v>
      </c>
      <c r="O45" s="171">
        <f t="shared" si="14"/>
        <v>20354.181251102727</v>
      </c>
      <c r="P45" s="70">
        <v>27</v>
      </c>
      <c r="Q45" s="171">
        <f t="shared" si="15"/>
        <v>38.417538887086586</v>
      </c>
      <c r="R45" s="70">
        <v>0</v>
      </c>
      <c r="S45" s="171">
        <f t="shared" si="16"/>
        <v>0</v>
      </c>
      <c r="T45" s="70">
        <v>14278</v>
      </c>
      <c r="U45" s="171">
        <f t="shared" si="17"/>
        <v>20315.76371221564</v>
      </c>
      <c r="V45" s="70">
        <v>1244</v>
      </c>
      <c r="W45" s="171">
        <f t="shared" si="18"/>
        <v>1770.0525324272487</v>
      </c>
      <c r="X45" s="70">
        <v>1244</v>
      </c>
      <c r="Y45" s="171">
        <f t="shared" si="19"/>
        <v>1770.0525324272487</v>
      </c>
      <c r="Z45" s="70">
        <v>0</v>
      </c>
      <c r="AA45" s="171">
        <f t="shared" si="20"/>
        <v>0</v>
      </c>
    </row>
    <row r="46" spans="1:27" ht="12.75">
      <c r="A46" s="57">
        <v>40</v>
      </c>
      <c r="B46" s="58" t="s">
        <v>450</v>
      </c>
      <c r="C46" s="58" t="s">
        <v>452</v>
      </c>
      <c r="D46" s="70">
        <v>135744</v>
      </c>
      <c r="E46" s="171">
        <f t="shared" si="10"/>
        <v>193146.31106254377</v>
      </c>
      <c r="F46" s="70">
        <v>78670</v>
      </c>
      <c r="G46" s="171">
        <f t="shared" si="10"/>
        <v>111937.32534248524</v>
      </c>
      <c r="H46" s="70">
        <v>18803</v>
      </c>
      <c r="I46" s="171">
        <f t="shared" si="11"/>
        <v>26754.258655329224</v>
      </c>
      <c r="J46" s="70">
        <v>25273</v>
      </c>
      <c r="K46" s="171">
        <f t="shared" si="12"/>
        <v>35960.239270123675</v>
      </c>
      <c r="L46" s="70">
        <v>0</v>
      </c>
      <c r="M46" s="171">
        <f t="shared" si="13"/>
        <v>0</v>
      </c>
      <c r="N46" s="70">
        <v>12998</v>
      </c>
      <c r="O46" s="171">
        <f t="shared" si="14"/>
        <v>18494.487794605608</v>
      </c>
      <c r="P46" s="70">
        <v>6768</v>
      </c>
      <c r="Q46" s="171">
        <f t="shared" si="15"/>
        <v>9629.996414363037</v>
      </c>
      <c r="R46" s="70">
        <v>6230</v>
      </c>
      <c r="S46" s="171">
        <f t="shared" si="16"/>
        <v>8864.49138024257</v>
      </c>
      <c r="T46" s="70">
        <v>0</v>
      </c>
      <c r="U46" s="171">
        <f t="shared" si="17"/>
        <v>0</v>
      </c>
      <c r="V46" s="70">
        <v>2202</v>
      </c>
      <c r="W46" s="171">
        <f t="shared" si="18"/>
        <v>3133.163727013506</v>
      </c>
      <c r="X46" s="70">
        <v>2202</v>
      </c>
      <c r="Y46" s="171">
        <f t="shared" si="19"/>
        <v>3133.163727013506</v>
      </c>
      <c r="Z46" s="70">
        <v>0</v>
      </c>
      <c r="AA46" s="171">
        <f t="shared" si="20"/>
        <v>0</v>
      </c>
    </row>
    <row r="47" spans="1:27" ht="12.75">
      <c r="A47" s="57">
        <v>41</v>
      </c>
      <c r="B47" s="58" t="s">
        <v>450</v>
      </c>
      <c r="C47" s="58" t="s">
        <v>453</v>
      </c>
      <c r="D47" s="70">
        <v>30247</v>
      </c>
      <c r="E47" s="171">
        <f t="shared" si="10"/>
        <v>43037.6036562114</v>
      </c>
      <c r="F47" s="70">
        <v>18099</v>
      </c>
      <c r="G47" s="171">
        <f t="shared" si="10"/>
        <v>25752.556900643707</v>
      </c>
      <c r="H47" s="70">
        <v>3694</v>
      </c>
      <c r="I47" s="171">
        <f t="shared" si="11"/>
        <v>5256.088468477698</v>
      </c>
      <c r="J47" s="70">
        <v>3668</v>
      </c>
      <c r="K47" s="171">
        <f t="shared" si="12"/>
        <v>5219.0938014012445</v>
      </c>
      <c r="L47" s="70">
        <v>3181</v>
      </c>
      <c r="M47" s="171">
        <f t="shared" si="13"/>
        <v>4526.155229623053</v>
      </c>
      <c r="N47" s="70">
        <v>1605</v>
      </c>
      <c r="O47" s="171">
        <f t="shared" si="14"/>
        <v>2283.7092560657024</v>
      </c>
      <c r="P47" s="70">
        <v>0</v>
      </c>
      <c r="Q47" s="171">
        <f t="shared" si="15"/>
        <v>0</v>
      </c>
      <c r="R47" s="70">
        <v>1605</v>
      </c>
      <c r="S47" s="171">
        <f t="shared" si="16"/>
        <v>2283.7092560657024</v>
      </c>
      <c r="T47" s="70">
        <v>0</v>
      </c>
      <c r="U47" s="171">
        <f t="shared" si="17"/>
        <v>0</v>
      </c>
      <c r="V47" s="70">
        <v>714</v>
      </c>
      <c r="W47" s="171">
        <f t="shared" si="18"/>
        <v>1015.9304727918452</v>
      </c>
      <c r="X47" s="70">
        <v>714</v>
      </c>
      <c r="Y47" s="171">
        <f t="shared" si="19"/>
        <v>1015.9304727918452</v>
      </c>
      <c r="Z47" s="70">
        <v>0</v>
      </c>
      <c r="AA47" s="171">
        <f t="shared" si="20"/>
        <v>0</v>
      </c>
    </row>
    <row r="48" spans="1:27" ht="12.75">
      <c r="A48" s="57">
        <v>42</v>
      </c>
      <c r="B48" s="58" t="s">
        <v>454</v>
      </c>
      <c r="C48" s="58" t="s">
        <v>455</v>
      </c>
      <c r="D48" s="70">
        <v>119450</v>
      </c>
      <c r="E48" s="171">
        <f t="shared" si="10"/>
        <v>169962.03778009233</v>
      </c>
      <c r="F48" s="70">
        <v>82050</v>
      </c>
      <c r="G48" s="171">
        <f t="shared" si="10"/>
        <v>116746.63206242424</v>
      </c>
      <c r="H48" s="70">
        <v>18472</v>
      </c>
      <c r="I48" s="171">
        <f t="shared" si="11"/>
        <v>26283.288086009758</v>
      </c>
      <c r="J48" s="70">
        <v>6408</v>
      </c>
      <c r="K48" s="171">
        <f t="shared" si="12"/>
        <v>9117.762562535216</v>
      </c>
      <c r="L48" s="70">
        <v>2308</v>
      </c>
      <c r="M48" s="171">
        <f t="shared" si="13"/>
        <v>3283.988138940587</v>
      </c>
      <c r="N48" s="70">
        <v>10212</v>
      </c>
      <c r="O48" s="171">
        <f t="shared" si="14"/>
        <v>14530.366930182527</v>
      </c>
      <c r="P48" s="70">
        <v>212</v>
      </c>
      <c r="Q48" s="171">
        <f t="shared" si="15"/>
        <v>301.6488238541613</v>
      </c>
      <c r="R48" s="70">
        <v>10000</v>
      </c>
      <c r="S48" s="171">
        <f t="shared" si="16"/>
        <v>14228.718106328364</v>
      </c>
      <c r="T48" s="70">
        <v>0</v>
      </c>
      <c r="U48" s="171">
        <f t="shared" si="17"/>
        <v>0</v>
      </c>
      <c r="V48" s="70">
        <v>36865</v>
      </c>
      <c r="W48" s="171">
        <f t="shared" si="18"/>
        <v>52454.16929897952</v>
      </c>
      <c r="X48" s="70">
        <v>36865</v>
      </c>
      <c r="Y48" s="171">
        <f t="shared" si="19"/>
        <v>52454.16929897952</v>
      </c>
      <c r="Z48" s="70">
        <v>0</v>
      </c>
      <c r="AA48" s="171">
        <f t="shared" si="20"/>
        <v>0</v>
      </c>
    </row>
    <row r="49" spans="1:27" ht="12.75">
      <c r="A49" s="57">
        <v>43</v>
      </c>
      <c r="B49" s="58" t="s">
        <v>454</v>
      </c>
      <c r="C49" s="58" t="s">
        <v>456</v>
      </c>
      <c r="D49" s="70">
        <v>164688</v>
      </c>
      <c r="E49" s="171">
        <f t="shared" si="10"/>
        <v>234329.91274950057</v>
      </c>
      <c r="F49" s="70">
        <v>100001</v>
      </c>
      <c r="G49" s="171">
        <f t="shared" si="10"/>
        <v>142288.6039350943</v>
      </c>
      <c r="H49" s="70">
        <v>23940</v>
      </c>
      <c r="I49" s="171">
        <f t="shared" si="11"/>
        <v>34063.551146550104</v>
      </c>
      <c r="J49" s="70">
        <v>30547</v>
      </c>
      <c r="K49" s="171">
        <f t="shared" si="12"/>
        <v>43464.46519940125</v>
      </c>
      <c r="L49" s="70">
        <v>1275</v>
      </c>
      <c r="M49" s="171">
        <f t="shared" si="13"/>
        <v>1814.1615585568666</v>
      </c>
      <c r="N49" s="70">
        <v>8925</v>
      </c>
      <c r="O49" s="171">
        <f t="shared" si="14"/>
        <v>12699.130909898066</v>
      </c>
      <c r="P49" s="70">
        <v>818</v>
      </c>
      <c r="Q49" s="171">
        <f t="shared" si="15"/>
        <v>1163.9091410976603</v>
      </c>
      <c r="R49" s="70">
        <v>851</v>
      </c>
      <c r="S49" s="171">
        <f t="shared" si="16"/>
        <v>1210.8639108485438</v>
      </c>
      <c r="T49" s="70">
        <v>7256</v>
      </c>
      <c r="U49" s="171">
        <f t="shared" si="17"/>
        <v>10324.357857951862</v>
      </c>
      <c r="V49" s="70">
        <v>25922</v>
      </c>
      <c r="W49" s="171">
        <f t="shared" si="18"/>
        <v>36883.683075224384</v>
      </c>
      <c r="X49" s="70">
        <v>25922</v>
      </c>
      <c r="Y49" s="171">
        <f t="shared" si="19"/>
        <v>36883.683075224384</v>
      </c>
      <c r="Z49" s="70">
        <v>0</v>
      </c>
      <c r="AA49" s="171">
        <f t="shared" si="20"/>
        <v>0</v>
      </c>
    </row>
    <row r="50" spans="1:27" ht="12.75">
      <c r="A50" s="57">
        <v>44</v>
      </c>
      <c r="B50" s="58" t="s">
        <v>457</v>
      </c>
      <c r="C50" s="58" t="s">
        <v>458</v>
      </c>
      <c r="D50" s="70">
        <v>16783</v>
      </c>
      <c r="E50" s="171">
        <f t="shared" si="10"/>
        <v>23880.057597850893</v>
      </c>
      <c r="F50" s="70">
        <v>9946</v>
      </c>
      <c r="G50" s="171">
        <f t="shared" si="10"/>
        <v>14151.883028554192</v>
      </c>
      <c r="H50" s="70">
        <v>2088</v>
      </c>
      <c r="I50" s="171">
        <f t="shared" si="11"/>
        <v>2970.9563406013626</v>
      </c>
      <c r="J50" s="70">
        <v>3277</v>
      </c>
      <c r="K50" s="171">
        <f t="shared" si="12"/>
        <v>4662.750923443805</v>
      </c>
      <c r="L50" s="70">
        <v>470</v>
      </c>
      <c r="M50" s="171">
        <f t="shared" si="13"/>
        <v>668.7497509974331</v>
      </c>
      <c r="N50" s="70">
        <v>1002</v>
      </c>
      <c r="O50" s="171">
        <f t="shared" si="14"/>
        <v>1425.7175542541022</v>
      </c>
      <c r="P50" s="70">
        <v>0</v>
      </c>
      <c r="Q50" s="171">
        <f t="shared" si="15"/>
        <v>0</v>
      </c>
      <c r="R50" s="70">
        <v>1002</v>
      </c>
      <c r="S50" s="171">
        <f t="shared" si="16"/>
        <v>1425.7175542541022</v>
      </c>
      <c r="T50" s="70">
        <v>0</v>
      </c>
      <c r="U50" s="171">
        <f t="shared" si="17"/>
        <v>0</v>
      </c>
      <c r="V50" s="70">
        <v>0</v>
      </c>
      <c r="W50" s="171">
        <f t="shared" si="18"/>
        <v>0</v>
      </c>
      <c r="X50" s="70">
        <v>0</v>
      </c>
      <c r="Y50" s="171">
        <f t="shared" si="19"/>
        <v>0</v>
      </c>
      <c r="Z50" s="70">
        <v>0</v>
      </c>
      <c r="AA50" s="171">
        <f t="shared" si="20"/>
        <v>0</v>
      </c>
    </row>
    <row r="51" spans="1:27" ht="13.5" customHeight="1">
      <c r="A51" s="57">
        <v>45</v>
      </c>
      <c r="B51" s="58" t="s">
        <v>457</v>
      </c>
      <c r="C51" s="58" t="s">
        <v>459</v>
      </c>
      <c r="D51" s="70">
        <v>81518</v>
      </c>
      <c r="E51" s="171">
        <f t="shared" si="10"/>
        <v>115989.66425916756</v>
      </c>
      <c r="F51" s="70">
        <v>47697</v>
      </c>
      <c r="G51" s="171">
        <f t="shared" si="10"/>
        <v>67866.7167517544</v>
      </c>
      <c r="H51" s="70">
        <v>11316</v>
      </c>
      <c r="I51" s="171">
        <f t="shared" si="11"/>
        <v>16101.217409121178</v>
      </c>
      <c r="J51" s="70">
        <v>2445</v>
      </c>
      <c r="K51" s="171">
        <f t="shared" si="12"/>
        <v>3478.9215769972852</v>
      </c>
      <c r="L51" s="70">
        <v>2151</v>
      </c>
      <c r="M51" s="171">
        <f t="shared" si="13"/>
        <v>3060.597264671231</v>
      </c>
      <c r="N51" s="70">
        <v>17909</v>
      </c>
      <c r="O51" s="171">
        <f t="shared" si="14"/>
        <v>25482.21125662347</v>
      </c>
      <c r="P51" s="70">
        <v>17149</v>
      </c>
      <c r="Q51" s="171">
        <f t="shared" si="15"/>
        <v>24400.828680542512</v>
      </c>
      <c r="R51" s="70">
        <v>760</v>
      </c>
      <c r="S51" s="171">
        <f t="shared" si="16"/>
        <v>1081.3825760809557</v>
      </c>
      <c r="T51" s="70">
        <v>0</v>
      </c>
      <c r="U51" s="171">
        <f t="shared" si="17"/>
        <v>0</v>
      </c>
      <c r="V51" s="70">
        <v>1170</v>
      </c>
      <c r="W51" s="171">
        <f t="shared" si="18"/>
        <v>1664.7600184404187</v>
      </c>
      <c r="X51" s="70">
        <v>1170</v>
      </c>
      <c r="Y51" s="171">
        <f t="shared" si="19"/>
        <v>1664.7600184404187</v>
      </c>
      <c r="Z51" s="70">
        <v>0</v>
      </c>
      <c r="AA51" s="171">
        <f t="shared" si="20"/>
        <v>0</v>
      </c>
    </row>
    <row r="52" spans="1:27" ht="12.75">
      <c r="A52" s="57">
        <v>46</v>
      </c>
      <c r="B52" s="58" t="s">
        <v>457</v>
      </c>
      <c r="C52" s="58" t="s">
        <v>460</v>
      </c>
      <c r="D52" s="70">
        <v>249551</v>
      </c>
      <c r="E52" s="171">
        <f t="shared" si="10"/>
        <v>355079.083215235</v>
      </c>
      <c r="F52" s="70">
        <v>159516</v>
      </c>
      <c r="G52" s="171">
        <f t="shared" si="10"/>
        <v>226970.81974490755</v>
      </c>
      <c r="H52" s="70">
        <v>39001</v>
      </c>
      <c r="I52" s="171">
        <f t="shared" si="11"/>
        <v>55493.42348649126</v>
      </c>
      <c r="J52" s="70">
        <v>6742</v>
      </c>
      <c r="K52" s="171">
        <f t="shared" si="12"/>
        <v>9593.001747286584</v>
      </c>
      <c r="L52" s="70">
        <v>21321</v>
      </c>
      <c r="M52" s="171">
        <f t="shared" si="13"/>
        <v>30337.049874502707</v>
      </c>
      <c r="N52" s="70">
        <v>22971</v>
      </c>
      <c r="O52" s="171">
        <f t="shared" si="14"/>
        <v>32684.788362046886</v>
      </c>
      <c r="P52" s="70">
        <v>18393</v>
      </c>
      <c r="Q52" s="171">
        <f t="shared" si="15"/>
        <v>26170.88121296976</v>
      </c>
      <c r="R52" s="70">
        <v>3719</v>
      </c>
      <c r="S52" s="171">
        <f t="shared" si="16"/>
        <v>5291.660263743519</v>
      </c>
      <c r="T52" s="70">
        <v>859</v>
      </c>
      <c r="U52" s="171">
        <f t="shared" si="17"/>
        <v>1222.2468853336065</v>
      </c>
      <c r="V52" s="70">
        <v>0</v>
      </c>
      <c r="W52" s="171">
        <f t="shared" si="18"/>
        <v>0</v>
      </c>
      <c r="X52" s="70">
        <v>0</v>
      </c>
      <c r="Y52" s="171">
        <f t="shared" si="19"/>
        <v>0</v>
      </c>
      <c r="Z52" s="70">
        <v>0</v>
      </c>
      <c r="AA52" s="171">
        <f t="shared" si="20"/>
        <v>0</v>
      </c>
    </row>
    <row r="53" spans="1:27" ht="12.75">
      <c r="A53" s="57">
        <v>47</v>
      </c>
      <c r="B53" s="58" t="s">
        <v>461</v>
      </c>
      <c r="C53" s="58" t="s">
        <v>462</v>
      </c>
      <c r="D53" s="70">
        <v>141295</v>
      </c>
      <c r="E53" s="171">
        <f t="shared" si="10"/>
        <v>201044.67248336662</v>
      </c>
      <c r="F53" s="70">
        <v>100611</v>
      </c>
      <c r="G53" s="171">
        <f t="shared" si="10"/>
        <v>143156.5557395803</v>
      </c>
      <c r="H53" s="70">
        <v>21306</v>
      </c>
      <c r="I53" s="171">
        <f t="shared" si="11"/>
        <v>30315.706797343213</v>
      </c>
      <c r="J53" s="70">
        <v>64</v>
      </c>
      <c r="K53" s="171">
        <f t="shared" si="12"/>
        <v>91.06379588050153</v>
      </c>
      <c r="L53" s="70">
        <v>8832</v>
      </c>
      <c r="M53" s="171">
        <f t="shared" si="13"/>
        <v>12566.803831509213</v>
      </c>
      <c r="N53" s="70">
        <v>10482</v>
      </c>
      <c r="O53" s="171">
        <f t="shared" si="14"/>
        <v>14914.542319053393</v>
      </c>
      <c r="P53" s="70">
        <v>5450</v>
      </c>
      <c r="Q53" s="171">
        <f t="shared" si="15"/>
        <v>7754.651367948959</v>
      </c>
      <c r="R53" s="70">
        <v>3501</v>
      </c>
      <c r="S53" s="171">
        <f t="shared" si="16"/>
        <v>4981.47420902556</v>
      </c>
      <c r="T53" s="70">
        <v>1531</v>
      </c>
      <c r="U53" s="171">
        <f t="shared" si="17"/>
        <v>2178.4167420788726</v>
      </c>
      <c r="V53" s="70">
        <v>40525</v>
      </c>
      <c r="W53" s="171">
        <f t="shared" si="18"/>
        <v>57661.880125895696</v>
      </c>
      <c r="X53" s="70">
        <v>8828</v>
      </c>
      <c r="Y53" s="171">
        <f t="shared" si="19"/>
        <v>12561.112344266681</v>
      </c>
      <c r="Z53" s="70">
        <v>31697</v>
      </c>
      <c r="AA53" s="171">
        <f t="shared" si="20"/>
        <v>45100.767781629016</v>
      </c>
    </row>
    <row r="54" spans="1:27" ht="12.75">
      <c r="A54" s="57">
        <v>48</v>
      </c>
      <c r="B54" s="58" t="s">
        <v>461</v>
      </c>
      <c r="C54" s="58" t="s">
        <v>463</v>
      </c>
      <c r="D54" s="70">
        <v>61586</v>
      </c>
      <c r="E54" s="171">
        <f t="shared" si="10"/>
        <v>87628.98332963386</v>
      </c>
      <c r="F54" s="70">
        <v>37314</v>
      </c>
      <c r="G54" s="171">
        <f t="shared" si="10"/>
        <v>53093.038741953664</v>
      </c>
      <c r="H54" s="70">
        <v>12274</v>
      </c>
      <c r="I54" s="171">
        <f t="shared" si="11"/>
        <v>17464.328603707436</v>
      </c>
      <c r="J54" s="70">
        <v>199</v>
      </c>
      <c r="K54" s="171">
        <f t="shared" si="12"/>
        <v>283.15149031593444</v>
      </c>
      <c r="L54" s="70">
        <v>3775</v>
      </c>
      <c r="M54" s="171">
        <f t="shared" si="13"/>
        <v>5371.341085138958</v>
      </c>
      <c r="N54" s="70">
        <v>8024</v>
      </c>
      <c r="O54" s="171">
        <f t="shared" si="14"/>
        <v>11417.12340851788</v>
      </c>
      <c r="P54" s="70">
        <v>4400</v>
      </c>
      <c r="Q54" s="171">
        <f t="shared" si="15"/>
        <v>6260.635966784481</v>
      </c>
      <c r="R54" s="70">
        <v>2288</v>
      </c>
      <c r="S54" s="171">
        <f t="shared" si="16"/>
        <v>3255.53070272793</v>
      </c>
      <c r="T54" s="70">
        <v>1336</v>
      </c>
      <c r="U54" s="171">
        <f t="shared" si="17"/>
        <v>1900.9567390054697</v>
      </c>
      <c r="V54" s="70">
        <v>15168</v>
      </c>
      <c r="W54" s="171">
        <f t="shared" si="18"/>
        <v>21582.119623678864</v>
      </c>
      <c r="X54" s="70">
        <v>1501</v>
      </c>
      <c r="Y54" s="171">
        <f t="shared" si="19"/>
        <v>2135.7305877598874</v>
      </c>
      <c r="Z54" s="70">
        <v>13667</v>
      </c>
      <c r="AA54" s="171">
        <f t="shared" si="20"/>
        <v>19446.389035918975</v>
      </c>
    </row>
    <row r="55" spans="1:27" ht="12.75">
      <c r="A55" s="57">
        <v>49</v>
      </c>
      <c r="B55" s="58" t="s">
        <v>461</v>
      </c>
      <c r="C55" s="58" t="s">
        <v>464</v>
      </c>
      <c r="D55" s="70">
        <v>47013.86</v>
      </c>
      <c r="E55" s="171">
        <f t="shared" si="10"/>
        <v>66894.69610303869</v>
      </c>
      <c r="F55" s="70">
        <v>30038.8</v>
      </c>
      <c r="G55" s="171">
        <f t="shared" si="10"/>
        <v>42741.36174523765</v>
      </c>
      <c r="H55" s="70">
        <v>8126.97</v>
      </c>
      <c r="I55" s="171">
        <f t="shared" si="11"/>
        <v>11563.636518858744</v>
      </c>
      <c r="J55" s="70">
        <v>2725.69</v>
      </c>
      <c r="K55" s="171">
        <f t="shared" si="12"/>
        <v>3878.307465523816</v>
      </c>
      <c r="L55" s="70">
        <v>2144.75</v>
      </c>
      <c r="M55" s="171">
        <f t="shared" si="13"/>
        <v>3051.7043158547763</v>
      </c>
      <c r="N55" s="70">
        <v>3977.65</v>
      </c>
      <c r="O55" s="171">
        <f t="shared" si="14"/>
        <v>5659.686057563702</v>
      </c>
      <c r="P55" s="70">
        <v>0</v>
      </c>
      <c r="Q55" s="171">
        <f t="shared" si="15"/>
        <v>0</v>
      </c>
      <c r="R55" s="70">
        <v>1487.65</v>
      </c>
      <c r="S55" s="171">
        <f t="shared" si="16"/>
        <v>2116.7352490879393</v>
      </c>
      <c r="T55" s="70">
        <v>2490</v>
      </c>
      <c r="U55" s="171">
        <f t="shared" si="17"/>
        <v>3542.950808475763</v>
      </c>
      <c r="V55" s="70">
        <v>0</v>
      </c>
      <c r="W55" s="171">
        <f t="shared" si="18"/>
        <v>0</v>
      </c>
      <c r="X55" s="70">
        <v>0</v>
      </c>
      <c r="Y55" s="171">
        <f t="shared" si="19"/>
        <v>0</v>
      </c>
      <c r="Z55" s="70">
        <v>0</v>
      </c>
      <c r="AA55" s="171">
        <f t="shared" si="20"/>
        <v>0</v>
      </c>
    </row>
    <row r="56" spans="1:27" ht="12.75">
      <c r="A56" s="57">
        <v>50</v>
      </c>
      <c r="B56" s="58" t="s">
        <v>461</v>
      </c>
      <c r="C56" s="58" t="s">
        <v>465</v>
      </c>
      <c r="D56" s="70">
        <v>89524</v>
      </c>
      <c r="E56" s="171">
        <f t="shared" si="10"/>
        <v>127381.17597509405</v>
      </c>
      <c r="F56" s="70">
        <v>64361</v>
      </c>
      <c r="G56" s="171">
        <f t="shared" si="10"/>
        <v>91577.45260414</v>
      </c>
      <c r="H56" s="70">
        <v>15241</v>
      </c>
      <c r="I56" s="171">
        <f t="shared" si="11"/>
        <v>21685.98926585506</v>
      </c>
      <c r="J56" s="70">
        <v>3307</v>
      </c>
      <c r="K56" s="171">
        <f t="shared" si="12"/>
        <v>4705.43707776279</v>
      </c>
      <c r="L56" s="70">
        <v>2169</v>
      </c>
      <c r="M56" s="171">
        <f t="shared" si="13"/>
        <v>3086.2089572626223</v>
      </c>
      <c r="N56" s="70">
        <v>4446</v>
      </c>
      <c r="O56" s="171">
        <f t="shared" si="14"/>
        <v>6326.088070073591</v>
      </c>
      <c r="P56" s="70">
        <v>4446</v>
      </c>
      <c r="Q56" s="171">
        <f t="shared" si="15"/>
        <v>6326.088070073591</v>
      </c>
      <c r="R56" s="70">
        <v>0</v>
      </c>
      <c r="S56" s="171">
        <f t="shared" si="16"/>
        <v>0</v>
      </c>
      <c r="T56" s="70">
        <v>0</v>
      </c>
      <c r="U56" s="171">
        <f t="shared" si="17"/>
        <v>0</v>
      </c>
      <c r="V56" s="70">
        <v>0</v>
      </c>
      <c r="W56" s="171">
        <f t="shared" si="18"/>
        <v>0</v>
      </c>
      <c r="X56" s="70">
        <v>0</v>
      </c>
      <c r="Y56" s="171">
        <f t="shared" si="19"/>
        <v>0</v>
      </c>
      <c r="Z56" s="70">
        <v>0</v>
      </c>
      <c r="AA56" s="171">
        <f t="shared" si="20"/>
        <v>0</v>
      </c>
    </row>
    <row r="57" spans="1:27" ht="12.75">
      <c r="A57" s="57">
        <v>51</v>
      </c>
      <c r="B57" s="58" t="s">
        <v>461</v>
      </c>
      <c r="C57" s="58" t="s">
        <v>466</v>
      </c>
      <c r="D57" s="70">
        <v>59739</v>
      </c>
      <c r="E57" s="171">
        <f t="shared" si="10"/>
        <v>85000.93909539502</v>
      </c>
      <c r="F57" s="70">
        <v>35090</v>
      </c>
      <c r="G57" s="171">
        <f t="shared" si="10"/>
        <v>49928.57183510623</v>
      </c>
      <c r="H57" s="70">
        <v>8453</v>
      </c>
      <c r="I57" s="171">
        <f t="shared" si="11"/>
        <v>12027.535415279366</v>
      </c>
      <c r="J57" s="70">
        <v>0</v>
      </c>
      <c r="K57" s="171">
        <f t="shared" si="12"/>
        <v>0</v>
      </c>
      <c r="L57" s="70">
        <v>3017</v>
      </c>
      <c r="M57" s="171">
        <f t="shared" si="13"/>
        <v>4292.804252679268</v>
      </c>
      <c r="N57" s="70">
        <v>13179</v>
      </c>
      <c r="O57" s="171">
        <f t="shared" si="14"/>
        <v>18752.027592330152</v>
      </c>
      <c r="P57" s="70">
        <v>5393</v>
      </c>
      <c r="Q57" s="171">
        <f t="shared" si="15"/>
        <v>7673.5476747428875</v>
      </c>
      <c r="R57" s="70">
        <v>3388</v>
      </c>
      <c r="S57" s="171">
        <f t="shared" si="16"/>
        <v>4820.68969442405</v>
      </c>
      <c r="T57" s="70">
        <v>4398</v>
      </c>
      <c r="U57" s="171">
        <f t="shared" si="17"/>
        <v>6257.790223163215</v>
      </c>
      <c r="V57" s="70">
        <v>7762</v>
      </c>
      <c r="W57" s="171">
        <f t="shared" si="18"/>
        <v>11044.330994132077</v>
      </c>
      <c r="X57" s="70">
        <v>1535</v>
      </c>
      <c r="Y57" s="171">
        <f t="shared" si="19"/>
        <v>2184.108229321404</v>
      </c>
      <c r="Z57" s="70">
        <v>6227</v>
      </c>
      <c r="AA57" s="171">
        <f t="shared" si="20"/>
        <v>8860.222764810673</v>
      </c>
    </row>
    <row r="58" spans="1:27" ht="12.75">
      <c r="A58" s="57">
        <v>52</v>
      </c>
      <c r="B58" s="58" t="s">
        <v>461</v>
      </c>
      <c r="C58" s="58" t="s">
        <v>467</v>
      </c>
      <c r="D58" s="70">
        <v>72035.96</v>
      </c>
      <c r="E58" s="171">
        <f t="shared" si="10"/>
        <v>102497.9368358746</v>
      </c>
      <c r="F58" s="70">
        <v>50607.4</v>
      </c>
      <c r="G58" s="171">
        <f t="shared" si="10"/>
        <v>72007.84286942022</v>
      </c>
      <c r="H58" s="70">
        <v>11991.92</v>
      </c>
      <c r="I58" s="171">
        <f t="shared" si="11"/>
        <v>17062.964923364125</v>
      </c>
      <c r="J58" s="70">
        <v>2911.44</v>
      </c>
      <c r="K58" s="171">
        <f t="shared" si="12"/>
        <v>4142.605904348866</v>
      </c>
      <c r="L58" s="70">
        <v>2315.23</v>
      </c>
      <c r="M58" s="171">
        <f t="shared" si="13"/>
        <v>3294.275502131462</v>
      </c>
      <c r="N58" s="70">
        <v>4209.97</v>
      </c>
      <c r="O58" s="171">
        <f t="shared" si="14"/>
        <v>5990.247636609923</v>
      </c>
      <c r="P58" s="70">
        <v>1876.31</v>
      </c>
      <c r="Q58" s="171">
        <f t="shared" si="15"/>
        <v>2669.7486070084974</v>
      </c>
      <c r="R58" s="70">
        <v>2333.66</v>
      </c>
      <c r="S58" s="171">
        <f t="shared" si="16"/>
        <v>3320.499029601425</v>
      </c>
      <c r="T58" s="70">
        <v>0</v>
      </c>
      <c r="U58" s="171">
        <f t="shared" si="17"/>
        <v>0</v>
      </c>
      <c r="V58" s="70">
        <v>1999</v>
      </c>
      <c r="W58" s="171">
        <f t="shared" si="18"/>
        <v>2844.32074945504</v>
      </c>
      <c r="X58" s="70">
        <v>1999</v>
      </c>
      <c r="Y58" s="171">
        <f t="shared" si="19"/>
        <v>2844.32074945504</v>
      </c>
      <c r="Z58" s="70">
        <v>0</v>
      </c>
      <c r="AA58" s="171">
        <f t="shared" si="20"/>
        <v>0</v>
      </c>
    </row>
    <row r="59" spans="1:27" ht="12.75">
      <c r="A59" s="57">
        <v>53</v>
      </c>
      <c r="B59" s="58" t="s">
        <v>461</v>
      </c>
      <c r="C59" s="58" t="s">
        <v>468</v>
      </c>
      <c r="D59" s="70">
        <v>54774</v>
      </c>
      <c r="E59" s="171">
        <f t="shared" si="10"/>
        <v>77936.38055560298</v>
      </c>
      <c r="F59" s="70">
        <v>39463</v>
      </c>
      <c r="G59" s="171">
        <f t="shared" si="10"/>
        <v>56150.790263003626</v>
      </c>
      <c r="H59" s="70">
        <v>9728</v>
      </c>
      <c r="I59" s="171">
        <f t="shared" si="11"/>
        <v>13841.696973836233</v>
      </c>
      <c r="J59" s="70">
        <v>4071</v>
      </c>
      <c r="K59" s="171">
        <f t="shared" si="12"/>
        <v>5792.511141086277</v>
      </c>
      <c r="L59" s="70">
        <v>862</v>
      </c>
      <c r="M59" s="171">
        <f t="shared" si="13"/>
        <v>1226.515500765505</v>
      </c>
      <c r="N59" s="70">
        <v>650</v>
      </c>
      <c r="O59" s="171">
        <f t="shared" si="14"/>
        <v>924.8666769113437</v>
      </c>
      <c r="P59" s="70">
        <v>225</v>
      </c>
      <c r="Q59" s="171">
        <f t="shared" si="15"/>
        <v>320.1461573923882</v>
      </c>
      <c r="R59" s="70">
        <v>425</v>
      </c>
      <c r="S59" s="171">
        <f t="shared" si="16"/>
        <v>604.7205195189555</v>
      </c>
      <c r="T59" s="70">
        <v>0</v>
      </c>
      <c r="U59" s="171">
        <f t="shared" si="17"/>
        <v>0</v>
      </c>
      <c r="V59" s="70">
        <v>0</v>
      </c>
      <c r="W59" s="171">
        <f t="shared" si="18"/>
        <v>0</v>
      </c>
      <c r="X59" s="70">
        <v>0</v>
      </c>
      <c r="Y59" s="171">
        <f t="shared" si="19"/>
        <v>0</v>
      </c>
      <c r="Z59" s="70">
        <v>0</v>
      </c>
      <c r="AA59" s="171">
        <f t="shared" si="20"/>
        <v>0</v>
      </c>
    </row>
    <row r="60" spans="1:27" ht="12.75">
      <c r="A60" s="57">
        <v>54</v>
      </c>
      <c r="B60" s="58" t="s">
        <v>469</v>
      </c>
      <c r="C60" s="58" t="s">
        <v>470</v>
      </c>
      <c r="D60" s="70">
        <v>163973</v>
      </c>
      <c r="E60" s="171">
        <f t="shared" si="10"/>
        <v>233312.5594048981</v>
      </c>
      <c r="F60" s="70">
        <v>90159</v>
      </c>
      <c r="G60" s="171">
        <f t="shared" si="10"/>
        <v>128284.6995748459</v>
      </c>
      <c r="H60" s="70">
        <v>27189</v>
      </c>
      <c r="I60" s="171">
        <f t="shared" si="11"/>
        <v>38686.46165929619</v>
      </c>
      <c r="J60" s="70">
        <v>7169</v>
      </c>
      <c r="K60" s="171">
        <f t="shared" si="12"/>
        <v>10200.568010426805</v>
      </c>
      <c r="L60" s="70">
        <v>7827</v>
      </c>
      <c r="M60" s="171">
        <f t="shared" si="13"/>
        <v>11136.817661823212</v>
      </c>
      <c r="N60" s="70">
        <v>31629</v>
      </c>
      <c r="O60" s="171">
        <f t="shared" si="14"/>
        <v>45004.01249850599</v>
      </c>
      <c r="P60" s="70">
        <v>8</v>
      </c>
      <c r="Q60" s="171">
        <f t="shared" si="15"/>
        <v>11.382974485062691</v>
      </c>
      <c r="R60" s="70">
        <v>31621</v>
      </c>
      <c r="S60" s="171">
        <f t="shared" si="16"/>
        <v>44992.62952402092</v>
      </c>
      <c r="T60" s="70">
        <v>0</v>
      </c>
      <c r="U60" s="171">
        <f t="shared" si="17"/>
        <v>0</v>
      </c>
      <c r="V60" s="70">
        <v>6490</v>
      </c>
      <c r="W60" s="171">
        <f t="shared" si="18"/>
        <v>9234.43805100711</v>
      </c>
      <c r="X60" s="70">
        <v>6490</v>
      </c>
      <c r="Y60" s="171">
        <f t="shared" si="19"/>
        <v>9234.43805100711</v>
      </c>
      <c r="Z60" s="70">
        <v>0</v>
      </c>
      <c r="AA60" s="171">
        <f t="shared" si="20"/>
        <v>0</v>
      </c>
    </row>
    <row r="61" spans="1:27" ht="12.75">
      <c r="A61" s="57">
        <v>55</v>
      </c>
      <c r="B61" s="58" t="s">
        <v>471</v>
      </c>
      <c r="C61" s="58" t="s">
        <v>472</v>
      </c>
      <c r="D61" s="70">
        <v>88038</v>
      </c>
      <c r="E61" s="171">
        <f t="shared" si="10"/>
        <v>125266.78846449366</v>
      </c>
      <c r="F61" s="70">
        <v>50239</v>
      </c>
      <c r="G61" s="171">
        <f t="shared" si="10"/>
        <v>71483.65689438308</v>
      </c>
      <c r="H61" s="70">
        <v>12644</v>
      </c>
      <c r="I61" s="171">
        <f t="shared" si="11"/>
        <v>17990.791173641584</v>
      </c>
      <c r="J61" s="70">
        <v>10607</v>
      </c>
      <c r="K61" s="171">
        <f t="shared" si="12"/>
        <v>15092.401295382497</v>
      </c>
      <c r="L61" s="70">
        <v>119</v>
      </c>
      <c r="M61" s="171">
        <f t="shared" si="13"/>
        <v>169.32174546530754</v>
      </c>
      <c r="N61" s="70">
        <v>14429</v>
      </c>
      <c r="O61" s="171">
        <f t="shared" si="14"/>
        <v>20530.617355621198</v>
      </c>
      <c r="P61" s="70">
        <v>2529</v>
      </c>
      <c r="Q61" s="171">
        <f t="shared" si="15"/>
        <v>3598.4428090904435</v>
      </c>
      <c r="R61" s="70">
        <v>11900</v>
      </c>
      <c r="S61" s="171">
        <f t="shared" si="16"/>
        <v>16932.174546530754</v>
      </c>
      <c r="T61" s="70">
        <v>0</v>
      </c>
      <c r="U61" s="171">
        <f t="shared" si="17"/>
        <v>0</v>
      </c>
      <c r="V61" s="70">
        <v>0</v>
      </c>
      <c r="W61" s="171">
        <f t="shared" si="18"/>
        <v>0</v>
      </c>
      <c r="X61" s="70">
        <v>0</v>
      </c>
      <c r="Y61" s="171">
        <f t="shared" si="19"/>
        <v>0</v>
      </c>
      <c r="Z61" s="70">
        <v>0</v>
      </c>
      <c r="AA61" s="171">
        <f t="shared" si="20"/>
        <v>0</v>
      </c>
    </row>
    <row r="62" spans="1:27" ht="12.75">
      <c r="A62" s="57">
        <v>56</v>
      </c>
      <c r="B62" s="58" t="s">
        <v>471</v>
      </c>
      <c r="C62" s="58" t="s">
        <v>473</v>
      </c>
      <c r="D62" s="70">
        <v>69030</v>
      </c>
      <c r="E62" s="171">
        <f t="shared" si="10"/>
        <v>98220.8410879847</v>
      </c>
      <c r="F62" s="70">
        <v>40037</v>
      </c>
      <c r="G62" s="171">
        <f t="shared" si="10"/>
        <v>56967.51868230687</v>
      </c>
      <c r="H62" s="70">
        <v>9581</v>
      </c>
      <c r="I62" s="171">
        <f t="shared" si="11"/>
        <v>13632.534817673206</v>
      </c>
      <c r="J62" s="70">
        <v>4130</v>
      </c>
      <c r="K62" s="171">
        <f t="shared" si="12"/>
        <v>5876.4605779136145</v>
      </c>
      <c r="L62" s="70">
        <v>1905</v>
      </c>
      <c r="M62" s="171">
        <f t="shared" si="13"/>
        <v>2710.5707992555535</v>
      </c>
      <c r="N62" s="70">
        <v>13377</v>
      </c>
      <c r="O62" s="171">
        <f t="shared" si="14"/>
        <v>19033.756210835454</v>
      </c>
      <c r="P62" s="70">
        <v>10648</v>
      </c>
      <c r="Q62" s="171">
        <f t="shared" si="15"/>
        <v>15150.739039618444</v>
      </c>
      <c r="R62" s="70">
        <v>1931</v>
      </c>
      <c r="S62" s="171">
        <f t="shared" si="16"/>
        <v>2747.5654663320074</v>
      </c>
      <c r="T62" s="70">
        <v>798</v>
      </c>
      <c r="U62" s="171">
        <f t="shared" si="17"/>
        <v>1135.4517048850034</v>
      </c>
      <c r="V62" s="70">
        <v>217</v>
      </c>
      <c r="W62" s="171">
        <f t="shared" si="18"/>
        <v>308.76318290732553</v>
      </c>
      <c r="X62" s="70">
        <v>217</v>
      </c>
      <c r="Y62" s="171">
        <f t="shared" si="19"/>
        <v>308.76318290732553</v>
      </c>
      <c r="Z62" s="70">
        <v>0</v>
      </c>
      <c r="AA62" s="171">
        <f t="shared" si="20"/>
        <v>0</v>
      </c>
    </row>
    <row r="63" spans="1:27" ht="24">
      <c r="A63" s="57">
        <v>57</v>
      </c>
      <c r="B63" s="58" t="s">
        <v>471</v>
      </c>
      <c r="C63" s="75" t="s">
        <v>474</v>
      </c>
      <c r="D63" s="70">
        <v>34276</v>
      </c>
      <c r="E63" s="171">
        <f t="shared" si="10"/>
        <v>48770.3541812511</v>
      </c>
      <c r="F63" s="70">
        <v>23603</v>
      </c>
      <c r="G63" s="171">
        <f t="shared" si="10"/>
        <v>33584.04334636684</v>
      </c>
      <c r="H63" s="70">
        <v>5684</v>
      </c>
      <c r="I63" s="171">
        <f t="shared" si="11"/>
        <v>8087.603371637043</v>
      </c>
      <c r="J63" s="70">
        <v>2122</v>
      </c>
      <c r="K63" s="171">
        <f t="shared" si="12"/>
        <v>3019.3339821628792</v>
      </c>
      <c r="L63" s="70">
        <v>966</v>
      </c>
      <c r="M63" s="171">
        <f t="shared" si="13"/>
        <v>1374.4941690713201</v>
      </c>
      <c r="N63" s="70">
        <v>1901</v>
      </c>
      <c r="O63" s="171">
        <f t="shared" si="14"/>
        <v>2704.879312013022</v>
      </c>
      <c r="P63" s="70">
        <v>217</v>
      </c>
      <c r="Q63" s="171">
        <f t="shared" si="15"/>
        <v>308.76318290732553</v>
      </c>
      <c r="R63" s="70">
        <v>988</v>
      </c>
      <c r="S63" s="171">
        <f t="shared" si="16"/>
        <v>1405.7973489052424</v>
      </c>
      <c r="T63" s="70">
        <v>696</v>
      </c>
      <c r="U63" s="171">
        <f t="shared" si="17"/>
        <v>990.3187802004542</v>
      </c>
      <c r="V63" s="70">
        <v>0</v>
      </c>
      <c r="W63" s="171">
        <f t="shared" si="18"/>
        <v>0</v>
      </c>
      <c r="X63" s="70">
        <v>0</v>
      </c>
      <c r="Y63" s="171">
        <f t="shared" si="19"/>
        <v>0</v>
      </c>
      <c r="Z63" s="70">
        <v>0</v>
      </c>
      <c r="AA63" s="171">
        <f t="shared" si="20"/>
        <v>0</v>
      </c>
    </row>
    <row r="64" spans="1:27" ht="12.75">
      <c r="A64" s="57">
        <v>58</v>
      </c>
      <c r="B64" s="58" t="s">
        <v>471</v>
      </c>
      <c r="C64" s="58" t="s">
        <v>475</v>
      </c>
      <c r="D64" s="70">
        <v>0</v>
      </c>
      <c r="E64" s="171">
        <f t="shared" si="10"/>
        <v>0</v>
      </c>
      <c r="F64" s="70">
        <v>0</v>
      </c>
      <c r="G64" s="171">
        <f t="shared" si="10"/>
        <v>0</v>
      </c>
      <c r="H64" s="70">
        <v>0</v>
      </c>
      <c r="I64" s="171">
        <f t="shared" si="11"/>
        <v>0</v>
      </c>
      <c r="J64" s="70">
        <v>0</v>
      </c>
      <c r="K64" s="171">
        <f t="shared" si="12"/>
        <v>0</v>
      </c>
      <c r="L64" s="70">
        <v>0</v>
      </c>
      <c r="M64" s="171">
        <f t="shared" si="13"/>
        <v>0</v>
      </c>
      <c r="N64" s="70">
        <v>0</v>
      </c>
      <c r="O64" s="171">
        <f t="shared" si="14"/>
        <v>0</v>
      </c>
      <c r="P64" s="70">
        <v>0</v>
      </c>
      <c r="Q64" s="171">
        <f t="shared" si="15"/>
        <v>0</v>
      </c>
      <c r="R64" s="70">
        <v>0</v>
      </c>
      <c r="S64" s="171">
        <f t="shared" si="16"/>
        <v>0</v>
      </c>
      <c r="T64" s="70">
        <v>0</v>
      </c>
      <c r="U64" s="171">
        <f t="shared" si="17"/>
        <v>0</v>
      </c>
      <c r="V64" s="70">
        <v>0</v>
      </c>
      <c r="W64" s="171">
        <f t="shared" si="18"/>
        <v>0</v>
      </c>
      <c r="X64" s="70">
        <v>0</v>
      </c>
      <c r="Y64" s="171">
        <f t="shared" si="19"/>
        <v>0</v>
      </c>
      <c r="Z64" s="70">
        <v>0</v>
      </c>
      <c r="AA64" s="171">
        <f t="shared" si="20"/>
        <v>0</v>
      </c>
    </row>
    <row r="65" spans="1:27" ht="12.75">
      <c r="A65" s="57">
        <v>59</v>
      </c>
      <c r="B65" s="58" t="s">
        <v>471</v>
      </c>
      <c r="C65" s="58" t="s">
        <v>476</v>
      </c>
      <c r="D65" s="70">
        <v>85623</v>
      </c>
      <c r="E65" s="171">
        <f t="shared" si="10"/>
        <v>121830.55304181536</v>
      </c>
      <c r="F65" s="70">
        <v>51942</v>
      </c>
      <c r="G65" s="171">
        <f t="shared" si="10"/>
        <v>73906.8075878908</v>
      </c>
      <c r="H65" s="70">
        <v>13144</v>
      </c>
      <c r="I65" s="171">
        <f t="shared" si="11"/>
        <v>18702.227078958003</v>
      </c>
      <c r="J65" s="70">
        <v>11802</v>
      </c>
      <c r="K65" s="171">
        <f t="shared" si="12"/>
        <v>16792.733109088735</v>
      </c>
      <c r="L65" s="70">
        <v>120</v>
      </c>
      <c r="M65" s="171">
        <f t="shared" si="13"/>
        <v>170.74461727594039</v>
      </c>
      <c r="N65" s="70">
        <v>8615</v>
      </c>
      <c r="O65" s="171">
        <f t="shared" si="14"/>
        <v>12258.040648601886</v>
      </c>
      <c r="P65" s="70">
        <v>2863</v>
      </c>
      <c r="Q65" s="171">
        <f t="shared" si="15"/>
        <v>4073.6819938418107</v>
      </c>
      <c r="R65" s="70">
        <v>2857</v>
      </c>
      <c r="S65" s="171">
        <f t="shared" si="16"/>
        <v>4065.1447629780137</v>
      </c>
      <c r="T65" s="70">
        <v>2895</v>
      </c>
      <c r="U65" s="171">
        <f t="shared" si="17"/>
        <v>4119.213891782062</v>
      </c>
      <c r="V65" s="70">
        <v>882</v>
      </c>
      <c r="W65" s="171">
        <f t="shared" si="18"/>
        <v>1254.972936978162</v>
      </c>
      <c r="X65" s="70">
        <v>882</v>
      </c>
      <c r="Y65" s="171">
        <f t="shared" si="19"/>
        <v>1254.972936978162</v>
      </c>
      <c r="Z65" s="70">
        <v>0</v>
      </c>
      <c r="AA65" s="171">
        <f t="shared" si="20"/>
        <v>0</v>
      </c>
    </row>
    <row r="66" spans="1:27" ht="12.75">
      <c r="A66" s="57">
        <v>60</v>
      </c>
      <c r="B66" s="58" t="s">
        <v>471</v>
      </c>
      <c r="C66" s="58" t="s">
        <v>477</v>
      </c>
      <c r="D66" s="70">
        <v>46794</v>
      </c>
      <c r="E66" s="171">
        <f t="shared" si="10"/>
        <v>66581.86350675295</v>
      </c>
      <c r="F66" s="70">
        <v>33150</v>
      </c>
      <c r="G66" s="171">
        <f t="shared" si="10"/>
        <v>47168.20052247853</v>
      </c>
      <c r="H66" s="70">
        <v>6761</v>
      </c>
      <c r="I66" s="171">
        <f t="shared" si="11"/>
        <v>9620.036311688607</v>
      </c>
      <c r="J66" s="70">
        <v>5458</v>
      </c>
      <c r="K66" s="171">
        <f t="shared" si="12"/>
        <v>7766.034342434022</v>
      </c>
      <c r="L66" s="70">
        <v>26</v>
      </c>
      <c r="M66" s="171">
        <f t="shared" si="13"/>
        <v>36.99466707645375</v>
      </c>
      <c r="N66" s="70">
        <v>1399</v>
      </c>
      <c r="O66" s="171">
        <f t="shared" si="14"/>
        <v>1990.5976630753382</v>
      </c>
      <c r="P66" s="70">
        <v>0</v>
      </c>
      <c r="Q66" s="171">
        <f t="shared" si="15"/>
        <v>0</v>
      </c>
      <c r="R66" s="70">
        <v>1399</v>
      </c>
      <c r="S66" s="171">
        <f t="shared" si="16"/>
        <v>1990.5976630753382</v>
      </c>
      <c r="T66" s="70">
        <v>0</v>
      </c>
      <c r="U66" s="171">
        <f t="shared" si="17"/>
        <v>0</v>
      </c>
      <c r="V66" s="70">
        <v>0</v>
      </c>
      <c r="W66" s="171">
        <f t="shared" si="18"/>
        <v>0</v>
      </c>
      <c r="X66" s="70">
        <v>0</v>
      </c>
      <c r="Y66" s="171">
        <f t="shared" si="19"/>
        <v>0</v>
      </c>
      <c r="Z66" s="70">
        <v>0</v>
      </c>
      <c r="AA66" s="171">
        <f t="shared" si="20"/>
        <v>0</v>
      </c>
    </row>
    <row r="67" spans="1:27" ht="12.75">
      <c r="A67" s="57">
        <v>61</v>
      </c>
      <c r="B67" s="58" t="s">
        <v>471</v>
      </c>
      <c r="C67" s="58" t="s">
        <v>478</v>
      </c>
      <c r="D67" s="70">
        <v>0</v>
      </c>
      <c r="E67" s="171">
        <f t="shared" si="10"/>
        <v>0</v>
      </c>
      <c r="F67" s="70">
        <v>0</v>
      </c>
      <c r="G67" s="171">
        <f t="shared" si="10"/>
        <v>0</v>
      </c>
      <c r="H67" s="70">
        <v>0</v>
      </c>
      <c r="I67" s="171">
        <f t="shared" si="11"/>
        <v>0</v>
      </c>
      <c r="J67" s="70">
        <v>0</v>
      </c>
      <c r="K67" s="171">
        <f t="shared" si="12"/>
        <v>0</v>
      </c>
      <c r="L67" s="70">
        <v>0</v>
      </c>
      <c r="M67" s="171">
        <f t="shared" si="13"/>
        <v>0</v>
      </c>
      <c r="N67" s="70">
        <v>0</v>
      </c>
      <c r="O67" s="171">
        <f t="shared" si="14"/>
        <v>0</v>
      </c>
      <c r="P67" s="70">
        <v>0</v>
      </c>
      <c r="Q67" s="171">
        <f t="shared" si="15"/>
        <v>0</v>
      </c>
      <c r="R67" s="70">
        <v>0</v>
      </c>
      <c r="S67" s="171">
        <f t="shared" si="16"/>
        <v>0</v>
      </c>
      <c r="T67" s="70">
        <v>0</v>
      </c>
      <c r="U67" s="171">
        <f t="shared" si="17"/>
        <v>0</v>
      </c>
      <c r="V67" s="70">
        <v>0</v>
      </c>
      <c r="W67" s="171">
        <f t="shared" si="18"/>
        <v>0</v>
      </c>
      <c r="X67" s="70">
        <v>0</v>
      </c>
      <c r="Y67" s="171">
        <f t="shared" si="19"/>
        <v>0</v>
      </c>
      <c r="Z67" s="70">
        <v>0</v>
      </c>
      <c r="AA67" s="171">
        <f t="shared" si="20"/>
        <v>0</v>
      </c>
    </row>
    <row r="68" spans="1:27" ht="12.75">
      <c r="A68" s="57">
        <v>62</v>
      </c>
      <c r="B68" s="58" t="s">
        <v>471</v>
      </c>
      <c r="C68" s="58" t="s">
        <v>479</v>
      </c>
      <c r="D68" s="70">
        <v>237122</v>
      </c>
      <c r="E68" s="171">
        <f t="shared" si="10"/>
        <v>337394.2094808795</v>
      </c>
      <c r="F68" s="70">
        <v>159720</v>
      </c>
      <c r="G68" s="171">
        <f t="shared" si="10"/>
        <v>227261.08559427664</v>
      </c>
      <c r="H68" s="70">
        <v>44479</v>
      </c>
      <c r="I68" s="171">
        <f t="shared" si="11"/>
        <v>63287.91526513793</v>
      </c>
      <c r="J68" s="70">
        <v>15902</v>
      </c>
      <c r="K68" s="171">
        <f t="shared" si="12"/>
        <v>22626.507532683365</v>
      </c>
      <c r="L68" s="70">
        <v>4300</v>
      </c>
      <c r="M68" s="171">
        <f t="shared" si="13"/>
        <v>6118.348785721197</v>
      </c>
      <c r="N68" s="70">
        <v>12721</v>
      </c>
      <c r="O68" s="171">
        <f t="shared" si="14"/>
        <v>18100.352303060314</v>
      </c>
      <c r="P68" s="70">
        <v>12251</v>
      </c>
      <c r="Q68" s="171">
        <f t="shared" si="15"/>
        <v>17431.60255206288</v>
      </c>
      <c r="R68" s="70">
        <v>470</v>
      </c>
      <c r="S68" s="171">
        <f t="shared" si="16"/>
        <v>668.7497509974331</v>
      </c>
      <c r="T68" s="70">
        <v>0</v>
      </c>
      <c r="U68" s="171">
        <f t="shared" si="17"/>
        <v>0</v>
      </c>
      <c r="V68" s="70">
        <v>12847</v>
      </c>
      <c r="W68" s="171">
        <f t="shared" si="18"/>
        <v>18279.63415120005</v>
      </c>
      <c r="X68" s="70">
        <v>12847</v>
      </c>
      <c r="Y68" s="171">
        <f t="shared" si="19"/>
        <v>18279.63415120005</v>
      </c>
      <c r="Z68" s="70">
        <v>0</v>
      </c>
      <c r="AA68" s="171">
        <f t="shared" si="20"/>
        <v>0</v>
      </c>
    </row>
    <row r="69" spans="1:27" ht="12.75">
      <c r="A69" s="57">
        <v>63</v>
      </c>
      <c r="B69" s="58" t="s">
        <v>471</v>
      </c>
      <c r="C69" s="58" t="s">
        <v>480</v>
      </c>
      <c r="D69" s="70">
        <v>59466</v>
      </c>
      <c r="E69" s="171">
        <f t="shared" si="10"/>
        <v>84612.49509109225</v>
      </c>
      <c r="F69" s="70">
        <v>40636</v>
      </c>
      <c r="G69" s="171">
        <f t="shared" si="10"/>
        <v>57819.81889687594</v>
      </c>
      <c r="H69" s="70">
        <v>10696</v>
      </c>
      <c r="I69" s="171">
        <f t="shared" si="11"/>
        <v>15219.036886528818</v>
      </c>
      <c r="J69" s="70">
        <v>2387</v>
      </c>
      <c r="K69" s="171">
        <f t="shared" si="12"/>
        <v>3396.395011980581</v>
      </c>
      <c r="L69" s="70">
        <v>3345</v>
      </c>
      <c r="M69" s="171">
        <f t="shared" si="13"/>
        <v>4759.506206566838</v>
      </c>
      <c r="N69" s="70">
        <v>2402</v>
      </c>
      <c r="O69" s="171">
        <f t="shared" si="14"/>
        <v>3417.738089140073</v>
      </c>
      <c r="P69" s="70">
        <v>219</v>
      </c>
      <c r="Q69" s="171">
        <f t="shared" si="15"/>
        <v>311.6089265285912</v>
      </c>
      <c r="R69" s="70">
        <v>0</v>
      </c>
      <c r="S69" s="171">
        <f t="shared" si="16"/>
        <v>0</v>
      </c>
      <c r="T69" s="70">
        <v>2183</v>
      </c>
      <c r="U69" s="171">
        <f t="shared" si="17"/>
        <v>3106.129162611482</v>
      </c>
      <c r="V69" s="70">
        <v>401</v>
      </c>
      <c r="W69" s="171">
        <f t="shared" si="18"/>
        <v>570.5715960637674</v>
      </c>
      <c r="X69" s="70">
        <v>401</v>
      </c>
      <c r="Y69" s="171">
        <f t="shared" si="19"/>
        <v>570.5715960637674</v>
      </c>
      <c r="Z69" s="70">
        <v>0</v>
      </c>
      <c r="AA69" s="171">
        <f t="shared" si="20"/>
        <v>0</v>
      </c>
    </row>
    <row r="70" spans="1:27" ht="12.75">
      <c r="A70" s="57">
        <v>64</v>
      </c>
      <c r="B70" s="58" t="s">
        <v>481</v>
      </c>
      <c r="C70" s="58" t="s">
        <v>482</v>
      </c>
      <c r="D70" s="70">
        <v>286646</v>
      </c>
      <c r="E70" s="171">
        <f t="shared" si="10"/>
        <v>407860.51303066005</v>
      </c>
      <c r="F70" s="70">
        <v>169539</v>
      </c>
      <c r="G70" s="171">
        <f t="shared" si="10"/>
        <v>241232.26390288046</v>
      </c>
      <c r="H70" s="70">
        <v>39915</v>
      </c>
      <c r="I70" s="171">
        <f t="shared" si="11"/>
        <v>56793.92832140967</v>
      </c>
      <c r="J70" s="70">
        <v>39915</v>
      </c>
      <c r="K70" s="171">
        <f t="shared" si="12"/>
        <v>56793.92832140967</v>
      </c>
      <c r="L70" s="70">
        <v>2507</v>
      </c>
      <c r="M70" s="171">
        <f t="shared" si="13"/>
        <v>3567.139629256521</v>
      </c>
      <c r="N70" s="70">
        <v>34770</v>
      </c>
      <c r="O70" s="171">
        <f t="shared" si="14"/>
        <v>49473.25285570372</v>
      </c>
      <c r="P70" s="70">
        <v>813</v>
      </c>
      <c r="Q70" s="171">
        <f t="shared" si="15"/>
        <v>1156.794782044496</v>
      </c>
      <c r="R70" s="70">
        <v>24019</v>
      </c>
      <c r="S70" s="171">
        <f t="shared" si="16"/>
        <v>34175.9580195901</v>
      </c>
      <c r="T70" s="70">
        <v>9938</v>
      </c>
      <c r="U70" s="171">
        <f t="shared" si="17"/>
        <v>14140.500054069129</v>
      </c>
      <c r="V70" s="70">
        <v>2329</v>
      </c>
      <c r="W70" s="171">
        <f t="shared" si="18"/>
        <v>3313.868446963876</v>
      </c>
      <c r="X70" s="70">
        <v>2329</v>
      </c>
      <c r="Y70" s="171">
        <f t="shared" si="19"/>
        <v>3313.868446963876</v>
      </c>
      <c r="Z70" s="70">
        <v>0</v>
      </c>
      <c r="AA70" s="171">
        <f t="shared" si="20"/>
        <v>0</v>
      </c>
    </row>
    <row r="71" spans="1:27" ht="12.75">
      <c r="A71" s="57">
        <v>65</v>
      </c>
      <c r="B71" s="58" t="s">
        <v>483</v>
      </c>
      <c r="C71" s="58" t="s">
        <v>484</v>
      </c>
      <c r="D71" s="70">
        <v>126211</v>
      </c>
      <c r="E71" s="171">
        <f t="shared" si="10"/>
        <v>179582.07409178093</v>
      </c>
      <c r="F71" s="70">
        <v>82961</v>
      </c>
      <c r="G71" s="171">
        <f t="shared" si="10"/>
        <v>118042.86828191075</v>
      </c>
      <c r="H71" s="70">
        <v>19886</v>
      </c>
      <c r="I71" s="171">
        <f aca="true" t="shared" si="21" ref="I71:I89">H71/$E$5</f>
        <v>28295.228826244587</v>
      </c>
      <c r="J71" s="70">
        <v>0</v>
      </c>
      <c r="K71" s="171">
        <f aca="true" t="shared" si="22" ref="K71:K89">J71/$E$5</f>
        <v>0</v>
      </c>
      <c r="L71" s="70">
        <v>14729</v>
      </c>
      <c r="M71" s="171">
        <f aca="true" t="shared" si="23" ref="M71:M89">L71/$E$5</f>
        <v>20957.47889881105</v>
      </c>
      <c r="N71" s="70">
        <v>8635</v>
      </c>
      <c r="O71" s="171">
        <f aca="true" t="shared" si="24" ref="O71:O89">N71/$E$5</f>
        <v>12286.498084814542</v>
      </c>
      <c r="P71" s="70">
        <v>2909</v>
      </c>
      <c r="Q71" s="171">
        <f aca="true" t="shared" si="25" ref="Q71:Q89">P71/$E$5</f>
        <v>4139.134097130921</v>
      </c>
      <c r="R71" s="70">
        <v>4412</v>
      </c>
      <c r="S71" s="171">
        <f aca="true" t="shared" si="26" ref="S71:S89">R71/$E$5</f>
        <v>6277.710428512075</v>
      </c>
      <c r="T71" s="70">
        <v>1314</v>
      </c>
      <c r="U71" s="171">
        <f aca="true" t="shared" si="27" ref="U71:U89">T71/$E$5</f>
        <v>1869.6535591715472</v>
      </c>
      <c r="V71" s="70">
        <v>1638</v>
      </c>
      <c r="W71" s="171">
        <f aca="true" t="shared" si="28" ref="W71:W89">V71/$E$5</f>
        <v>2330.664025816586</v>
      </c>
      <c r="X71" s="70">
        <v>1638</v>
      </c>
      <c r="Y71" s="171">
        <f aca="true" t="shared" si="29" ref="Y71:Y89">X71/$E$5</f>
        <v>2330.664025816586</v>
      </c>
      <c r="Z71" s="70">
        <v>0</v>
      </c>
      <c r="AA71" s="171">
        <f aca="true" t="shared" si="30" ref="AA71:AA89">Z71/$E$5</f>
        <v>0</v>
      </c>
    </row>
    <row r="72" spans="1:27" ht="12.75">
      <c r="A72" s="57">
        <v>66</v>
      </c>
      <c r="B72" s="58" t="s">
        <v>483</v>
      </c>
      <c r="C72" s="58" t="s">
        <v>485</v>
      </c>
      <c r="D72" s="70">
        <v>48726</v>
      </c>
      <c r="E72" s="171">
        <f aca="true" t="shared" si="31" ref="E72:G89">D72/$E$5</f>
        <v>69330.85184489559</v>
      </c>
      <c r="F72" s="70">
        <v>35230</v>
      </c>
      <c r="G72" s="171">
        <f t="shared" si="31"/>
        <v>50127.77388859483</v>
      </c>
      <c r="H72" s="70">
        <v>8417</v>
      </c>
      <c r="I72" s="171">
        <f t="shared" si="21"/>
        <v>11976.312030096586</v>
      </c>
      <c r="J72" s="70">
        <v>0</v>
      </c>
      <c r="K72" s="171">
        <f t="shared" si="22"/>
        <v>0</v>
      </c>
      <c r="L72" s="70">
        <v>3565</v>
      </c>
      <c r="M72" s="171">
        <f t="shared" si="23"/>
        <v>5072.538004906062</v>
      </c>
      <c r="N72" s="70">
        <v>1514</v>
      </c>
      <c r="O72" s="171">
        <f t="shared" si="24"/>
        <v>2154.2279212981143</v>
      </c>
      <c r="P72" s="70">
        <v>0</v>
      </c>
      <c r="Q72" s="171">
        <f t="shared" si="25"/>
        <v>0</v>
      </c>
      <c r="R72" s="70">
        <v>1514</v>
      </c>
      <c r="S72" s="171">
        <f t="shared" si="26"/>
        <v>2154.2279212981143</v>
      </c>
      <c r="T72" s="70">
        <v>0</v>
      </c>
      <c r="U72" s="171">
        <f t="shared" si="27"/>
        <v>0</v>
      </c>
      <c r="V72" s="70">
        <v>0</v>
      </c>
      <c r="W72" s="171">
        <f t="shared" si="28"/>
        <v>0</v>
      </c>
      <c r="X72" s="70">
        <v>0</v>
      </c>
      <c r="Y72" s="171">
        <f t="shared" si="29"/>
        <v>0</v>
      </c>
      <c r="Z72" s="70">
        <v>0</v>
      </c>
      <c r="AA72" s="171">
        <f t="shared" si="30"/>
        <v>0</v>
      </c>
    </row>
    <row r="73" spans="1:27" ht="12.75">
      <c r="A73" s="57">
        <v>67</v>
      </c>
      <c r="B73" s="58" t="s">
        <v>483</v>
      </c>
      <c r="C73" s="58" t="s">
        <v>486</v>
      </c>
      <c r="D73" s="70">
        <v>83529</v>
      </c>
      <c r="E73" s="171">
        <f t="shared" si="31"/>
        <v>118851.0594703502</v>
      </c>
      <c r="F73" s="70">
        <v>55256</v>
      </c>
      <c r="G73" s="171">
        <f t="shared" si="31"/>
        <v>78622.20476832801</v>
      </c>
      <c r="H73" s="70">
        <v>13292</v>
      </c>
      <c r="I73" s="171">
        <f t="shared" si="21"/>
        <v>18912.812106931662</v>
      </c>
      <c r="J73" s="70">
        <v>2279</v>
      </c>
      <c r="K73" s="171">
        <f t="shared" si="22"/>
        <v>3242.7248564322344</v>
      </c>
      <c r="L73" s="70">
        <v>770</v>
      </c>
      <c r="M73" s="171">
        <f t="shared" si="23"/>
        <v>1095.611294187284</v>
      </c>
      <c r="N73" s="70">
        <v>11932</v>
      </c>
      <c r="O73" s="171">
        <f t="shared" si="24"/>
        <v>16977.706444471005</v>
      </c>
      <c r="P73" s="70">
        <v>0</v>
      </c>
      <c r="Q73" s="171">
        <f t="shared" si="25"/>
        <v>0</v>
      </c>
      <c r="R73" s="70">
        <v>11932</v>
      </c>
      <c r="S73" s="171">
        <f t="shared" si="26"/>
        <v>16977.706444471005</v>
      </c>
      <c r="T73" s="70">
        <v>0</v>
      </c>
      <c r="U73" s="171">
        <f t="shared" si="27"/>
        <v>0</v>
      </c>
      <c r="V73" s="70">
        <v>0</v>
      </c>
      <c r="W73" s="171">
        <f t="shared" si="28"/>
        <v>0</v>
      </c>
      <c r="X73" s="70">
        <v>0</v>
      </c>
      <c r="Y73" s="171">
        <f t="shared" si="29"/>
        <v>0</v>
      </c>
      <c r="Z73" s="70">
        <v>0</v>
      </c>
      <c r="AA73" s="171">
        <f t="shared" si="30"/>
        <v>0</v>
      </c>
    </row>
    <row r="74" spans="1:27" ht="12.75">
      <c r="A74" s="57">
        <v>68</v>
      </c>
      <c r="B74" s="58" t="s">
        <v>487</v>
      </c>
      <c r="C74" s="58" t="s">
        <v>488</v>
      </c>
      <c r="D74" s="70">
        <v>141869</v>
      </c>
      <c r="E74" s="171">
        <f t="shared" si="31"/>
        <v>201861.40090266988</v>
      </c>
      <c r="F74" s="70">
        <v>82078</v>
      </c>
      <c r="G74" s="171">
        <f t="shared" si="31"/>
        <v>116786.47247312196</v>
      </c>
      <c r="H74" s="70">
        <v>20085</v>
      </c>
      <c r="I74" s="171">
        <f t="shared" si="21"/>
        <v>28578.38031656052</v>
      </c>
      <c r="J74" s="70">
        <v>8634</v>
      </c>
      <c r="K74" s="171">
        <f t="shared" si="22"/>
        <v>12285.07521300391</v>
      </c>
      <c r="L74" s="70">
        <v>20551</v>
      </c>
      <c r="M74" s="171">
        <f t="shared" si="23"/>
        <v>29241.438580315422</v>
      </c>
      <c r="N74" s="70">
        <v>10521</v>
      </c>
      <c r="O74" s="171">
        <f t="shared" si="24"/>
        <v>14970.034319668073</v>
      </c>
      <c r="P74" s="70">
        <v>3997</v>
      </c>
      <c r="Q74" s="171">
        <f t="shared" si="25"/>
        <v>5687.218627099447</v>
      </c>
      <c r="R74" s="70">
        <v>6524</v>
      </c>
      <c r="S74" s="171">
        <f t="shared" si="26"/>
        <v>9282.815692568625</v>
      </c>
      <c r="T74" s="70">
        <v>0</v>
      </c>
      <c r="U74" s="171">
        <f t="shared" si="27"/>
        <v>0</v>
      </c>
      <c r="V74" s="70">
        <v>3200</v>
      </c>
      <c r="W74" s="171">
        <f t="shared" si="28"/>
        <v>4553.1897940250765</v>
      </c>
      <c r="X74" s="70">
        <v>3200</v>
      </c>
      <c r="Y74" s="171">
        <f t="shared" si="29"/>
        <v>4553.1897940250765</v>
      </c>
      <c r="Z74" s="70">
        <v>0</v>
      </c>
      <c r="AA74" s="171">
        <f t="shared" si="30"/>
        <v>0</v>
      </c>
    </row>
    <row r="75" spans="1:27" ht="12.75">
      <c r="A75" s="57">
        <v>69</v>
      </c>
      <c r="B75" s="58" t="s">
        <v>489</v>
      </c>
      <c r="C75" s="58" t="s">
        <v>490</v>
      </c>
      <c r="D75" s="70">
        <v>63998</v>
      </c>
      <c r="E75" s="171">
        <f t="shared" si="31"/>
        <v>91060.95013688027</v>
      </c>
      <c r="F75" s="70">
        <v>44468</v>
      </c>
      <c r="G75" s="171">
        <f t="shared" si="31"/>
        <v>63272.26367522097</v>
      </c>
      <c r="H75" s="70">
        <v>9574</v>
      </c>
      <c r="I75" s="171">
        <f t="shared" si="21"/>
        <v>13622.574714998776</v>
      </c>
      <c r="J75" s="70">
        <v>4603</v>
      </c>
      <c r="K75" s="171">
        <f t="shared" si="22"/>
        <v>6549.478944342946</v>
      </c>
      <c r="L75" s="70">
        <v>754</v>
      </c>
      <c r="M75" s="171">
        <f t="shared" si="23"/>
        <v>1072.8453452171586</v>
      </c>
      <c r="N75" s="70">
        <v>4599</v>
      </c>
      <c r="O75" s="171">
        <f t="shared" si="24"/>
        <v>6543.787457100415</v>
      </c>
      <c r="P75" s="70">
        <v>1093</v>
      </c>
      <c r="Q75" s="171">
        <f t="shared" si="25"/>
        <v>1555.1988890216903</v>
      </c>
      <c r="R75" s="70">
        <v>3506</v>
      </c>
      <c r="S75" s="171">
        <f t="shared" si="26"/>
        <v>4988.588568078725</v>
      </c>
      <c r="T75" s="70">
        <v>0</v>
      </c>
      <c r="U75" s="171">
        <f t="shared" si="27"/>
        <v>0</v>
      </c>
      <c r="V75" s="70">
        <v>90729</v>
      </c>
      <c r="W75" s="171">
        <f t="shared" si="28"/>
        <v>129095.73650690663</v>
      </c>
      <c r="X75" s="70">
        <v>90729</v>
      </c>
      <c r="Y75" s="171">
        <f t="shared" si="29"/>
        <v>129095.73650690663</v>
      </c>
      <c r="Z75" s="70">
        <v>0</v>
      </c>
      <c r="AA75" s="171">
        <f t="shared" si="30"/>
        <v>0</v>
      </c>
    </row>
    <row r="76" spans="1:27" ht="12.75">
      <c r="A76" s="57">
        <v>70</v>
      </c>
      <c r="B76" s="58" t="s">
        <v>489</v>
      </c>
      <c r="C76" s="58" t="s">
        <v>491</v>
      </c>
      <c r="D76" s="70">
        <v>111863</v>
      </c>
      <c r="E76" s="171">
        <f t="shared" si="31"/>
        <v>159166.709352821</v>
      </c>
      <c r="F76" s="70">
        <v>65145</v>
      </c>
      <c r="G76" s="171">
        <f t="shared" si="31"/>
        <v>92692.98410367614</v>
      </c>
      <c r="H76" s="70">
        <v>15385</v>
      </c>
      <c r="I76" s="171">
        <f t="shared" si="21"/>
        <v>21890.88280658619</v>
      </c>
      <c r="J76" s="70">
        <v>21440</v>
      </c>
      <c r="K76" s="171">
        <f t="shared" si="22"/>
        <v>30506.371619968013</v>
      </c>
      <c r="L76" s="70">
        <v>600</v>
      </c>
      <c r="M76" s="171">
        <f t="shared" si="23"/>
        <v>853.723086379702</v>
      </c>
      <c r="N76" s="70">
        <v>9293</v>
      </c>
      <c r="O76" s="171">
        <f t="shared" si="24"/>
        <v>13222.74773621095</v>
      </c>
      <c r="P76" s="70">
        <v>1626</v>
      </c>
      <c r="Q76" s="171">
        <f t="shared" si="25"/>
        <v>2313.589564088992</v>
      </c>
      <c r="R76" s="70">
        <v>7667</v>
      </c>
      <c r="S76" s="171">
        <f t="shared" si="26"/>
        <v>10909.158172121957</v>
      </c>
      <c r="T76" s="70">
        <v>0</v>
      </c>
      <c r="U76" s="171">
        <f t="shared" si="27"/>
        <v>0</v>
      </c>
      <c r="V76" s="70">
        <v>0</v>
      </c>
      <c r="W76" s="171">
        <f t="shared" si="28"/>
        <v>0</v>
      </c>
      <c r="X76" s="70">
        <v>0</v>
      </c>
      <c r="Y76" s="171">
        <f t="shared" si="29"/>
        <v>0</v>
      </c>
      <c r="Z76" s="70">
        <v>0</v>
      </c>
      <c r="AA76" s="171">
        <f t="shared" si="30"/>
        <v>0</v>
      </c>
    </row>
    <row r="77" spans="1:27" ht="12.75">
      <c r="A77" s="57">
        <v>71</v>
      </c>
      <c r="B77" s="58" t="s">
        <v>489</v>
      </c>
      <c r="C77" s="58" t="s">
        <v>492</v>
      </c>
      <c r="D77" s="70">
        <v>217929</v>
      </c>
      <c r="E77" s="171">
        <f t="shared" si="31"/>
        <v>310085.0308194034</v>
      </c>
      <c r="F77" s="70">
        <v>93772</v>
      </c>
      <c r="G77" s="171">
        <f t="shared" si="31"/>
        <v>133425.53542666233</v>
      </c>
      <c r="H77" s="70">
        <v>23931</v>
      </c>
      <c r="I77" s="171">
        <f t="shared" si="21"/>
        <v>34050.74530025441</v>
      </c>
      <c r="J77" s="70">
        <v>24468</v>
      </c>
      <c r="K77" s="171">
        <f t="shared" si="22"/>
        <v>34814.827462564244</v>
      </c>
      <c r="L77" s="70">
        <v>3384</v>
      </c>
      <c r="M77" s="171">
        <f t="shared" si="23"/>
        <v>4814.998207181518</v>
      </c>
      <c r="N77" s="70">
        <v>72374</v>
      </c>
      <c r="O77" s="171">
        <f t="shared" si="24"/>
        <v>102978.9244227409</v>
      </c>
      <c r="P77" s="70">
        <v>43948</v>
      </c>
      <c r="Q77" s="171">
        <f t="shared" si="25"/>
        <v>62532.3703336919</v>
      </c>
      <c r="R77" s="70">
        <v>27743</v>
      </c>
      <c r="S77" s="171">
        <f t="shared" si="26"/>
        <v>39474.732642386785</v>
      </c>
      <c r="T77" s="70">
        <v>683</v>
      </c>
      <c r="U77" s="171">
        <f t="shared" si="27"/>
        <v>971.8214466622273</v>
      </c>
      <c r="V77" s="70">
        <v>11583</v>
      </c>
      <c r="W77" s="171">
        <f t="shared" si="28"/>
        <v>16481.124182560146</v>
      </c>
      <c r="X77" s="70">
        <v>11583</v>
      </c>
      <c r="Y77" s="171">
        <f t="shared" si="29"/>
        <v>16481.124182560146</v>
      </c>
      <c r="Z77" s="70">
        <v>0</v>
      </c>
      <c r="AA77" s="171">
        <f t="shared" si="30"/>
        <v>0</v>
      </c>
    </row>
    <row r="78" spans="1:27" ht="12.75">
      <c r="A78" s="57">
        <v>72</v>
      </c>
      <c r="B78" s="58" t="s">
        <v>489</v>
      </c>
      <c r="C78" s="75" t="s">
        <v>593</v>
      </c>
      <c r="D78" s="70">
        <v>117901</v>
      </c>
      <c r="E78" s="171">
        <f t="shared" si="31"/>
        <v>167758.00934542206</v>
      </c>
      <c r="F78" s="70">
        <v>71700</v>
      </c>
      <c r="G78" s="171">
        <f t="shared" si="31"/>
        <v>102019.90882237437</v>
      </c>
      <c r="H78" s="70">
        <v>19141</v>
      </c>
      <c r="I78" s="171">
        <f t="shared" si="21"/>
        <v>27235.18932732312</v>
      </c>
      <c r="J78" s="70">
        <v>16923</v>
      </c>
      <c r="K78" s="171">
        <f t="shared" si="22"/>
        <v>24079.259651339493</v>
      </c>
      <c r="L78" s="70">
        <v>1533</v>
      </c>
      <c r="M78" s="171">
        <f t="shared" si="23"/>
        <v>2181.2624857001383</v>
      </c>
      <c r="N78" s="70">
        <v>8604</v>
      </c>
      <c r="O78" s="171">
        <f t="shared" si="24"/>
        <v>12242.389058684925</v>
      </c>
      <c r="P78" s="70">
        <v>2603</v>
      </c>
      <c r="Q78" s="171">
        <f t="shared" si="25"/>
        <v>3703.7353230772733</v>
      </c>
      <c r="R78" s="70">
        <v>6001</v>
      </c>
      <c r="S78" s="171">
        <f t="shared" si="26"/>
        <v>8538.653735607651</v>
      </c>
      <c r="T78" s="70">
        <v>0</v>
      </c>
      <c r="U78" s="171">
        <f t="shared" si="27"/>
        <v>0</v>
      </c>
      <c r="V78" s="70">
        <v>2535</v>
      </c>
      <c r="W78" s="171">
        <f t="shared" si="28"/>
        <v>3606.9800399542405</v>
      </c>
      <c r="X78" s="70">
        <v>2535</v>
      </c>
      <c r="Y78" s="171">
        <f t="shared" si="29"/>
        <v>3606.9800399542405</v>
      </c>
      <c r="Z78" s="70">
        <v>0</v>
      </c>
      <c r="AA78" s="171">
        <f t="shared" si="30"/>
        <v>0</v>
      </c>
    </row>
    <row r="79" spans="1:27" ht="12.75">
      <c r="A79" s="57">
        <v>73</v>
      </c>
      <c r="B79" s="58" t="s">
        <v>489</v>
      </c>
      <c r="C79" s="58" t="s">
        <v>494</v>
      </c>
      <c r="D79" s="70">
        <v>80276</v>
      </c>
      <c r="E79" s="171">
        <f t="shared" si="31"/>
        <v>114222.45747036158</v>
      </c>
      <c r="F79" s="70">
        <v>46090</v>
      </c>
      <c r="G79" s="171">
        <f t="shared" si="31"/>
        <v>65580.16175206743</v>
      </c>
      <c r="H79" s="70">
        <v>14187</v>
      </c>
      <c r="I79" s="171">
        <f t="shared" si="21"/>
        <v>20186.282377448053</v>
      </c>
      <c r="J79" s="70">
        <v>7599</v>
      </c>
      <c r="K79" s="171">
        <f t="shared" si="22"/>
        <v>10812.402888998924</v>
      </c>
      <c r="L79" s="70">
        <v>360</v>
      </c>
      <c r="M79" s="171">
        <f t="shared" si="23"/>
        <v>512.2338518278211</v>
      </c>
      <c r="N79" s="70">
        <v>12040</v>
      </c>
      <c r="O79" s="171">
        <f t="shared" si="24"/>
        <v>17131.37660001935</v>
      </c>
      <c r="P79" s="70">
        <v>2488</v>
      </c>
      <c r="Q79" s="171">
        <f t="shared" si="25"/>
        <v>3540.1050648544974</v>
      </c>
      <c r="R79" s="70">
        <v>9552</v>
      </c>
      <c r="S79" s="171">
        <f t="shared" si="26"/>
        <v>13591.271535164855</v>
      </c>
      <c r="T79" s="70">
        <v>0</v>
      </c>
      <c r="U79" s="171">
        <f t="shared" si="27"/>
        <v>0</v>
      </c>
      <c r="V79" s="70">
        <v>0</v>
      </c>
      <c r="W79" s="171">
        <f t="shared" si="28"/>
        <v>0</v>
      </c>
      <c r="X79" s="70">
        <v>0</v>
      </c>
      <c r="Y79" s="171">
        <f t="shared" si="29"/>
        <v>0</v>
      </c>
      <c r="Z79" s="70">
        <v>0</v>
      </c>
      <c r="AA79" s="171">
        <f t="shared" si="30"/>
        <v>0</v>
      </c>
    </row>
    <row r="80" spans="1:27" ht="12.75">
      <c r="A80" s="57">
        <v>74</v>
      </c>
      <c r="B80" s="58" t="s">
        <v>489</v>
      </c>
      <c r="C80" s="58" t="s">
        <v>495</v>
      </c>
      <c r="D80" s="70">
        <v>54705</v>
      </c>
      <c r="E80" s="171">
        <f t="shared" si="31"/>
        <v>77838.20240066932</v>
      </c>
      <c r="F80" s="70">
        <v>37891</v>
      </c>
      <c r="G80" s="171">
        <f t="shared" si="31"/>
        <v>53914.035776688805</v>
      </c>
      <c r="H80" s="70">
        <v>8812</v>
      </c>
      <c r="I80" s="171">
        <f t="shared" si="21"/>
        <v>12538.346395296556</v>
      </c>
      <c r="J80" s="70">
        <v>0</v>
      </c>
      <c r="K80" s="171">
        <f t="shared" si="22"/>
        <v>0</v>
      </c>
      <c r="L80" s="70">
        <v>3848</v>
      </c>
      <c r="M80" s="171">
        <f t="shared" si="23"/>
        <v>5475.210727315155</v>
      </c>
      <c r="N80" s="70">
        <v>4154</v>
      </c>
      <c r="O80" s="171">
        <f t="shared" si="24"/>
        <v>5910.609501368803</v>
      </c>
      <c r="P80" s="70">
        <v>215</v>
      </c>
      <c r="Q80" s="171">
        <f t="shared" si="25"/>
        <v>305.91743928605985</v>
      </c>
      <c r="R80" s="70">
        <v>3939</v>
      </c>
      <c r="S80" s="171">
        <f t="shared" si="26"/>
        <v>5604.692062082743</v>
      </c>
      <c r="T80" s="70">
        <v>0</v>
      </c>
      <c r="U80" s="171">
        <f t="shared" si="27"/>
        <v>0</v>
      </c>
      <c r="V80" s="70">
        <v>0</v>
      </c>
      <c r="W80" s="171">
        <f t="shared" si="28"/>
        <v>0</v>
      </c>
      <c r="X80" s="70">
        <v>0</v>
      </c>
      <c r="Y80" s="171">
        <f t="shared" si="29"/>
        <v>0</v>
      </c>
      <c r="Z80" s="70">
        <v>0</v>
      </c>
      <c r="AA80" s="171">
        <f t="shared" si="30"/>
        <v>0</v>
      </c>
    </row>
    <row r="81" spans="1:27" ht="12.75">
      <c r="A81" s="57">
        <v>75</v>
      </c>
      <c r="B81" s="58" t="s">
        <v>496</v>
      </c>
      <c r="C81" s="58" t="s">
        <v>497</v>
      </c>
      <c r="D81" s="70">
        <v>157214</v>
      </c>
      <c r="E81" s="171">
        <f t="shared" si="31"/>
        <v>223695.36883683075</v>
      </c>
      <c r="F81" s="70">
        <v>86233</v>
      </c>
      <c r="G81" s="171">
        <f t="shared" si="31"/>
        <v>122698.5048463014</v>
      </c>
      <c r="H81" s="70">
        <v>20338</v>
      </c>
      <c r="I81" s="171">
        <f t="shared" si="21"/>
        <v>28938.36688465063</v>
      </c>
      <c r="J81" s="70">
        <v>6731</v>
      </c>
      <c r="K81" s="171">
        <f t="shared" si="22"/>
        <v>9577.350157369623</v>
      </c>
      <c r="L81" s="70">
        <v>7073</v>
      </c>
      <c r="M81" s="171">
        <f t="shared" si="23"/>
        <v>10063.972316606052</v>
      </c>
      <c r="N81" s="70">
        <v>36839</v>
      </c>
      <c r="O81" s="171">
        <f t="shared" si="24"/>
        <v>52417.174631903064</v>
      </c>
      <c r="P81" s="70">
        <v>24012</v>
      </c>
      <c r="Q81" s="171">
        <f t="shared" si="25"/>
        <v>34165.99791691567</v>
      </c>
      <c r="R81" s="70">
        <v>12827</v>
      </c>
      <c r="S81" s="171">
        <f t="shared" si="26"/>
        <v>18251.176714987392</v>
      </c>
      <c r="T81" s="70">
        <v>0</v>
      </c>
      <c r="U81" s="171">
        <f t="shared" si="27"/>
        <v>0</v>
      </c>
      <c r="V81" s="70">
        <v>2770</v>
      </c>
      <c r="W81" s="171">
        <f t="shared" si="28"/>
        <v>3941.354915452957</v>
      </c>
      <c r="X81" s="70">
        <v>2770</v>
      </c>
      <c r="Y81" s="171">
        <f t="shared" si="29"/>
        <v>3941.354915452957</v>
      </c>
      <c r="Z81" s="70">
        <v>0</v>
      </c>
      <c r="AA81" s="171">
        <f t="shared" si="30"/>
        <v>0</v>
      </c>
    </row>
    <row r="82" spans="1:27" ht="12.75">
      <c r="A82" s="57">
        <v>76</v>
      </c>
      <c r="B82" s="58" t="s">
        <v>496</v>
      </c>
      <c r="C82" s="58" t="s">
        <v>498</v>
      </c>
      <c r="D82" s="70">
        <v>270674</v>
      </c>
      <c r="E82" s="171">
        <f t="shared" si="31"/>
        <v>385134.4044712324</v>
      </c>
      <c r="F82" s="70">
        <v>108497</v>
      </c>
      <c r="G82" s="171">
        <f t="shared" si="31"/>
        <v>154377.32283823087</v>
      </c>
      <c r="H82" s="70">
        <v>26470</v>
      </c>
      <c r="I82" s="171">
        <f t="shared" si="21"/>
        <v>37663.41682745118</v>
      </c>
      <c r="J82" s="70">
        <v>7450</v>
      </c>
      <c r="K82" s="171">
        <f t="shared" si="22"/>
        <v>10600.394989214632</v>
      </c>
      <c r="L82" s="70">
        <v>3439</v>
      </c>
      <c r="M82" s="171">
        <f t="shared" si="23"/>
        <v>4893.256156766325</v>
      </c>
      <c r="N82" s="70">
        <v>124818</v>
      </c>
      <c r="O82" s="171">
        <f t="shared" si="24"/>
        <v>177600.01365956938</v>
      </c>
      <c r="P82" s="70">
        <v>103898</v>
      </c>
      <c r="Q82" s="171">
        <f t="shared" si="25"/>
        <v>147833.53538113044</v>
      </c>
      <c r="R82" s="70">
        <v>5836</v>
      </c>
      <c r="S82" s="171">
        <f t="shared" si="26"/>
        <v>8303.879886853234</v>
      </c>
      <c r="T82" s="70">
        <v>15084</v>
      </c>
      <c r="U82" s="171">
        <f t="shared" si="27"/>
        <v>21462.598391585707</v>
      </c>
      <c r="V82" s="70">
        <v>4583</v>
      </c>
      <c r="W82" s="171">
        <f t="shared" si="28"/>
        <v>6521.0215081302895</v>
      </c>
      <c r="X82" s="70">
        <v>4583</v>
      </c>
      <c r="Y82" s="171">
        <f t="shared" si="29"/>
        <v>6521.0215081302895</v>
      </c>
      <c r="Z82" s="70">
        <v>0</v>
      </c>
      <c r="AA82" s="171">
        <f t="shared" si="30"/>
        <v>0</v>
      </c>
    </row>
    <row r="83" spans="1:27" ht="12.75">
      <c r="A83" s="57">
        <v>77</v>
      </c>
      <c r="B83" s="58" t="s">
        <v>499</v>
      </c>
      <c r="C83" s="58" t="s">
        <v>500</v>
      </c>
      <c r="D83" s="70">
        <v>56487</v>
      </c>
      <c r="E83" s="171">
        <f t="shared" si="31"/>
        <v>80373.75996721703</v>
      </c>
      <c r="F83" s="70">
        <v>43154</v>
      </c>
      <c r="G83" s="171">
        <f t="shared" si="31"/>
        <v>61402.61011604943</v>
      </c>
      <c r="H83" s="70">
        <v>10396</v>
      </c>
      <c r="I83" s="171">
        <f t="shared" si="21"/>
        <v>14792.175343338968</v>
      </c>
      <c r="J83" s="70">
        <v>790</v>
      </c>
      <c r="K83" s="171">
        <f t="shared" si="22"/>
        <v>1124.068730399941</v>
      </c>
      <c r="L83" s="70">
        <v>729</v>
      </c>
      <c r="M83" s="171">
        <f t="shared" si="23"/>
        <v>1037.2735499513378</v>
      </c>
      <c r="N83" s="70">
        <v>1418</v>
      </c>
      <c r="O83" s="171">
        <f t="shared" si="24"/>
        <v>2017.6322274773622</v>
      </c>
      <c r="P83" s="70">
        <v>324</v>
      </c>
      <c r="Q83" s="171">
        <f t="shared" si="25"/>
        <v>461.010466645039</v>
      </c>
      <c r="R83" s="70">
        <v>1094</v>
      </c>
      <c r="S83" s="171">
        <f t="shared" si="26"/>
        <v>1556.6217608323232</v>
      </c>
      <c r="T83" s="70">
        <v>0</v>
      </c>
      <c r="U83" s="171">
        <f t="shared" si="27"/>
        <v>0</v>
      </c>
      <c r="V83" s="70">
        <v>0</v>
      </c>
      <c r="W83" s="171">
        <f t="shared" si="28"/>
        <v>0</v>
      </c>
      <c r="X83" s="70">
        <v>0</v>
      </c>
      <c r="Y83" s="171">
        <f t="shared" si="29"/>
        <v>0</v>
      </c>
      <c r="Z83" s="70">
        <v>0</v>
      </c>
      <c r="AA83" s="171">
        <f t="shared" si="30"/>
        <v>0</v>
      </c>
    </row>
    <row r="84" spans="1:27" ht="12.75">
      <c r="A84" s="57">
        <v>78</v>
      </c>
      <c r="B84" s="58" t="s">
        <v>499</v>
      </c>
      <c r="C84" s="58" t="s">
        <v>501</v>
      </c>
      <c r="D84" s="70">
        <v>660158</v>
      </c>
      <c r="E84" s="171">
        <f t="shared" si="31"/>
        <v>939320.2087637521</v>
      </c>
      <c r="F84" s="70">
        <v>364069</v>
      </c>
      <c r="G84" s="171">
        <f t="shared" si="31"/>
        <v>518023.51722528617</v>
      </c>
      <c r="H84" s="70">
        <v>86977</v>
      </c>
      <c r="I84" s="171">
        <f t="shared" si="21"/>
        <v>123757.12147341222</v>
      </c>
      <c r="J84" s="70">
        <v>57540</v>
      </c>
      <c r="K84" s="171">
        <f t="shared" si="22"/>
        <v>81872.04398381342</v>
      </c>
      <c r="L84" s="70">
        <v>46571</v>
      </c>
      <c r="M84" s="171">
        <f t="shared" si="23"/>
        <v>66264.56309298183</v>
      </c>
      <c r="N84" s="70">
        <v>105001</v>
      </c>
      <c r="O84" s="171">
        <f t="shared" si="24"/>
        <v>149402.96298825846</v>
      </c>
      <c r="P84" s="70">
        <v>96063</v>
      </c>
      <c r="Q84" s="171">
        <f t="shared" si="25"/>
        <v>136685.33474482218</v>
      </c>
      <c r="R84" s="70">
        <v>8056</v>
      </c>
      <c r="S84" s="171">
        <f t="shared" si="26"/>
        <v>11462.655306458131</v>
      </c>
      <c r="T84" s="70">
        <v>882</v>
      </c>
      <c r="U84" s="171">
        <f t="shared" si="27"/>
        <v>1254.972936978162</v>
      </c>
      <c r="V84" s="70">
        <v>37212</v>
      </c>
      <c r="W84" s="171">
        <f t="shared" si="28"/>
        <v>52947.905817269115</v>
      </c>
      <c r="X84" s="70">
        <v>37212</v>
      </c>
      <c r="Y84" s="171">
        <f t="shared" si="29"/>
        <v>52947.905817269115</v>
      </c>
      <c r="Z84" s="70">
        <v>0</v>
      </c>
      <c r="AA84" s="171">
        <f t="shared" si="30"/>
        <v>0</v>
      </c>
    </row>
    <row r="85" spans="1:27" ht="12.75">
      <c r="A85" s="57">
        <v>79</v>
      </c>
      <c r="B85" s="58" t="s">
        <v>499</v>
      </c>
      <c r="C85" s="58" t="s">
        <v>502</v>
      </c>
      <c r="D85" s="70">
        <v>21309</v>
      </c>
      <c r="E85" s="171">
        <f t="shared" si="31"/>
        <v>30319.97541277511</v>
      </c>
      <c r="F85" s="70">
        <v>15342</v>
      </c>
      <c r="G85" s="171">
        <f t="shared" si="31"/>
        <v>21829.699318728977</v>
      </c>
      <c r="H85" s="70">
        <v>4807</v>
      </c>
      <c r="I85" s="171">
        <f t="shared" si="21"/>
        <v>6839.744793712045</v>
      </c>
      <c r="J85" s="70">
        <v>120</v>
      </c>
      <c r="K85" s="171">
        <f t="shared" si="22"/>
        <v>170.74461727594039</v>
      </c>
      <c r="L85" s="70">
        <v>1040</v>
      </c>
      <c r="M85" s="171">
        <f t="shared" si="23"/>
        <v>1479.78668305815</v>
      </c>
      <c r="N85" s="70">
        <v>0</v>
      </c>
      <c r="O85" s="171">
        <f t="shared" si="24"/>
        <v>0</v>
      </c>
      <c r="P85" s="70">
        <v>0</v>
      </c>
      <c r="Q85" s="171">
        <f t="shared" si="25"/>
        <v>0</v>
      </c>
      <c r="R85" s="70">
        <v>0</v>
      </c>
      <c r="S85" s="171">
        <f t="shared" si="26"/>
        <v>0</v>
      </c>
      <c r="T85" s="70">
        <v>0</v>
      </c>
      <c r="U85" s="171">
        <f t="shared" si="27"/>
        <v>0</v>
      </c>
      <c r="V85" s="70">
        <v>0</v>
      </c>
      <c r="W85" s="171">
        <f t="shared" si="28"/>
        <v>0</v>
      </c>
      <c r="X85" s="70">
        <v>0</v>
      </c>
      <c r="Y85" s="171">
        <f t="shared" si="29"/>
        <v>0</v>
      </c>
      <c r="Z85" s="70">
        <v>0</v>
      </c>
      <c r="AA85" s="171">
        <f t="shared" si="30"/>
        <v>0</v>
      </c>
    </row>
    <row r="86" spans="1:27" ht="12.75">
      <c r="A86" s="57">
        <v>80</v>
      </c>
      <c r="B86" s="58" t="s">
        <v>503</v>
      </c>
      <c r="C86" s="58" t="s">
        <v>504</v>
      </c>
      <c r="D86" s="70">
        <v>1092612</v>
      </c>
      <c r="E86" s="171">
        <f t="shared" si="31"/>
        <v>1554646.8147591648</v>
      </c>
      <c r="F86" s="70">
        <v>613514</v>
      </c>
      <c r="G86" s="171">
        <f t="shared" si="31"/>
        <v>872951.776028594</v>
      </c>
      <c r="H86" s="70">
        <v>193961</v>
      </c>
      <c r="I86" s="171">
        <f t="shared" si="21"/>
        <v>275981.6392621556</v>
      </c>
      <c r="J86" s="70">
        <v>0</v>
      </c>
      <c r="K86" s="171">
        <f t="shared" si="22"/>
        <v>0</v>
      </c>
      <c r="L86" s="70">
        <v>97378</v>
      </c>
      <c r="M86" s="171">
        <f t="shared" si="23"/>
        <v>138556.41117580436</v>
      </c>
      <c r="N86" s="70">
        <v>187759</v>
      </c>
      <c r="O86" s="171">
        <f t="shared" si="24"/>
        <v>267156.98829261074</v>
      </c>
      <c r="P86" s="70">
        <v>173530</v>
      </c>
      <c r="Q86" s="171">
        <f t="shared" si="25"/>
        <v>246910.9452991161</v>
      </c>
      <c r="R86" s="70">
        <v>14229</v>
      </c>
      <c r="S86" s="171">
        <f t="shared" si="26"/>
        <v>20246.04299349463</v>
      </c>
      <c r="T86" s="70">
        <v>0</v>
      </c>
      <c r="U86" s="171">
        <f t="shared" si="27"/>
        <v>0</v>
      </c>
      <c r="V86" s="70">
        <v>171956</v>
      </c>
      <c r="W86" s="171">
        <f t="shared" si="28"/>
        <v>244671.34506918004</v>
      </c>
      <c r="X86" s="70">
        <v>171956</v>
      </c>
      <c r="Y86" s="171">
        <f t="shared" si="29"/>
        <v>244671.34506918004</v>
      </c>
      <c r="Z86" s="70">
        <v>0</v>
      </c>
      <c r="AA86" s="171">
        <f t="shared" si="30"/>
        <v>0</v>
      </c>
    </row>
    <row r="87" spans="1:27" ht="12.75">
      <c r="A87" s="57">
        <v>81</v>
      </c>
      <c r="B87" s="58" t="s">
        <v>505</v>
      </c>
      <c r="C87" s="58" t="s">
        <v>506</v>
      </c>
      <c r="D87" s="70">
        <v>150172</v>
      </c>
      <c r="E87" s="171">
        <f t="shared" si="31"/>
        <v>213675.5055463543</v>
      </c>
      <c r="F87" s="70">
        <v>100378</v>
      </c>
      <c r="G87" s="171">
        <f t="shared" si="31"/>
        <v>142825.02660770286</v>
      </c>
      <c r="H87" s="70">
        <v>23735</v>
      </c>
      <c r="I87" s="171">
        <f t="shared" si="21"/>
        <v>33771.862425370375</v>
      </c>
      <c r="J87" s="70">
        <v>16119</v>
      </c>
      <c r="K87" s="171">
        <f t="shared" si="22"/>
        <v>22935.27071559069</v>
      </c>
      <c r="L87" s="70">
        <v>2274</v>
      </c>
      <c r="M87" s="171">
        <f t="shared" si="23"/>
        <v>3235.6104973790702</v>
      </c>
      <c r="N87" s="70">
        <v>7666</v>
      </c>
      <c r="O87" s="171">
        <f t="shared" si="24"/>
        <v>10907.735300311324</v>
      </c>
      <c r="P87" s="70">
        <v>7666</v>
      </c>
      <c r="Q87" s="171">
        <f t="shared" si="25"/>
        <v>10907.735300311324</v>
      </c>
      <c r="R87" s="70">
        <v>0</v>
      </c>
      <c r="S87" s="171">
        <f t="shared" si="26"/>
        <v>0</v>
      </c>
      <c r="T87" s="70">
        <v>0</v>
      </c>
      <c r="U87" s="171">
        <f t="shared" si="27"/>
        <v>0</v>
      </c>
      <c r="V87" s="70">
        <v>0</v>
      </c>
      <c r="W87" s="171">
        <f t="shared" si="28"/>
        <v>0</v>
      </c>
      <c r="X87" s="70">
        <v>0</v>
      </c>
      <c r="Y87" s="171">
        <f t="shared" si="29"/>
        <v>0</v>
      </c>
      <c r="Z87" s="70">
        <v>0</v>
      </c>
      <c r="AA87" s="171">
        <f t="shared" si="30"/>
        <v>0</v>
      </c>
    </row>
    <row r="88" spans="1:27" ht="12.75">
      <c r="A88" s="57">
        <v>82</v>
      </c>
      <c r="B88" s="58" t="s">
        <v>507</v>
      </c>
      <c r="C88" s="58" t="s">
        <v>508</v>
      </c>
      <c r="D88" s="70">
        <v>300627</v>
      </c>
      <c r="E88" s="171">
        <f t="shared" si="31"/>
        <v>427753.68381511775</v>
      </c>
      <c r="F88" s="70">
        <v>137441</v>
      </c>
      <c r="G88" s="171">
        <f t="shared" si="31"/>
        <v>195560.92452518767</v>
      </c>
      <c r="H88" s="70">
        <v>33935</v>
      </c>
      <c r="I88" s="171">
        <f t="shared" si="21"/>
        <v>48285.1548938253</v>
      </c>
      <c r="J88" s="70">
        <v>27562</v>
      </c>
      <c r="K88" s="171">
        <f t="shared" si="22"/>
        <v>39217.19284466224</v>
      </c>
      <c r="L88" s="70">
        <v>4385</v>
      </c>
      <c r="M88" s="171">
        <f t="shared" si="23"/>
        <v>6239.292889624988</v>
      </c>
      <c r="N88" s="70">
        <v>97304</v>
      </c>
      <c r="O88" s="171">
        <f t="shared" si="24"/>
        <v>138451.1186618175</v>
      </c>
      <c r="P88" s="70">
        <v>8257</v>
      </c>
      <c r="Q88" s="171">
        <f t="shared" si="25"/>
        <v>11748.652540395331</v>
      </c>
      <c r="R88" s="70">
        <v>2696</v>
      </c>
      <c r="S88" s="171">
        <f t="shared" si="26"/>
        <v>3836.062401466127</v>
      </c>
      <c r="T88" s="70">
        <v>86351</v>
      </c>
      <c r="U88" s="171">
        <f t="shared" si="27"/>
        <v>122866.40371995607</v>
      </c>
      <c r="V88" s="70">
        <v>860</v>
      </c>
      <c r="W88" s="171">
        <f t="shared" si="28"/>
        <v>1223.6697571442394</v>
      </c>
      <c r="X88" s="70">
        <v>860</v>
      </c>
      <c r="Y88" s="171">
        <f t="shared" si="29"/>
        <v>1223.6697571442394</v>
      </c>
      <c r="Z88" s="70">
        <v>0</v>
      </c>
      <c r="AA88" s="171">
        <f t="shared" si="30"/>
        <v>0</v>
      </c>
    </row>
    <row r="89" spans="1:27" s="54" customFormat="1" ht="12.75">
      <c r="A89" s="51">
        <v>82</v>
      </c>
      <c r="B89" s="52"/>
      <c r="C89" s="52" t="s">
        <v>509</v>
      </c>
      <c r="D89" s="71">
        <v>16668635.82</v>
      </c>
      <c r="E89" s="171">
        <f t="shared" si="31"/>
        <v>23717332.029982757</v>
      </c>
      <c r="F89" s="129">
        <v>9502916.2</v>
      </c>
      <c r="G89" s="171">
        <f t="shared" si="31"/>
        <v>13521431.579786113</v>
      </c>
      <c r="H89" s="71">
        <v>2406268.89</v>
      </c>
      <c r="I89" s="171">
        <f t="shared" si="21"/>
        <v>3423812.1723837657</v>
      </c>
      <c r="J89" s="71">
        <v>2059718.13</v>
      </c>
      <c r="K89" s="171">
        <f t="shared" si="22"/>
        <v>2930714.86502638</v>
      </c>
      <c r="L89" s="71">
        <v>890979.98</v>
      </c>
      <c r="M89" s="171">
        <f t="shared" si="23"/>
        <v>1267750.2973802085</v>
      </c>
      <c r="N89" s="71">
        <v>1808752.62</v>
      </c>
      <c r="O89" s="171">
        <f t="shared" si="24"/>
        <v>2573623.115406287</v>
      </c>
      <c r="P89" s="71">
        <v>975974.31</v>
      </c>
      <c r="Q89" s="171">
        <f t="shared" si="25"/>
        <v>1388686.3336008333</v>
      </c>
      <c r="R89" s="71">
        <v>645400.31</v>
      </c>
      <c r="S89" s="171">
        <f t="shared" si="26"/>
        <v>918321.9076726941</v>
      </c>
      <c r="T89" s="71">
        <v>187378</v>
      </c>
      <c r="U89" s="171">
        <f t="shared" si="27"/>
        <v>266614.87413275964</v>
      </c>
      <c r="V89" s="71">
        <v>930253</v>
      </c>
      <c r="W89" s="171">
        <f t="shared" si="28"/>
        <v>1323630.770456628</v>
      </c>
      <c r="X89" s="71">
        <v>779976</v>
      </c>
      <c r="Y89" s="171">
        <f t="shared" si="29"/>
        <v>1109805.8633701573</v>
      </c>
      <c r="Z89" s="71">
        <v>150277</v>
      </c>
      <c r="AA89" s="171">
        <f t="shared" si="30"/>
        <v>213824.90708647078</v>
      </c>
    </row>
    <row r="90" spans="1:27" ht="7.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8"/>
    </row>
    <row r="91" spans="1:27" ht="12.75">
      <c r="A91" s="57">
        <v>1</v>
      </c>
      <c r="B91" s="58"/>
      <c r="C91" s="58" t="s">
        <v>510</v>
      </c>
      <c r="D91" s="70">
        <v>283417</v>
      </c>
      <c r="E91" s="171">
        <f>D91/$E$5</f>
        <v>403266.0599541266</v>
      </c>
      <c r="F91" s="70">
        <v>212746</v>
      </c>
      <c r="G91" s="171">
        <f>F91/$E$5</f>
        <v>302710.2862248934</v>
      </c>
      <c r="H91" s="70">
        <v>47378</v>
      </c>
      <c r="I91" s="171">
        <f aca="true" t="shared" si="32" ref="I91:I131">H91/$E$5</f>
        <v>67412.82064416252</v>
      </c>
      <c r="J91" s="70">
        <v>10879</v>
      </c>
      <c r="K91" s="171">
        <f aca="true" t="shared" si="33" ref="K91:K131">J91/$E$5</f>
        <v>15479.422427874628</v>
      </c>
      <c r="L91" s="70">
        <v>9597</v>
      </c>
      <c r="M91" s="171">
        <f aca="true" t="shared" si="34" ref="M91:M131">L91/$E$5</f>
        <v>13655.300766643331</v>
      </c>
      <c r="N91" s="70">
        <v>2817</v>
      </c>
      <c r="O91" s="171">
        <f aca="true" t="shared" si="35" ref="O91:O131">N91/$E$5</f>
        <v>4008.2298905527005</v>
      </c>
      <c r="P91" s="70">
        <v>1371</v>
      </c>
      <c r="Q91" s="171">
        <f aca="true" t="shared" si="36" ref="Q91:Q131">P91/$E$5</f>
        <v>1950.757252377619</v>
      </c>
      <c r="R91" s="70">
        <v>326</v>
      </c>
      <c r="S91" s="171">
        <f aca="true" t="shared" si="37" ref="S91:S131">R91/$E$5</f>
        <v>463.8562102663047</v>
      </c>
      <c r="T91" s="70">
        <v>1120</v>
      </c>
      <c r="U91" s="171">
        <f aca="true" t="shared" si="38" ref="U91:U131">T91/$E$5</f>
        <v>1593.6164279087768</v>
      </c>
      <c r="V91" s="70">
        <v>1541</v>
      </c>
      <c r="W91" s="171">
        <f aca="true" t="shared" si="39" ref="W91:W131">V91/$E$5</f>
        <v>2192.645460185201</v>
      </c>
      <c r="X91" s="70">
        <v>1541</v>
      </c>
      <c r="Y91" s="171">
        <f aca="true" t="shared" si="40" ref="Y91:Y131">X91/$E$5</f>
        <v>2192.645460185201</v>
      </c>
      <c r="Z91" s="70">
        <v>0</v>
      </c>
      <c r="AA91" s="171">
        <f aca="true" t="shared" si="41" ref="AA91:AA131">Z91/$E$5</f>
        <v>0</v>
      </c>
    </row>
    <row r="92" spans="1:27" ht="25.5">
      <c r="A92" s="57">
        <v>2</v>
      </c>
      <c r="B92" s="58" t="s">
        <v>397</v>
      </c>
      <c r="C92" s="58" t="s">
        <v>511</v>
      </c>
      <c r="D92" s="70">
        <v>146894</v>
      </c>
      <c r="E92" s="171">
        <f aca="true" t="shared" si="42" ref="E92:G133">D92/$E$5</f>
        <v>209011.33175109987</v>
      </c>
      <c r="F92" s="70">
        <v>86320</v>
      </c>
      <c r="G92" s="171">
        <f t="shared" si="42"/>
        <v>122822.29469382645</v>
      </c>
      <c r="H92" s="70">
        <v>20772</v>
      </c>
      <c r="I92" s="171">
        <f t="shared" si="32"/>
        <v>29555.89325046528</v>
      </c>
      <c r="J92" s="70">
        <v>13120</v>
      </c>
      <c r="K92" s="171">
        <f t="shared" si="33"/>
        <v>18668.078155502815</v>
      </c>
      <c r="L92" s="70">
        <v>8646</v>
      </c>
      <c r="M92" s="171">
        <f t="shared" si="34"/>
        <v>12302.149674731505</v>
      </c>
      <c r="N92" s="70">
        <v>18036</v>
      </c>
      <c r="O92" s="171">
        <f t="shared" si="35"/>
        <v>25662.91597657384</v>
      </c>
      <c r="P92" s="70">
        <v>4021</v>
      </c>
      <c r="Q92" s="171">
        <f t="shared" si="36"/>
        <v>5721.367550554635</v>
      </c>
      <c r="R92" s="70">
        <v>4740</v>
      </c>
      <c r="S92" s="171">
        <f t="shared" si="37"/>
        <v>6744.412382399645</v>
      </c>
      <c r="T92" s="70">
        <v>9275</v>
      </c>
      <c r="U92" s="171">
        <f t="shared" si="38"/>
        <v>13197.13604361956</v>
      </c>
      <c r="V92" s="70">
        <v>4886</v>
      </c>
      <c r="W92" s="171">
        <f t="shared" si="39"/>
        <v>6952.151666752039</v>
      </c>
      <c r="X92" s="70">
        <v>4886</v>
      </c>
      <c r="Y92" s="171">
        <f t="shared" si="40"/>
        <v>6952.151666752039</v>
      </c>
      <c r="Z92" s="70">
        <v>0</v>
      </c>
      <c r="AA92" s="171">
        <f t="shared" si="41"/>
        <v>0</v>
      </c>
    </row>
    <row r="93" spans="1:27" ht="12.75">
      <c r="A93" s="57">
        <v>3</v>
      </c>
      <c r="B93" s="58" t="s">
        <v>512</v>
      </c>
      <c r="C93" s="58" t="s">
        <v>513</v>
      </c>
      <c r="D93" s="70">
        <v>746838</v>
      </c>
      <c r="E93" s="171">
        <f t="shared" si="42"/>
        <v>1062654.7373094063</v>
      </c>
      <c r="F93" s="70">
        <v>491548</v>
      </c>
      <c r="G93" s="171">
        <f t="shared" si="42"/>
        <v>699409.7927729496</v>
      </c>
      <c r="H93" s="70">
        <v>119491</v>
      </c>
      <c r="I93" s="171">
        <f t="shared" si="32"/>
        <v>170020.37552432826</v>
      </c>
      <c r="J93" s="70">
        <v>77637</v>
      </c>
      <c r="K93" s="171">
        <f t="shared" si="33"/>
        <v>110467.49876210153</v>
      </c>
      <c r="L93" s="70">
        <v>7245</v>
      </c>
      <c r="M93" s="171">
        <f t="shared" si="34"/>
        <v>10308.7062680349</v>
      </c>
      <c r="N93" s="70">
        <v>50917</v>
      </c>
      <c r="O93" s="171">
        <f t="shared" si="35"/>
        <v>72448.36398199214</v>
      </c>
      <c r="P93" s="70">
        <v>14221</v>
      </c>
      <c r="Q93" s="171">
        <f t="shared" si="36"/>
        <v>20234.660019009567</v>
      </c>
      <c r="R93" s="70">
        <v>36696</v>
      </c>
      <c r="S93" s="171">
        <f t="shared" si="37"/>
        <v>52213.70396298257</v>
      </c>
      <c r="T93" s="70">
        <v>0</v>
      </c>
      <c r="U93" s="171">
        <f t="shared" si="38"/>
        <v>0</v>
      </c>
      <c r="V93" s="70">
        <v>61071</v>
      </c>
      <c r="W93" s="171">
        <f t="shared" si="39"/>
        <v>86896.20434715795</v>
      </c>
      <c r="X93" s="70">
        <v>61071</v>
      </c>
      <c r="Y93" s="171">
        <f t="shared" si="40"/>
        <v>86896.20434715795</v>
      </c>
      <c r="Z93" s="70">
        <v>0</v>
      </c>
      <c r="AA93" s="171">
        <f t="shared" si="41"/>
        <v>0</v>
      </c>
    </row>
    <row r="94" spans="1:27" ht="12.75">
      <c r="A94" s="57">
        <v>4</v>
      </c>
      <c r="B94" s="58" t="s">
        <v>399</v>
      </c>
      <c r="C94" s="58" t="s">
        <v>514</v>
      </c>
      <c r="D94" s="70">
        <v>181593</v>
      </c>
      <c r="E94" s="171">
        <f t="shared" si="42"/>
        <v>258383.56070824867</v>
      </c>
      <c r="F94" s="70">
        <v>123565</v>
      </c>
      <c r="G94" s="171">
        <f t="shared" si="42"/>
        <v>175817.15528084643</v>
      </c>
      <c r="H94" s="70">
        <v>28396</v>
      </c>
      <c r="I94" s="171">
        <f t="shared" si="32"/>
        <v>40403.86793473003</v>
      </c>
      <c r="J94" s="70">
        <v>9190</v>
      </c>
      <c r="K94" s="171">
        <f t="shared" si="33"/>
        <v>13076.191939715767</v>
      </c>
      <c r="L94" s="70">
        <v>6633</v>
      </c>
      <c r="M94" s="171">
        <f t="shared" si="34"/>
        <v>9437.908719927604</v>
      </c>
      <c r="N94" s="70">
        <v>13809</v>
      </c>
      <c r="O94" s="171">
        <f t="shared" si="35"/>
        <v>19648.436833028838</v>
      </c>
      <c r="P94" s="70">
        <v>5555</v>
      </c>
      <c r="Q94" s="171">
        <f t="shared" si="36"/>
        <v>7904.052908065407</v>
      </c>
      <c r="R94" s="70">
        <v>7651</v>
      </c>
      <c r="S94" s="171">
        <f t="shared" si="37"/>
        <v>10886.392223151832</v>
      </c>
      <c r="T94" s="70">
        <v>603</v>
      </c>
      <c r="U94" s="171">
        <f t="shared" si="38"/>
        <v>857.9917018116004</v>
      </c>
      <c r="V94" s="70">
        <v>12486</v>
      </c>
      <c r="W94" s="171">
        <f t="shared" si="39"/>
        <v>17765.977427561596</v>
      </c>
      <c r="X94" s="70">
        <v>12486</v>
      </c>
      <c r="Y94" s="171">
        <f t="shared" si="40"/>
        <v>17765.977427561596</v>
      </c>
      <c r="Z94" s="70">
        <v>0</v>
      </c>
      <c r="AA94" s="171">
        <f t="shared" si="41"/>
        <v>0</v>
      </c>
    </row>
    <row r="95" spans="1:27" ht="15.75" customHeight="1">
      <c r="A95" s="57">
        <v>5</v>
      </c>
      <c r="B95" s="58" t="s">
        <v>403</v>
      </c>
      <c r="C95" s="75" t="s">
        <v>594</v>
      </c>
      <c r="D95" s="70">
        <v>0</v>
      </c>
      <c r="E95" s="171">
        <f t="shared" si="42"/>
        <v>0</v>
      </c>
      <c r="F95" s="70">
        <v>0</v>
      </c>
      <c r="G95" s="171">
        <f t="shared" si="42"/>
        <v>0</v>
      </c>
      <c r="H95" s="70">
        <v>0</v>
      </c>
      <c r="I95" s="171">
        <f t="shared" si="32"/>
        <v>0</v>
      </c>
      <c r="J95" s="70">
        <v>0</v>
      </c>
      <c r="K95" s="171">
        <f t="shared" si="33"/>
        <v>0</v>
      </c>
      <c r="L95" s="70">
        <v>0</v>
      </c>
      <c r="M95" s="171">
        <f t="shared" si="34"/>
        <v>0</v>
      </c>
      <c r="N95" s="70">
        <v>0</v>
      </c>
      <c r="O95" s="171">
        <f t="shared" si="35"/>
        <v>0</v>
      </c>
      <c r="P95" s="70">
        <v>0</v>
      </c>
      <c r="Q95" s="171">
        <f t="shared" si="36"/>
        <v>0</v>
      </c>
      <c r="R95" s="70">
        <v>0</v>
      </c>
      <c r="S95" s="171">
        <f t="shared" si="37"/>
        <v>0</v>
      </c>
      <c r="T95" s="70">
        <v>0</v>
      </c>
      <c r="U95" s="171">
        <f t="shared" si="38"/>
        <v>0</v>
      </c>
      <c r="V95" s="70">
        <v>0</v>
      </c>
      <c r="W95" s="171">
        <f t="shared" si="39"/>
        <v>0</v>
      </c>
      <c r="X95" s="70">
        <v>0</v>
      </c>
      <c r="Y95" s="171">
        <f t="shared" si="40"/>
        <v>0</v>
      </c>
      <c r="Z95" s="70">
        <v>0</v>
      </c>
      <c r="AA95" s="171">
        <f t="shared" si="41"/>
        <v>0</v>
      </c>
    </row>
    <row r="96" spans="1:27" ht="12.75">
      <c r="A96" s="57">
        <v>6</v>
      </c>
      <c r="B96" s="58" t="s">
        <v>405</v>
      </c>
      <c r="C96" s="58" t="s">
        <v>516</v>
      </c>
      <c r="D96" s="70">
        <v>478336</v>
      </c>
      <c r="E96" s="171">
        <f t="shared" si="42"/>
        <v>680610.8104108685</v>
      </c>
      <c r="F96" s="70">
        <v>320413</v>
      </c>
      <c r="G96" s="171">
        <f t="shared" si="42"/>
        <v>455906.625460299</v>
      </c>
      <c r="H96" s="70">
        <v>75919</v>
      </c>
      <c r="I96" s="171">
        <f t="shared" si="32"/>
        <v>108023.00499143431</v>
      </c>
      <c r="J96" s="70">
        <v>78467</v>
      </c>
      <c r="K96" s="171">
        <f t="shared" si="33"/>
        <v>111648.48236492678</v>
      </c>
      <c r="L96" s="70">
        <v>720</v>
      </c>
      <c r="M96" s="171">
        <f t="shared" si="34"/>
        <v>1024.4677036556423</v>
      </c>
      <c r="N96" s="70">
        <v>2817</v>
      </c>
      <c r="O96" s="171">
        <f t="shared" si="35"/>
        <v>4008.2298905527005</v>
      </c>
      <c r="P96" s="70">
        <v>216</v>
      </c>
      <c r="Q96" s="171">
        <f t="shared" si="36"/>
        <v>307.3403110966927</v>
      </c>
      <c r="R96" s="70">
        <v>2601</v>
      </c>
      <c r="S96" s="171">
        <f t="shared" si="37"/>
        <v>3700.8895794560076</v>
      </c>
      <c r="T96" s="70">
        <v>0</v>
      </c>
      <c r="U96" s="171">
        <f t="shared" si="38"/>
        <v>0</v>
      </c>
      <c r="V96" s="70">
        <v>5980</v>
      </c>
      <c r="W96" s="171">
        <f t="shared" si="39"/>
        <v>8508.773427584363</v>
      </c>
      <c r="X96" s="70">
        <v>5980</v>
      </c>
      <c r="Y96" s="171">
        <f t="shared" si="40"/>
        <v>8508.773427584363</v>
      </c>
      <c r="Z96" s="70">
        <v>0</v>
      </c>
      <c r="AA96" s="171">
        <f t="shared" si="41"/>
        <v>0</v>
      </c>
    </row>
    <row r="97" spans="1:27" ht="12.75">
      <c r="A97" s="57">
        <v>7</v>
      </c>
      <c r="B97" s="58" t="s">
        <v>405</v>
      </c>
      <c r="C97" s="58" t="s">
        <v>517</v>
      </c>
      <c r="D97" s="70">
        <v>699598</v>
      </c>
      <c r="E97" s="171">
        <f t="shared" si="42"/>
        <v>995438.2729751111</v>
      </c>
      <c r="F97" s="70">
        <v>408495</v>
      </c>
      <c r="G97" s="171">
        <f t="shared" si="42"/>
        <v>581236.0202844605</v>
      </c>
      <c r="H97" s="70">
        <v>107443</v>
      </c>
      <c r="I97" s="171">
        <f t="shared" si="32"/>
        <v>152877.61594982384</v>
      </c>
      <c r="J97" s="70">
        <v>108182</v>
      </c>
      <c r="K97" s="171">
        <f t="shared" si="33"/>
        <v>153929.1182178815</v>
      </c>
      <c r="L97" s="70">
        <v>2654</v>
      </c>
      <c r="M97" s="171">
        <f t="shared" si="34"/>
        <v>3776.301785419548</v>
      </c>
      <c r="N97" s="70">
        <v>72824</v>
      </c>
      <c r="O97" s="171">
        <f t="shared" si="35"/>
        <v>103619.21673752568</v>
      </c>
      <c r="P97" s="70">
        <v>2530</v>
      </c>
      <c r="Q97" s="171">
        <f t="shared" si="36"/>
        <v>3599.8656809010763</v>
      </c>
      <c r="R97" s="70">
        <v>63250</v>
      </c>
      <c r="S97" s="171">
        <f t="shared" si="37"/>
        <v>89996.64202252691</v>
      </c>
      <c r="T97" s="70">
        <v>7044</v>
      </c>
      <c r="U97" s="171">
        <f t="shared" si="38"/>
        <v>10022.709034097701</v>
      </c>
      <c r="V97" s="70">
        <v>34777</v>
      </c>
      <c r="W97" s="171">
        <f t="shared" si="39"/>
        <v>49483.21295837816</v>
      </c>
      <c r="X97" s="70">
        <v>34777</v>
      </c>
      <c r="Y97" s="171">
        <f t="shared" si="40"/>
        <v>49483.21295837816</v>
      </c>
      <c r="Z97" s="70">
        <v>0</v>
      </c>
      <c r="AA97" s="171">
        <f t="shared" si="41"/>
        <v>0</v>
      </c>
    </row>
    <row r="98" spans="1:27" ht="12.75">
      <c r="A98" s="57">
        <v>8</v>
      </c>
      <c r="B98" s="58" t="s">
        <v>405</v>
      </c>
      <c r="C98" s="58" t="s">
        <v>518</v>
      </c>
      <c r="D98" s="70">
        <v>228933</v>
      </c>
      <c r="E98" s="171">
        <f t="shared" si="42"/>
        <v>325742.31222360715</v>
      </c>
      <c r="F98" s="70">
        <v>150690</v>
      </c>
      <c r="G98" s="171">
        <f t="shared" si="42"/>
        <v>214412.55314426214</v>
      </c>
      <c r="H98" s="70">
        <v>37111</v>
      </c>
      <c r="I98" s="171">
        <f t="shared" si="32"/>
        <v>52804.1957643952</v>
      </c>
      <c r="J98" s="70">
        <v>15273</v>
      </c>
      <c r="K98" s="171">
        <f t="shared" si="33"/>
        <v>21731.52116379531</v>
      </c>
      <c r="L98" s="70">
        <v>1884</v>
      </c>
      <c r="M98" s="171">
        <f t="shared" si="34"/>
        <v>2680.690491232264</v>
      </c>
      <c r="N98" s="70">
        <v>23975</v>
      </c>
      <c r="O98" s="171">
        <f t="shared" si="35"/>
        <v>34113.35165992226</v>
      </c>
      <c r="P98" s="70">
        <v>11054</v>
      </c>
      <c r="Q98" s="171">
        <f t="shared" si="36"/>
        <v>15728.424994735375</v>
      </c>
      <c r="R98" s="70">
        <v>247</v>
      </c>
      <c r="S98" s="171">
        <f t="shared" si="37"/>
        <v>351.4493372263106</v>
      </c>
      <c r="T98" s="70">
        <v>12674</v>
      </c>
      <c r="U98" s="171">
        <f t="shared" si="38"/>
        <v>18033.47732796057</v>
      </c>
      <c r="V98" s="70">
        <v>3188</v>
      </c>
      <c r="W98" s="171">
        <f t="shared" si="39"/>
        <v>4536.115332297482</v>
      </c>
      <c r="X98" s="70">
        <v>3188</v>
      </c>
      <c r="Y98" s="171">
        <f t="shared" si="40"/>
        <v>4536.115332297482</v>
      </c>
      <c r="Z98" s="70">
        <v>0</v>
      </c>
      <c r="AA98" s="171">
        <f t="shared" si="41"/>
        <v>0</v>
      </c>
    </row>
    <row r="99" spans="1:27" ht="12.75">
      <c r="A99" s="57">
        <v>9</v>
      </c>
      <c r="B99" s="58" t="s">
        <v>405</v>
      </c>
      <c r="C99" s="58" t="s">
        <v>519</v>
      </c>
      <c r="D99" s="70">
        <v>627341</v>
      </c>
      <c r="E99" s="171">
        <f t="shared" si="42"/>
        <v>892625.8245542143</v>
      </c>
      <c r="F99" s="70">
        <v>351451</v>
      </c>
      <c r="G99" s="171">
        <f t="shared" si="42"/>
        <v>500069.72071872104</v>
      </c>
      <c r="H99" s="70">
        <v>82728</v>
      </c>
      <c r="I99" s="171">
        <f t="shared" si="32"/>
        <v>117711.3391500333</v>
      </c>
      <c r="J99" s="70">
        <v>9194</v>
      </c>
      <c r="K99" s="171">
        <f t="shared" si="33"/>
        <v>13081.883426958299</v>
      </c>
      <c r="L99" s="70">
        <v>107967</v>
      </c>
      <c r="M99" s="171">
        <f t="shared" si="34"/>
        <v>153623.20077859546</v>
      </c>
      <c r="N99" s="70">
        <v>76001</v>
      </c>
      <c r="O99" s="171">
        <f t="shared" si="35"/>
        <v>108139.68047990621</v>
      </c>
      <c r="P99" s="70">
        <v>76001</v>
      </c>
      <c r="Q99" s="171">
        <f t="shared" si="36"/>
        <v>108139.68047990621</v>
      </c>
      <c r="R99" s="70">
        <v>0</v>
      </c>
      <c r="S99" s="171">
        <f t="shared" si="37"/>
        <v>0</v>
      </c>
      <c r="T99" s="70">
        <v>0</v>
      </c>
      <c r="U99" s="171">
        <f t="shared" si="38"/>
        <v>0</v>
      </c>
      <c r="V99" s="70">
        <v>649</v>
      </c>
      <c r="W99" s="171">
        <f t="shared" si="39"/>
        <v>923.4438051007108</v>
      </c>
      <c r="X99" s="70">
        <v>649</v>
      </c>
      <c r="Y99" s="171">
        <f t="shared" si="40"/>
        <v>923.4438051007108</v>
      </c>
      <c r="Z99" s="70">
        <v>0</v>
      </c>
      <c r="AA99" s="171">
        <f t="shared" si="41"/>
        <v>0</v>
      </c>
    </row>
    <row r="100" spans="1:27" ht="12.75">
      <c r="A100" s="57">
        <v>10</v>
      </c>
      <c r="B100" s="58" t="s">
        <v>415</v>
      </c>
      <c r="C100" s="58" t="s">
        <v>520</v>
      </c>
      <c r="D100" s="70">
        <v>509545</v>
      </c>
      <c r="E100" s="171">
        <f t="shared" si="42"/>
        <v>725017.2167489086</v>
      </c>
      <c r="F100" s="70">
        <v>355369</v>
      </c>
      <c r="G100" s="171">
        <f t="shared" si="42"/>
        <v>505644.5324727805</v>
      </c>
      <c r="H100" s="70">
        <v>89212</v>
      </c>
      <c r="I100" s="171">
        <f t="shared" si="32"/>
        <v>126937.23997017661</v>
      </c>
      <c r="J100" s="70">
        <v>18271</v>
      </c>
      <c r="K100" s="171">
        <f t="shared" si="33"/>
        <v>25997.290852072554</v>
      </c>
      <c r="L100" s="70">
        <v>43197</v>
      </c>
      <c r="M100" s="171">
        <f t="shared" si="34"/>
        <v>61463.79360390664</v>
      </c>
      <c r="N100" s="70">
        <v>3496</v>
      </c>
      <c r="O100" s="171">
        <f t="shared" si="35"/>
        <v>4974.359849972397</v>
      </c>
      <c r="P100" s="70">
        <v>1786</v>
      </c>
      <c r="Q100" s="171">
        <f t="shared" si="36"/>
        <v>2541.249053790246</v>
      </c>
      <c r="R100" s="70">
        <v>1710</v>
      </c>
      <c r="S100" s="171">
        <f t="shared" si="37"/>
        <v>2433.1107961821504</v>
      </c>
      <c r="T100" s="70">
        <v>0</v>
      </c>
      <c r="U100" s="171">
        <f t="shared" si="38"/>
        <v>0</v>
      </c>
      <c r="V100" s="70">
        <v>28379</v>
      </c>
      <c r="W100" s="171">
        <f t="shared" si="39"/>
        <v>40379.67911394926</v>
      </c>
      <c r="X100" s="70">
        <v>28379</v>
      </c>
      <c r="Y100" s="171">
        <f t="shared" si="40"/>
        <v>40379.67911394926</v>
      </c>
      <c r="Z100" s="70">
        <v>0</v>
      </c>
      <c r="AA100" s="171">
        <f t="shared" si="41"/>
        <v>0</v>
      </c>
    </row>
    <row r="101" spans="1:27" ht="12.75">
      <c r="A101" s="57">
        <v>11</v>
      </c>
      <c r="B101" s="58" t="s">
        <v>424</v>
      </c>
      <c r="C101" s="58" t="s">
        <v>521</v>
      </c>
      <c r="D101" s="70">
        <v>392365</v>
      </c>
      <c r="E101" s="171">
        <f t="shared" si="42"/>
        <v>558285.0979789529</v>
      </c>
      <c r="F101" s="70">
        <v>243055</v>
      </c>
      <c r="G101" s="171">
        <f t="shared" si="42"/>
        <v>345836.10793336405</v>
      </c>
      <c r="H101" s="70">
        <v>62352</v>
      </c>
      <c r="I101" s="171">
        <f t="shared" si="32"/>
        <v>88718.90313657862</v>
      </c>
      <c r="J101" s="70">
        <v>41571</v>
      </c>
      <c r="K101" s="171">
        <f t="shared" si="33"/>
        <v>59150.20403981765</v>
      </c>
      <c r="L101" s="70">
        <v>3915</v>
      </c>
      <c r="M101" s="171">
        <f t="shared" si="34"/>
        <v>5570.543138627555</v>
      </c>
      <c r="N101" s="70">
        <v>41472</v>
      </c>
      <c r="O101" s="171">
        <f t="shared" si="35"/>
        <v>59009.33973056499</v>
      </c>
      <c r="P101" s="70">
        <v>3222</v>
      </c>
      <c r="Q101" s="171">
        <f t="shared" si="36"/>
        <v>4584.492973858999</v>
      </c>
      <c r="R101" s="70">
        <v>38250</v>
      </c>
      <c r="S101" s="171">
        <f t="shared" si="37"/>
        <v>54424.84675670599</v>
      </c>
      <c r="T101" s="70">
        <v>0</v>
      </c>
      <c r="U101" s="171">
        <f t="shared" si="38"/>
        <v>0</v>
      </c>
      <c r="V101" s="70">
        <v>13054</v>
      </c>
      <c r="W101" s="171">
        <f t="shared" si="39"/>
        <v>18574.168616001047</v>
      </c>
      <c r="X101" s="70">
        <v>13054</v>
      </c>
      <c r="Y101" s="171">
        <f t="shared" si="40"/>
        <v>18574.168616001047</v>
      </c>
      <c r="Z101" s="70">
        <v>0</v>
      </c>
      <c r="AA101" s="171">
        <f t="shared" si="41"/>
        <v>0</v>
      </c>
    </row>
    <row r="102" spans="1:27" ht="12.75">
      <c r="A102" s="57">
        <v>12</v>
      </c>
      <c r="B102" s="58" t="s">
        <v>428</v>
      </c>
      <c r="C102" s="58" t="s">
        <v>522</v>
      </c>
      <c r="D102" s="70">
        <v>109342</v>
      </c>
      <c r="E102" s="171">
        <f t="shared" si="42"/>
        <v>155579.64951821562</v>
      </c>
      <c r="F102" s="70">
        <v>72843</v>
      </c>
      <c r="G102" s="171">
        <f t="shared" si="42"/>
        <v>103646.25130192771</v>
      </c>
      <c r="H102" s="70">
        <v>18331</v>
      </c>
      <c r="I102" s="171">
        <f t="shared" si="32"/>
        <v>26082.663160710526</v>
      </c>
      <c r="J102" s="70">
        <v>3760</v>
      </c>
      <c r="K102" s="171">
        <f t="shared" si="33"/>
        <v>5349.998007979465</v>
      </c>
      <c r="L102" s="70">
        <v>3209</v>
      </c>
      <c r="M102" s="171">
        <f t="shared" si="34"/>
        <v>4565.9956403207725</v>
      </c>
      <c r="N102" s="70">
        <v>11199</v>
      </c>
      <c r="O102" s="171">
        <f t="shared" si="35"/>
        <v>15934.741407277135</v>
      </c>
      <c r="P102" s="70">
        <v>4436</v>
      </c>
      <c r="Q102" s="171">
        <f t="shared" si="36"/>
        <v>6311.859351967263</v>
      </c>
      <c r="R102" s="70">
        <v>2958</v>
      </c>
      <c r="S102" s="171">
        <f t="shared" si="37"/>
        <v>4208.854815851931</v>
      </c>
      <c r="T102" s="70">
        <v>3805</v>
      </c>
      <c r="U102" s="171">
        <f t="shared" si="38"/>
        <v>5414.027239457943</v>
      </c>
      <c r="V102" s="70">
        <v>1654</v>
      </c>
      <c r="W102" s="171">
        <f t="shared" si="39"/>
        <v>2353.4299747867117</v>
      </c>
      <c r="X102" s="70">
        <v>1654</v>
      </c>
      <c r="Y102" s="171">
        <f t="shared" si="40"/>
        <v>2353.4299747867117</v>
      </c>
      <c r="Z102" s="70">
        <v>0</v>
      </c>
      <c r="AA102" s="171">
        <f t="shared" si="41"/>
        <v>0</v>
      </c>
    </row>
    <row r="103" spans="1:27" ht="12.75">
      <c r="A103" s="57">
        <v>13</v>
      </c>
      <c r="B103" s="58" t="s">
        <v>428</v>
      </c>
      <c r="C103" s="58" t="s">
        <v>523</v>
      </c>
      <c r="D103" s="70">
        <v>218995</v>
      </c>
      <c r="E103" s="171">
        <f t="shared" si="42"/>
        <v>311601.81216953805</v>
      </c>
      <c r="F103" s="70">
        <v>162441</v>
      </c>
      <c r="G103" s="171">
        <f t="shared" si="42"/>
        <v>231132.7197910086</v>
      </c>
      <c r="H103" s="70">
        <v>41723</v>
      </c>
      <c r="I103" s="171">
        <f t="shared" si="32"/>
        <v>59366.480555033835</v>
      </c>
      <c r="J103" s="70">
        <v>6834</v>
      </c>
      <c r="K103" s="171">
        <f t="shared" si="33"/>
        <v>9723.905953864805</v>
      </c>
      <c r="L103" s="70">
        <v>5254</v>
      </c>
      <c r="M103" s="171">
        <f t="shared" si="34"/>
        <v>7475.768493064923</v>
      </c>
      <c r="N103" s="70">
        <v>2743</v>
      </c>
      <c r="O103" s="171">
        <f t="shared" si="35"/>
        <v>3902.9373765658706</v>
      </c>
      <c r="P103" s="70">
        <v>357</v>
      </c>
      <c r="Q103" s="171">
        <f t="shared" si="36"/>
        <v>507.9652363959226</v>
      </c>
      <c r="R103" s="70">
        <v>2386</v>
      </c>
      <c r="S103" s="171">
        <f t="shared" si="37"/>
        <v>3394.972140169948</v>
      </c>
      <c r="T103" s="70">
        <v>0</v>
      </c>
      <c r="U103" s="171">
        <f t="shared" si="38"/>
        <v>0</v>
      </c>
      <c r="V103" s="70">
        <v>579</v>
      </c>
      <c r="W103" s="171">
        <f t="shared" si="39"/>
        <v>823.8427783564123</v>
      </c>
      <c r="X103" s="70">
        <v>579</v>
      </c>
      <c r="Y103" s="171">
        <f t="shared" si="40"/>
        <v>823.8427783564123</v>
      </c>
      <c r="Z103" s="70">
        <v>0</v>
      </c>
      <c r="AA103" s="171">
        <f t="shared" si="41"/>
        <v>0</v>
      </c>
    </row>
    <row r="104" spans="1:27" ht="16.5" customHeight="1">
      <c r="A104" s="57">
        <v>14</v>
      </c>
      <c r="B104" s="58" t="s">
        <v>428</v>
      </c>
      <c r="C104" s="76" t="s">
        <v>524</v>
      </c>
      <c r="D104" s="70">
        <v>104323</v>
      </c>
      <c r="E104" s="171">
        <f t="shared" si="42"/>
        <v>148438.2559006494</v>
      </c>
      <c r="F104" s="70">
        <v>58539</v>
      </c>
      <c r="G104" s="171">
        <f t="shared" si="42"/>
        <v>83293.49292263562</v>
      </c>
      <c r="H104" s="70">
        <v>14434</v>
      </c>
      <c r="I104" s="171">
        <f t="shared" si="32"/>
        <v>20537.731714674363</v>
      </c>
      <c r="J104" s="70">
        <v>5174</v>
      </c>
      <c r="K104" s="171">
        <f t="shared" si="33"/>
        <v>7361.938748214296</v>
      </c>
      <c r="L104" s="70">
        <v>3042</v>
      </c>
      <c r="M104" s="171">
        <f t="shared" si="34"/>
        <v>4328.376047945088</v>
      </c>
      <c r="N104" s="70">
        <v>23134</v>
      </c>
      <c r="O104" s="171">
        <f t="shared" si="35"/>
        <v>32916.71646718004</v>
      </c>
      <c r="P104" s="70">
        <v>7223</v>
      </c>
      <c r="Q104" s="171">
        <f t="shared" si="36"/>
        <v>10277.403088200977</v>
      </c>
      <c r="R104" s="70">
        <v>1102</v>
      </c>
      <c r="S104" s="171">
        <f t="shared" si="37"/>
        <v>1568.004735317386</v>
      </c>
      <c r="T104" s="70">
        <v>14809</v>
      </c>
      <c r="U104" s="171">
        <f t="shared" si="38"/>
        <v>21071.308643661676</v>
      </c>
      <c r="V104" s="70">
        <v>419</v>
      </c>
      <c r="W104" s="171">
        <f t="shared" si="39"/>
        <v>596.1832886551585</v>
      </c>
      <c r="X104" s="70">
        <v>419</v>
      </c>
      <c r="Y104" s="171">
        <f t="shared" si="40"/>
        <v>596.1832886551585</v>
      </c>
      <c r="Z104" s="70">
        <v>0</v>
      </c>
      <c r="AA104" s="171">
        <f t="shared" si="41"/>
        <v>0</v>
      </c>
    </row>
    <row r="105" spans="1:27" ht="12.75">
      <c r="A105" s="57">
        <v>15</v>
      </c>
      <c r="B105" s="58" t="s">
        <v>432</v>
      </c>
      <c r="C105" s="58" t="s">
        <v>525</v>
      </c>
      <c r="D105" s="70">
        <v>443607</v>
      </c>
      <c r="E105" s="171">
        <f t="shared" si="42"/>
        <v>631195.8952994007</v>
      </c>
      <c r="F105" s="70">
        <v>301339</v>
      </c>
      <c r="G105" s="171">
        <f t="shared" si="42"/>
        <v>428766.7685442883</v>
      </c>
      <c r="H105" s="70">
        <v>71235</v>
      </c>
      <c r="I105" s="171">
        <f t="shared" si="32"/>
        <v>101358.27343043011</v>
      </c>
      <c r="J105" s="70">
        <v>26360</v>
      </c>
      <c r="K105" s="171">
        <f t="shared" si="33"/>
        <v>37506.90092828157</v>
      </c>
      <c r="L105" s="70">
        <v>39822</v>
      </c>
      <c r="M105" s="171">
        <f t="shared" si="34"/>
        <v>56661.601243020814</v>
      </c>
      <c r="N105" s="70">
        <v>4851</v>
      </c>
      <c r="O105" s="171">
        <f t="shared" si="35"/>
        <v>6902.35115337989</v>
      </c>
      <c r="P105" s="70">
        <v>4402</v>
      </c>
      <c r="Q105" s="171">
        <f t="shared" si="36"/>
        <v>6263.4817104057465</v>
      </c>
      <c r="R105" s="70">
        <v>449</v>
      </c>
      <c r="S105" s="171">
        <f t="shared" si="37"/>
        <v>638.8694429741436</v>
      </c>
      <c r="T105" s="70">
        <v>0</v>
      </c>
      <c r="U105" s="171">
        <f t="shared" si="38"/>
        <v>0</v>
      </c>
      <c r="V105" s="70">
        <v>81753</v>
      </c>
      <c r="W105" s="171">
        <f t="shared" si="39"/>
        <v>116324.03913466628</v>
      </c>
      <c r="X105" s="70">
        <v>81753</v>
      </c>
      <c r="Y105" s="171">
        <f t="shared" si="40"/>
        <v>116324.03913466628</v>
      </c>
      <c r="Z105" s="70">
        <v>0</v>
      </c>
      <c r="AA105" s="171">
        <f t="shared" si="41"/>
        <v>0</v>
      </c>
    </row>
    <row r="106" spans="1:27" ht="12.75">
      <c r="A106" s="57">
        <v>16</v>
      </c>
      <c r="B106" s="58" t="s">
        <v>432</v>
      </c>
      <c r="C106" s="58" t="s">
        <v>526</v>
      </c>
      <c r="D106" s="70">
        <v>125602</v>
      </c>
      <c r="E106" s="171">
        <f t="shared" si="42"/>
        <v>178715.54515910553</v>
      </c>
      <c r="F106" s="70">
        <v>88996</v>
      </c>
      <c r="G106" s="171">
        <f t="shared" si="42"/>
        <v>126629.89965907992</v>
      </c>
      <c r="H106" s="70">
        <v>20806</v>
      </c>
      <c r="I106" s="171">
        <f t="shared" si="32"/>
        <v>29604.270892026798</v>
      </c>
      <c r="J106" s="70">
        <v>5654</v>
      </c>
      <c r="K106" s="171">
        <f t="shared" si="33"/>
        <v>8044.917217318058</v>
      </c>
      <c r="L106" s="70">
        <v>5683</v>
      </c>
      <c r="M106" s="171">
        <f t="shared" si="34"/>
        <v>8086.18049982641</v>
      </c>
      <c r="N106" s="70">
        <v>4463</v>
      </c>
      <c r="O106" s="171">
        <f t="shared" si="35"/>
        <v>6350.276890854349</v>
      </c>
      <c r="P106" s="70">
        <v>2570</v>
      </c>
      <c r="Q106" s="171">
        <f t="shared" si="36"/>
        <v>3656.78055332639</v>
      </c>
      <c r="R106" s="70">
        <v>1893</v>
      </c>
      <c r="S106" s="171">
        <f t="shared" si="37"/>
        <v>2693.4963375279594</v>
      </c>
      <c r="T106" s="70">
        <v>0</v>
      </c>
      <c r="U106" s="171">
        <f t="shared" si="38"/>
        <v>0</v>
      </c>
      <c r="V106" s="70">
        <v>782</v>
      </c>
      <c r="W106" s="171">
        <f t="shared" si="39"/>
        <v>1112.6857559148782</v>
      </c>
      <c r="X106" s="70">
        <v>782</v>
      </c>
      <c r="Y106" s="171">
        <f t="shared" si="40"/>
        <v>1112.6857559148782</v>
      </c>
      <c r="Z106" s="70">
        <v>0</v>
      </c>
      <c r="AA106" s="171">
        <f t="shared" si="41"/>
        <v>0</v>
      </c>
    </row>
    <row r="107" spans="1:27" ht="12.75">
      <c r="A107" s="57">
        <v>17</v>
      </c>
      <c r="B107" s="58" t="s">
        <v>432</v>
      </c>
      <c r="C107" s="58" t="s">
        <v>527</v>
      </c>
      <c r="D107" s="70">
        <v>161844</v>
      </c>
      <c r="E107" s="171">
        <f t="shared" si="42"/>
        <v>230283.2653200608</v>
      </c>
      <c r="F107" s="70">
        <v>110708</v>
      </c>
      <c r="G107" s="171">
        <f t="shared" si="42"/>
        <v>157523.29241154005</v>
      </c>
      <c r="H107" s="70">
        <v>26638</v>
      </c>
      <c r="I107" s="171">
        <f t="shared" si="32"/>
        <v>37902.4592916375</v>
      </c>
      <c r="J107" s="70">
        <v>7876</v>
      </c>
      <c r="K107" s="171">
        <f t="shared" si="33"/>
        <v>11206.53838054422</v>
      </c>
      <c r="L107" s="70">
        <v>12293</v>
      </c>
      <c r="M107" s="171">
        <f t="shared" si="34"/>
        <v>17491.36316810946</v>
      </c>
      <c r="N107" s="70">
        <v>4329</v>
      </c>
      <c r="O107" s="171">
        <f t="shared" si="35"/>
        <v>6159.61206822955</v>
      </c>
      <c r="P107" s="70">
        <v>3078</v>
      </c>
      <c r="Q107" s="171">
        <f t="shared" si="36"/>
        <v>4379.599433127871</v>
      </c>
      <c r="R107" s="70">
        <v>1251</v>
      </c>
      <c r="S107" s="171">
        <f t="shared" si="37"/>
        <v>1780.0126351016784</v>
      </c>
      <c r="T107" s="70">
        <v>0</v>
      </c>
      <c r="U107" s="171">
        <f t="shared" si="38"/>
        <v>0</v>
      </c>
      <c r="V107" s="70">
        <v>4954</v>
      </c>
      <c r="W107" s="171">
        <f t="shared" si="39"/>
        <v>7048.906949875072</v>
      </c>
      <c r="X107" s="70">
        <v>4954</v>
      </c>
      <c r="Y107" s="171">
        <f t="shared" si="40"/>
        <v>7048.906949875072</v>
      </c>
      <c r="Z107" s="70">
        <v>0</v>
      </c>
      <c r="AA107" s="171">
        <f t="shared" si="41"/>
        <v>0</v>
      </c>
    </row>
    <row r="108" spans="1:27" ht="12.75">
      <c r="A108" s="57">
        <v>18</v>
      </c>
      <c r="B108" s="58" t="s">
        <v>432</v>
      </c>
      <c r="C108" s="58" t="s">
        <v>528</v>
      </c>
      <c r="D108" s="70">
        <v>166209</v>
      </c>
      <c r="E108" s="171">
        <f t="shared" si="42"/>
        <v>236494.10077347312</v>
      </c>
      <c r="F108" s="70">
        <v>100046</v>
      </c>
      <c r="G108" s="171">
        <f t="shared" si="42"/>
        <v>142352.63316657275</v>
      </c>
      <c r="H108" s="70">
        <v>24414</v>
      </c>
      <c r="I108" s="171">
        <f t="shared" si="32"/>
        <v>34737.99238479007</v>
      </c>
      <c r="J108" s="70">
        <v>28278</v>
      </c>
      <c r="K108" s="171">
        <f t="shared" si="33"/>
        <v>40235.96906107535</v>
      </c>
      <c r="L108" s="70">
        <v>8062</v>
      </c>
      <c r="M108" s="171">
        <f t="shared" si="34"/>
        <v>11471.192537321927</v>
      </c>
      <c r="N108" s="70">
        <v>5409</v>
      </c>
      <c r="O108" s="171">
        <f t="shared" si="35"/>
        <v>7696.313623713013</v>
      </c>
      <c r="P108" s="70">
        <v>1555</v>
      </c>
      <c r="Q108" s="171">
        <f t="shared" si="36"/>
        <v>2212.565665534061</v>
      </c>
      <c r="R108" s="70">
        <v>3854</v>
      </c>
      <c r="S108" s="171">
        <f t="shared" si="37"/>
        <v>5483.747958178952</v>
      </c>
      <c r="T108" s="70">
        <v>0</v>
      </c>
      <c r="U108" s="171">
        <f t="shared" si="38"/>
        <v>0</v>
      </c>
      <c r="V108" s="70">
        <v>25706</v>
      </c>
      <c r="W108" s="171">
        <f t="shared" si="39"/>
        <v>36576.342764127694</v>
      </c>
      <c r="X108" s="70">
        <v>25706</v>
      </c>
      <c r="Y108" s="171">
        <f t="shared" si="40"/>
        <v>36576.342764127694</v>
      </c>
      <c r="Z108" s="70">
        <v>0</v>
      </c>
      <c r="AA108" s="171">
        <f t="shared" si="41"/>
        <v>0</v>
      </c>
    </row>
    <row r="109" spans="1:27" ht="12.75">
      <c r="A109" s="57">
        <v>19</v>
      </c>
      <c r="B109" s="58" t="s">
        <v>435</v>
      </c>
      <c r="C109" s="58" t="s">
        <v>529</v>
      </c>
      <c r="D109" s="70">
        <v>357253</v>
      </c>
      <c r="E109" s="171">
        <f t="shared" si="42"/>
        <v>508325.22296401276</v>
      </c>
      <c r="F109" s="70">
        <v>214718</v>
      </c>
      <c r="G109" s="171">
        <f t="shared" si="42"/>
        <v>305516.18943546136</v>
      </c>
      <c r="H109" s="70">
        <v>56181</v>
      </c>
      <c r="I109" s="171">
        <f t="shared" si="32"/>
        <v>79938.3611931634</v>
      </c>
      <c r="J109" s="70">
        <v>21760</v>
      </c>
      <c r="K109" s="171">
        <f t="shared" si="33"/>
        <v>30961.690599370522</v>
      </c>
      <c r="L109" s="70">
        <v>14618</v>
      </c>
      <c r="M109" s="171">
        <f t="shared" si="34"/>
        <v>20799.540127830805</v>
      </c>
      <c r="N109" s="70">
        <v>49976</v>
      </c>
      <c r="O109" s="171">
        <f t="shared" si="35"/>
        <v>71109.44160818664</v>
      </c>
      <c r="P109" s="70">
        <v>4519</v>
      </c>
      <c r="Q109" s="171">
        <f t="shared" si="36"/>
        <v>6429.9577122497885</v>
      </c>
      <c r="R109" s="70">
        <v>45457</v>
      </c>
      <c r="S109" s="171">
        <f t="shared" si="37"/>
        <v>64679.48389593685</v>
      </c>
      <c r="T109" s="70">
        <v>0</v>
      </c>
      <c r="U109" s="171">
        <f t="shared" si="38"/>
        <v>0</v>
      </c>
      <c r="V109" s="70">
        <v>14847</v>
      </c>
      <c r="W109" s="171">
        <f t="shared" si="39"/>
        <v>21125.377772465723</v>
      </c>
      <c r="X109" s="70">
        <v>14847</v>
      </c>
      <c r="Y109" s="171">
        <f t="shared" si="40"/>
        <v>21125.377772465723</v>
      </c>
      <c r="Z109" s="70">
        <v>0</v>
      </c>
      <c r="AA109" s="171">
        <f t="shared" si="41"/>
        <v>0</v>
      </c>
    </row>
    <row r="110" spans="1:27" ht="12.75">
      <c r="A110" s="57">
        <v>20</v>
      </c>
      <c r="B110" s="58" t="s">
        <v>437</v>
      </c>
      <c r="C110" s="58" t="s">
        <v>530</v>
      </c>
      <c r="D110" s="70">
        <v>654330</v>
      </c>
      <c r="E110" s="171">
        <f t="shared" si="42"/>
        <v>931027.7118513839</v>
      </c>
      <c r="F110" s="70">
        <v>438687</v>
      </c>
      <c r="G110" s="171">
        <f t="shared" si="42"/>
        <v>624195.3659910872</v>
      </c>
      <c r="H110" s="70">
        <v>110381</v>
      </c>
      <c r="I110" s="171">
        <f t="shared" si="32"/>
        <v>157058.01332946314</v>
      </c>
      <c r="J110" s="70">
        <v>20730</v>
      </c>
      <c r="K110" s="171">
        <f t="shared" si="33"/>
        <v>29496.1326344187</v>
      </c>
      <c r="L110" s="70">
        <v>22131</v>
      </c>
      <c r="M110" s="171">
        <f t="shared" si="34"/>
        <v>31489.576041115306</v>
      </c>
      <c r="N110" s="70">
        <v>62401</v>
      </c>
      <c r="O110" s="171">
        <f t="shared" si="35"/>
        <v>88788.62385529964</v>
      </c>
      <c r="P110" s="70">
        <v>230</v>
      </c>
      <c r="Q110" s="171">
        <f t="shared" si="36"/>
        <v>327.2605164455524</v>
      </c>
      <c r="R110" s="70">
        <v>62171</v>
      </c>
      <c r="S110" s="171">
        <f t="shared" si="37"/>
        <v>88461.36333885408</v>
      </c>
      <c r="T110" s="70">
        <v>0</v>
      </c>
      <c r="U110" s="171">
        <f t="shared" si="38"/>
        <v>0</v>
      </c>
      <c r="V110" s="70">
        <v>19702</v>
      </c>
      <c r="W110" s="171">
        <f t="shared" si="39"/>
        <v>28033.420413088144</v>
      </c>
      <c r="X110" s="70">
        <v>19702</v>
      </c>
      <c r="Y110" s="171">
        <f t="shared" si="40"/>
        <v>28033.420413088144</v>
      </c>
      <c r="Z110" s="70">
        <v>0</v>
      </c>
      <c r="AA110" s="171">
        <f t="shared" si="41"/>
        <v>0</v>
      </c>
    </row>
    <row r="111" spans="1:27" ht="12.75">
      <c r="A111" s="57">
        <v>21</v>
      </c>
      <c r="B111" s="58" t="s">
        <v>440</v>
      </c>
      <c r="C111" s="58" t="s">
        <v>531</v>
      </c>
      <c r="D111" s="70">
        <v>412015</v>
      </c>
      <c r="E111" s="171">
        <f t="shared" si="42"/>
        <v>586244.5290578881</v>
      </c>
      <c r="F111" s="70">
        <v>266244</v>
      </c>
      <c r="G111" s="171">
        <f t="shared" si="42"/>
        <v>378831.0823501289</v>
      </c>
      <c r="H111" s="70">
        <v>71842</v>
      </c>
      <c r="I111" s="171">
        <f t="shared" si="32"/>
        <v>102221.95661948423</v>
      </c>
      <c r="J111" s="70">
        <v>14491</v>
      </c>
      <c r="K111" s="171">
        <f t="shared" si="33"/>
        <v>20618.835407880433</v>
      </c>
      <c r="L111" s="70">
        <v>14707</v>
      </c>
      <c r="M111" s="171">
        <f t="shared" si="34"/>
        <v>20926.175718977127</v>
      </c>
      <c r="N111" s="70">
        <v>44731</v>
      </c>
      <c r="O111" s="171">
        <f t="shared" si="35"/>
        <v>63646.47896141741</v>
      </c>
      <c r="P111" s="70">
        <v>16903</v>
      </c>
      <c r="Q111" s="171">
        <f t="shared" si="36"/>
        <v>24050.802215126834</v>
      </c>
      <c r="R111" s="70">
        <v>27828</v>
      </c>
      <c r="S111" s="171">
        <f t="shared" si="37"/>
        <v>39595.67674629058</v>
      </c>
      <c r="T111" s="70">
        <v>0</v>
      </c>
      <c r="U111" s="171">
        <f t="shared" si="38"/>
        <v>0</v>
      </c>
      <c r="V111" s="70">
        <v>14429</v>
      </c>
      <c r="W111" s="171">
        <f t="shared" si="39"/>
        <v>20530.617355621198</v>
      </c>
      <c r="X111" s="70">
        <v>14429</v>
      </c>
      <c r="Y111" s="171">
        <f t="shared" si="40"/>
        <v>20530.617355621198</v>
      </c>
      <c r="Z111" s="70">
        <v>0</v>
      </c>
      <c r="AA111" s="171">
        <f t="shared" si="41"/>
        <v>0</v>
      </c>
    </row>
    <row r="112" spans="1:27" ht="12.75">
      <c r="A112" s="57">
        <v>22</v>
      </c>
      <c r="B112" s="58" t="s">
        <v>450</v>
      </c>
      <c r="C112" s="58" t="s">
        <v>532</v>
      </c>
      <c r="D112" s="70">
        <v>11636</v>
      </c>
      <c r="E112" s="171">
        <f t="shared" si="42"/>
        <v>16556.536388523684</v>
      </c>
      <c r="F112" s="70">
        <v>7539</v>
      </c>
      <c r="G112" s="171">
        <f t="shared" si="42"/>
        <v>10727.030580360954</v>
      </c>
      <c r="H112" s="70">
        <v>1527</v>
      </c>
      <c r="I112" s="171">
        <f t="shared" si="32"/>
        <v>2172.7252548363413</v>
      </c>
      <c r="J112" s="70">
        <v>624</v>
      </c>
      <c r="K112" s="171">
        <f t="shared" si="33"/>
        <v>887.8720098348899</v>
      </c>
      <c r="L112" s="70">
        <v>1416</v>
      </c>
      <c r="M112" s="171">
        <f t="shared" si="34"/>
        <v>2014.7864838560965</v>
      </c>
      <c r="N112" s="70">
        <v>530</v>
      </c>
      <c r="O112" s="171">
        <f t="shared" si="35"/>
        <v>754.1220596354034</v>
      </c>
      <c r="P112" s="70">
        <v>27</v>
      </c>
      <c r="Q112" s="171">
        <f t="shared" si="36"/>
        <v>38.417538887086586</v>
      </c>
      <c r="R112" s="70">
        <v>503</v>
      </c>
      <c r="S112" s="171">
        <f t="shared" si="37"/>
        <v>715.7045207483168</v>
      </c>
      <c r="T112" s="70">
        <v>0</v>
      </c>
      <c r="U112" s="171">
        <f t="shared" si="38"/>
        <v>0</v>
      </c>
      <c r="V112" s="70">
        <v>0</v>
      </c>
      <c r="W112" s="171">
        <f t="shared" si="39"/>
        <v>0</v>
      </c>
      <c r="X112" s="70">
        <v>0</v>
      </c>
      <c r="Y112" s="171">
        <f t="shared" si="40"/>
        <v>0</v>
      </c>
      <c r="Z112" s="70">
        <v>0</v>
      </c>
      <c r="AA112" s="171">
        <f t="shared" si="41"/>
        <v>0</v>
      </c>
    </row>
    <row r="113" spans="1:27" ht="12.75">
      <c r="A113" s="57">
        <v>23</v>
      </c>
      <c r="B113" s="58" t="s">
        <v>450</v>
      </c>
      <c r="C113" s="58" t="s">
        <v>533</v>
      </c>
      <c r="D113" s="70">
        <v>432259</v>
      </c>
      <c r="E113" s="171">
        <f t="shared" si="42"/>
        <v>615049.1459923392</v>
      </c>
      <c r="F113" s="70">
        <v>294631</v>
      </c>
      <c r="G113" s="171">
        <f t="shared" si="42"/>
        <v>419222.14443856326</v>
      </c>
      <c r="H113" s="70">
        <v>72723</v>
      </c>
      <c r="I113" s="171">
        <f t="shared" si="32"/>
        <v>103475.50668465177</v>
      </c>
      <c r="J113" s="70">
        <v>19339</v>
      </c>
      <c r="K113" s="171">
        <f t="shared" si="33"/>
        <v>27516.917945828423</v>
      </c>
      <c r="L113" s="70">
        <v>10250</v>
      </c>
      <c r="M113" s="171">
        <f t="shared" si="34"/>
        <v>14584.436058986574</v>
      </c>
      <c r="N113" s="70">
        <v>35316</v>
      </c>
      <c r="O113" s="171">
        <f t="shared" si="35"/>
        <v>50250.14086430925</v>
      </c>
      <c r="P113" s="70">
        <v>3041</v>
      </c>
      <c r="Q113" s="171">
        <f t="shared" si="36"/>
        <v>4326.953176134456</v>
      </c>
      <c r="R113" s="70">
        <v>32275</v>
      </c>
      <c r="S113" s="171">
        <f t="shared" si="37"/>
        <v>45923.187688174796</v>
      </c>
      <c r="T113" s="70">
        <v>0</v>
      </c>
      <c r="U113" s="171">
        <f t="shared" si="38"/>
        <v>0</v>
      </c>
      <c r="V113" s="70">
        <v>11833</v>
      </c>
      <c r="W113" s="171">
        <f t="shared" si="39"/>
        <v>16836.842135218354</v>
      </c>
      <c r="X113" s="70">
        <v>11833</v>
      </c>
      <c r="Y113" s="171">
        <f t="shared" si="40"/>
        <v>16836.842135218354</v>
      </c>
      <c r="Z113" s="70">
        <v>0</v>
      </c>
      <c r="AA113" s="171">
        <f t="shared" si="41"/>
        <v>0</v>
      </c>
    </row>
    <row r="114" spans="1:27" ht="12.75">
      <c r="A114" s="57">
        <v>24</v>
      </c>
      <c r="B114" s="58" t="s">
        <v>454</v>
      </c>
      <c r="C114" s="58" t="s">
        <v>534</v>
      </c>
      <c r="D114" s="70">
        <v>131226</v>
      </c>
      <c r="E114" s="171">
        <f t="shared" si="42"/>
        <v>186717.7762221046</v>
      </c>
      <c r="F114" s="70">
        <v>88486</v>
      </c>
      <c r="G114" s="171">
        <f t="shared" si="42"/>
        <v>125904.23503565717</v>
      </c>
      <c r="H114" s="70">
        <v>14638</v>
      </c>
      <c r="I114" s="171">
        <f t="shared" si="32"/>
        <v>20827.99756404346</v>
      </c>
      <c r="J114" s="70">
        <v>1452</v>
      </c>
      <c r="K114" s="171">
        <f t="shared" si="33"/>
        <v>2066.0098690388786</v>
      </c>
      <c r="L114" s="70">
        <v>2727</v>
      </c>
      <c r="M114" s="171">
        <f t="shared" si="34"/>
        <v>3880.171427595745</v>
      </c>
      <c r="N114" s="70">
        <v>23923</v>
      </c>
      <c r="O114" s="171">
        <f t="shared" si="35"/>
        <v>34039.36232576935</v>
      </c>
      <c r="P114" s="70">
        <v>2843</v>
      </c>
      <c r="Q114" s="171">
        <f t="shared" si="36"/>
        <v>4045.2245576291543</v>
      </c>
      <c r="R114" s="70">
        <v>8947</v>
      </c>
      <c r="S114" s="171">
        <f t="shared" si="37"/>
        <v>12730.434089731989</v>
      </c>
      <c r="T114" s="70">
        <v>12133</v>
      </c>
      <c r="U114" s="171">
        <f t="shared" si="38"/>
        <v>17263.703678408205</v>
      </c>
      <c r="V114" s="70">
        <v>2982</v>
      </c>
      <c r="W114" s="171">
        <f t="shared" si="39"/>
        <v>4243.003739307119</v>
      </c>
      <c r="X114" s="70">
        <v>2982</v>
      </c>
      <c r="Y114" s="171">
        <f t="shared" si="40"/>
        <v>4243.003739307119</v>
      </c>
      <c r="Z114" s="70">
        <v>0</v>
      </c>
      <c r="AA114" s="171">
        <f t="shared" si="41"/>
        <v>0</v>
      </c>
    </row>
    <row r="115" spans="1:27" ht="12.75">
      <c r="A115" s="57">
        <v>25</v>
      </c>
      <c r="B115" s="58" t="s">
        <v>457</v>
      </c>
      <c r="C115" s="58" t="s">
        <v>535</v>
      </c>
      <c r="D115" s="70">
        <v>259572</v>
      </c>
      <c r="E115" s="171">
        <f t="shared" si="42"/>
        <v>369337.6816295866</v>
      </c>
      <c r="F115" s="70">
        <v>178115</v>
      </c>
      <c r="G115" s="171">
        <f t="shared" si="42"/>
        <v>253434.81255086767</v>
      </c>
      <c r="H115" s="70">
        <v>44689</v>
      </c>
      <c r="I115" s="171">
        <f t="shared" si="32"/>
        <v>63586.71834537083</v>
      </c>
      <c r="J115" s="70">
        <v>24412</v>
      </c>
      <c r="K115" s="171">
        <f t="shared" si="33"/>
        <v>34735.1466411688</v>
      </c>
      <c r="L115" s="70">
        <v>4481</v>
      </c>
      <c r="M115" s="171">
        <f t="shared" si="34"/>
        <v>6375.888583445741</v>
      </c>
      <c r="N115" s="70">
        <v>7875</v>
      </c>
      <c r="O115" s="171">
        <f t="shared" si="35"/>
        <v>11205.115508733588</v>
      </c>
      <c r="P115" s="70">
        <v>6643</v>
      </c>
      <c r="Q115" s="171">
        <f t="shared" si="36"/>
        <v>9452.137438033933</v>
      </c>
      <c r="R115" s="70">
        <v>1232</v>
      </c>
      <c r="S115" s="171">
        <f t="shared" si="37"/>
        <v>1752.9780706996546</v>
      </c>
      <c r="T115" s="70">
        <v>0</v>
      </c>
      <c r="U115" s="171">
        <f t="shared" si="38"/>
        <v>0</v>
      </c>
      <c r="V115" s="70">
        <v>493</v>
      </c>
      <c r="W115" s="171">
        <f t="shared" si="39"/>
        <v>701.4758026419884</v>
      </c>
      <c r="X115" s="70">
        <v>493</v>
      </c>
      <c r="Y115" s="171">
        <f t="shared" si="40"/>
        <v>701.4758026419884</v>
      </c>
      <c r="Z115" s="70">
        <v>0</v>
      </c>
      <c r="AA115" s="171">
        <f t="shared" si="41"/>
        <v>0</v>
      </c>
    </row>
    <row r="116" spans="1:27" ht="12.75">
      <c r="A116" s="57">
        <v>26</v>
      </c>
      <c r="B116" s="58" t="s">
        <v>457</v>
      </c>
      <c r="C116" s="58" t="s">
        <v>536</v>
      </c>
      <c r="D116" s="70">
        <v>748618</v>
      </c>
      <c r="E116" s="171">
        <f t="shared" si="42"/>
        <v>1065187.4491323328</v>
      </c>
      <c r="F116" s="70">
        <v>476601</v>
      </c>
      <c r="G116" s="171">
        <f t="shared" si="42"/>
        <v>678142.1278194205</v>
      </c>
      <c r="H116" s="70">
        <v>132333</v>
      </c>
      <c r="I116" s="171">
        <f t="shared" si="32"/>
        <v>188292.89531647516</v>
      </c>
      <c r="J116" s="70">
        <v>29987</v>
      </c>
      <c r="K116" s="171">
        <f t="shared" si="33"/>
        <v>42667.65698544687</v>
      </c>
      <c r="L116" s="70">
        <v>48463</v>
      </c>
      <c r="M116" s="171">
        <f t="shared" si="34"/>
        <v>68956.63655869916</v>
      </c>
      <c r="N116" s="70">
        <v>61234</v>
      </c>
      <c r="O116" s="171">
        <f t="shared" si="35"/>
        <v>87128.13245229112</v>
      </c>
      <c r="P116" s="70">
        <v>29749</v>
      </c>
      <c r="Q116" s="171">
        <f t="shared" si="36"/>
        <v>42329.01349451625</v>
      </c>
      <c r="R116" s="70">
        <v>6878</v>
      </c>
      <c r="S116" s="171">
        <f t="shared" si="37"/>
        <v>9786.51231353265</v>
      </c>
      <c r="T116" s="70">
        <v>24607</v>
      </c>
      <c r="U116" s="171">
        <f t="shared" si="38"/>
        <v>35012.60664424221</v>
      </c>
      <c r="V116" s="70">
        <v>63334</v>
      </c>
      <c r="W116" s="171">
        <f t="shared" si="39"/>
        <v>90116.16325462007</v>
      </c>
      <c r="X116" s="70">
        <v>63334</v>
      </c>
      <c r="Y116" s="171">
        <f t="shared" si="40"/>
        <v>90116.16325462007</v>
      </c>
      <c r="Z116" s="70">
        <v>0</v>
      </c>
      <c r="AA116" s="171">
        <f t="shared" si="41"/>
        <v>0</v>
      </c>
    </row>
    <row r="117" spans="1:27" ht="12.75">
      <c r="A117" s="57">
        <v>27</v>
      </c>
      <c r="B117" s="58" t="s">
        <v>469</v>
      </c>
      <c r="C117" s="58" t="s">
        <v>537</v>
      </c>
      <c r="D117" s="70">
        <v>210698</v>
      </c>
      <c r="E117" s="171">
        <f t="shared" si="42"/>
        <v>299796.2447567174</v>
      </c>
      <c r="F117" s="70">
        <v>157315</v>
      </c>
      <c r="G117" s="171">
        <f t="shared" si="42"/>
        <v>223839.0788897047</v>
      </c>
      <c r="H117" s="70">
        <v>37673</v>
      </c>
      <c r="I117" s="171">
        <f t="shared" si="32"/>
        <v>53603.84972197085</v>
      </c>
      <c r="J117" s="70">
        <v>5570</v>
      </c>
      <c r="K117" s="171">
        <f t="shared" si="33"/>
        <v>7925.395985224899</v>
      </c>
      <c r="L117" s="70">
        <v>9884</v>
      </c>
      <c r="M117" s="171">
        <f t="shared" si="34"/>
        <v>14063.664976294956</v>
      </c>
      <c r="N117" s="70">
        <v>256</v>
      </c>
      <c r="O117" s="171">
        <f t="shared" si="35"/>
        <v>364.2551835220061</v>
      </c>
      <c r="P117" s="70">
        <v>0</v>
      </c>
      <c r="Q117" s="171">
        <f t="shared" si="36"/>
        <v>0</v>
      </c>
      <c r="R117" s="70">
        <v>256</v>
      </c>
      <c r="S117" s="171">
        <f t="shared" si="37"/>
        <v>364.2551835220061</v>
      </c>
      <c r="T117" s="70">
        <v>0</v>
      </c>
      <c r="U117" s="171">
        <f t="shared" si="38"/>
        <v>0</v>
      </c>
      <c r="V117" s="70">
        <v>3964</v>
      </c>
      <c r="W117" s="171">
        <f t="shared" si="39"/>
        <v>5640.263857348564</v>
      </c>
      <c r="X117" s="70">
        <v>3964</v>
      </c>
      <c r="Y117" s="171">
        <f t="shared" si="40"/>
        <v>5640.263857348564</v>
      </c>
      <c r="Z117" s="70">
        <v>0</v>
      </c>
      <c r="AA117" s="171">
        <f t="shared" si="41"/>
        <v>0</v>
      </c>
    </row>
    <row r="118" spans="1:27" ht="12.75">
      <c r="A118" s="57">
        <v>28</v>
      </c>
      <c r="B118" s="58" t="s">
        <v>471</v>
      </c>
      <c r="C118" s="58" t="s">
        <v>538</v>
      </c>
      <c r="D118" s="70">
        <v>299288</v>
      </c>
      <c r="E118" s="171">
        <f t="shared" si="42"/>
        <v>425848.4584606804</v>
      </c>
      <c r="F118" s="70">
        <v>202244</v>
      </c>
      <c r="G118" s="171">
        <f t="shared" si="42"/>
        <v>287767.2864696274</v>
      </c>
      <c r="H118" s="70">
        <v>47855</v>
      </c>
      <c r="I118" s="171">
        <f t="shared" si="32"/>
        <v>68091.53049783439</v>
      </c>
      <c r="J118" s="70">
        <v>13727</v>
      </c>
      <c r="K118" s="171">
        <f t="shared" si="33"/>
        <v>19531.761344556948</v>
      </c>
      <c r="L118" s="70">
        <v>6902</v>
      </c>
      <c r="M118" s="171">
        <f t="shared" si="34"/>
        <v>9820.661236987837</v>
      </c>
      <c r="N118" s="70">
        <v>28560</v>
      </c>
      <c r="O118" s="171">
        <f t="shared" si="35"/>
        <v>40637.21891167381</v>
      </c>
      <c r="P118" s="70">
        <v>3612</v>
      </c>
      <c r="Q118" s="171">
        <f t="shared" si="36"/>
        <v>5139.412980005805</v>
      </c>
      <c r="R118" s="70">
        <v>24948</v>
      </c>
      <c r="S118" s="171">
        <f t="shared" si="37"/>
        <v>35497.80593166801</v>
      </c>
      <c r="T118" s="70">
        <v>0</v>
      </c>
      <c r="U118" s="171">
        <f t="shared" si="38"/>
        <v>0</v>
      </c>
      <c r="V118" s="70">
        <v>7861</v>
      </c>
      <c r="W118" s="171">
        <f t="shared" si="39"/>
        <v>11185.195303384728</v>
      </c>
      <c r="X118" s="70">
        <v>7861</v>
      </c>
      <c r="Y118" s="171">
        <f t="shared" si="40"/>
        <v>11185.195303384728</v>
      </c>
      <c r="Z118" s="70">
        <v>0</v>
      </c>
      <c r="AA118" s="171">
        <f t="shared" si="41"/>
        <v>0</v>
      </c>
    </row>
    <row r="119" spans="1:27" ht="12.75">
      <c r="A119" s="57">
        <v>29</v>
      </c>
      <c r="B119" s="58" t="s">
        <v>481</v>
      </c>
      <c r="C119" s="58" t="s">
        <v>539</v>
      </c>
      <c r="D119" s="70">
        <v>324569</v>
      </c>
      <c r="E119" s="171">
        <f t="shared" si="42"/>
        <v>461820.0807052891</v>
      </c>
      <c r="F119" s="70">
        <v>200294</v>
      </c>
      <c r="G119" s="171">
        <f t="shared" si="42"/>
        <v>284992.6864388934</v>
      </c>
      <c r="H119" s="70">
        <v>49876</v>
      </c>
      <c r="I119" s="171">
        <f t="shared" si="32"/>
        <v>70967.15442712336</v>
      </c>
      <c r="J119" s="70">
        <v>38200</v>
      </c>
      <c r="K119" s="171">
        <f t="shared" si="33"/>
        <v>54353.70316617435</v>
      </c>
      <c r="L119" s="70">
        <v>1429</v>
      </c>
      <c r="M119" s="171">
        <f t="shared" si="34"/>
        <v>2033.2838173943233</v>
      </c>
      <c r="N119" s="70">
        <v>34770</v>
      </c>
      <c r="O119" s="171">
        <f t="shared" si="35"/>
        <v>49473.25285570372</v>
      </c>
      <c r="P119" s="70">
        <v>7294</v>
      </c>
      <c r="Q119" s="171">
        <f t="shared" si="36"/>
        <v>10378.426986755909</v>
      </c>
      <c r="R119" s="70">
        <v>25377</v>
      </c>
      <c r="S119" s="171">
        <f t="shared" si="37"/>
        <v>36108.217938429494</v>
      </c>
      <c r="T119" s="70">
        <v>2099</v>
      </c>
      <c r="U119" s="171">
        <f t="shared" si="38"/>
        <v>2986.607930518324</v>
      </c>
      <c r="V119" s="70">
        <v>0</v>
      </c>
      <c r="W119" s="171">
        <f t="shared" si="39"/>
        <v>0</v>
      </c>
      <c r="X119" s="70">
        <v>0</v>
      </c>
      <c r="Y119" s="171">
        <f t="shared" si="40"/>
        <v>0</v>
      </c>
      <c r="Z119" s="70">
        <v>0</v>
      </c>
      <c r="AA119" s="171">
        <f t="shared" si="41"/>
        <v>0</v>
      </c>
    </row>
    <row r="120" spans="1:27" ht="12.75">
      <c r="A120" s="57">
        <v>30</v>
      </c>
      <c r="B120" s="58" t="s">
        <v>489</v>
      </c>
      <c r="C120" s="58" t="s">
        <v>540</v>
      </c>
      <c r="D120" s="70">
        <v>341601</v>
      </c>
      <c r="E120" s="171">
        <f t="shared" si="42"/>
        <v>486054.4333839876</v>
      </c>
      <c r="F120" s="70">
        <v>237253</v>
      </c>
      <c r="G120" s="171">
        <f t="shared" si="42"/>
        <v>337580.60568807233</v>
      </c>
      <c r="H120" s="70">
        <v>59732</v>
      </c>
      <c r="I120" s="171">
        <f t="shared" si="32"/>
        <v>84990.97899272059</v>
      </c>
      <c r="J120" s="70">
        <v>10560</v>
      </c>
      <c r="K120" s="171">
        <f t="shared" si="33"/>
        <v>15025.526320282754</v>
      </c>
      <c r="L120" s="70">
        <v>10978</v>
      </c>
      <c r="M120" s="171">
        <f t="shared" si="34"/>
        <v>15620.286737127279</v>
      </c>
      <c r="N120" s="70">
        <v>23078</v>
      </c>
      <c r="O120" s="171">
        <f t="shared" si="35"/>
        <v>32837.0356457846</v>
      </c>
      <c r="P120" s="70">
        <v>1381</v>
      </c>
      <c r="Q120" s="171">
        <f t="shared" si="36"/>
        <v>1964.9859704839473</v>
      </c>
      <c r="R120" s="70">
        <v>21697</v>
      </c>
      <c r="S120" s="171">
        <f t="shared" si="37"/>
        <v>30872.049675300652</v>
      </c>
      <c r="T120" s="70">
        <v>0</v>
      </c>
      <c r="U120" s="171">
        <f t="shared" si="38"/>
        <v>0</v>
      </c>
      <c r="V120" s="70">
        <v>1782</v>
      </c>
      <c r="W120" s="171">
        <f t="shared" si="39"/>
        <v>2535.5575665477145</v>
      </c>
      <c r="X120" s="70">
        <v>1782</v>
      </c>
      <c r="Y120" s="171">
        <f t="shared" si="40"/>
        <v>2535.5575665477145</v>
      </c>
      <c r="Z120" s="70">
        <v>0</v>
      </c>
      <c r="AA120" s="171">
        <f t="shared" si="41"/>
        <v>0</v>
      </c>
    </row>
    <row r="121" spans="1:27" ht="12.75">
      <c r="A121" s="57">
        <v>31</v>
      </c>
      <c r="B121" s="58" t="s">
        <v>489</v>
      </c>
      <c r="C121" s="58" t="s">
        <v>541</v>
      </c>
      <c r="D121" s="58">
        <v>544200</v>
      </c>
      <c r="E121" s="171">
        <f t="shared" si="42"/>
        <v>774326.8393463896</v>
      </c>
      <c r="F121" s="58">
        <v>374496</v>
      </c>
      <c r="G121" s="171">
        <f t="shared" si="42"/>
        <v>532859.8015947547</v>
      </c>
      <c r="H121" s="58">
        <v>95995</v>
      </c>
      <c r="I121" s="171">
        <f t="shared" si="32"/>
        <v>136588.57946169915</v>
      </c>
      <c r="J121" s="58">
        <v>24283</v>
      </c>
      <c r="K121" s="171">
        <f t="shared" si="33"/>
        <v>34551.59617759717</v>
      </c>
      <c r="L121" s="58">
        <v>40578</v>
      </c>
      <c r="M121" s="171">
        <f t="shared" si="34"/>
        <v>57737.29233185924</v>
      </c>
      <c r="N121" s="58">
        <v>8848</v>
      </c>
      <c r="O121" s="171">
        <f t="shared" si="35"/>
        <v>12589.569780479338</v>
      </c>
      <c r="P121" s="58">
        <v>4020</v>
      </c>
      <c r="Q121" s="171">
        <f t="shared" si="36"/>
        <v>5719.944678744003</v>
      </c>
      <c r="R121" s="58">
        <v>4828</v>
      </c>
      <c r="S121" s="171">
        <f t="shared" si="37"/>
        <v>6869.625101735334</v>
      </c>
      <c r="T121" s="58">
        <v>0</v>
      </c>
      <c r="U121" s="171">
        <f t="shared" si="38"/>
        <v>0</v>
      </c>
      <c r="V121" s="58">
        <v>2255</v>
      </c>
      <c r="W121" s="171">
        <f t="shared" si="39"/>
        <v>3208.5759329770463</v>
      </c>
      <c r="X121" s="58">
        <v>2255</v>
      </c>
      <c r="Y121" s="171">
        <f t="shared" si="40"/>
        <v>3208.5759329770463</v>
      </c>
      <c r="Z121" s="58">
        <v>0</v>
      </c>
      <c r="AA121" s="171">
        <f t="shared" si="41"/>
        <v>0</v>
      </c>
    </row>
    <row r="122" spans="1:27" ht="12.75">
      <c r="A122" s="57">
        <v>32</v>
      </c>
      <c r="B122" s="58" t="s">
        <v>489</v>
      </c>
      <c r="C122" s="58" t="s">
        <v>542</v>
      </c>
      <c r="D122" s="70">
        <v>744247</v>
      </c>
      <c r="E122" s="171">
        <f t="shared" si="42"/>
        <v>1058968.0764480566</v>
      </c>
      <c r="F122" s="70">
        <v>446193</v>
      </c>
      <c r="G122" s="171">
        <f t="shared" si="42"/>
        <v>634875.4418016972</v>
      </c>
      <c r="H122" s="70">
        <v>113880</v>
      </c>
      <c r="I122" s="171">
        <f t="shared" si="32"/>
        <v>162036.6417948674</v>
      </c>
      <c r="J122" s="70">
        <v>29858</v>
      </c>
      <c r="K122" s="171">
        <f t="shared" si="33"/>
        <v>42484.106521875234</v>
      </c>
      <c r="L122" s="70">
        <v>44091</v>
      </c>
      <c r="M122" s="171">
        <f t="shared" si="34"/>
        <v>62735.8410026124</v>
      </c>
      <c r="N122" s="70">
        <v>110225</v>
      </c>
      <c r="O122" s="171">
        <f t="shared" si="35"/>
        <v>156836.0453270044</v>
      </c>
      <c r="P122" s="70">
        <v>87684</v>
      </c>
      <c r="Q122" s="171">
        <f t="shared" si="36"/>
        <v>124763.09184352963</v>
      </c>
      <c r="R122" s="70">
        <v>13756</v>
      </c>
      <c r="S122" s="171">
        <f t="shared" si="37"/>
        <v>19573.0246270653</v>
      </c>
      <c r="T122" s="70">
        <v>8785</v>
      </c>
      <c r="U122" s="171">
        <f t="shared" si="38"/>
        <v>12499.92885640947</v>
      </c>
      <c r="V122" s="70">
        <v>23925</v>
      </c>
      <c r="W122" s="171">
        <f t="shared" si="39"/>
        <v>34042.20806939061</v>
      </c>
      <c r="X122" s="70">
        <v>23925</v>
      </c>
      <c r="Y122" s="171">
        <f t="shared" si="40"/>
        <v>34042.20806939061</v>
      </c>
      <c r="Z122" s="70">
        <v>0</v>
      </c>
      <c r="AA122" s="171">
        <f t="shared" si="41"/>
        <v>0</v>
      </c>
    </row>
    <row r="123" spans="1:27" ht="12.75">
      <c r="A123" s="57">
        <v>33</v>
      </c>
      <c r="B123" s="58" t="s">
        <v>499</v>
      </c>
      <c r="C123" s="58" t="s">
        <v>592</v>
      </c>
      <c r="D123" s="70">
        <v>163156</v>
      </c>
      <c r="E123" s="171">
        <f t="shared" si="42"/>
        <v>232150.07313561108</v>
      </c>
      <c r="F123" s="70">
        <v>88267</v>
      </c>
      <c r="G123" s="171">
        <f t="shared" si="42"/>
        <v>125592.62610912859</v>
      </c>
      <c r="H123" s="70">
        <v>21264</v>
      </c>
      <c r="I123" s="171">
        <f t="shared" si="32"/>
        <v>30255.946181296636</v>
      </c>
      <c r="J123" s="70">
        <v>4245</v>
      </c>
      <c r="K123" s="171">
        <f t="shared" si="33"/>
        <v>6040.090836136391</v>
      </c>
      <c r="L123" s="70">
        <v>15042</v>
      </c>
      <c r="M123" s="171">
        <f t="shared" si="34"/>
        <v>21402.837775539127</v>
      </c>
      <c r="N123" s="70">
        <v>34338</v>
      </c>
      <c r="O123" s="171">
        <f t="shared" si="35"/>
        <v>48858.57223351034</v>
      </c>
      <c r="P123" s="70">
        <v>18857</v>
      </c>
      <c r="Q123" s="171">
        <f t="shared" si="36"/>
        <v>26831.093733103397</v>
      </c>
      <c r="R123" s="70">
        <v>15481</v>
      </c>
      <c r="S123" s="171">
        <f t="shared" si="37"/>
        <v>22027.47850040694</v>
      </c>
      <c r="T123" s="70">
        <v>0</v>
      </c>
      <c r="U123" s="171">
        <f t="shared" si="38"/>
        <v>0</v>
      </c>
      <c r="V123" s="70">
        <v>0</v>
      </c>
      <c r="W123" s="171">
        <f t="shared" si="39"/>
        <v>0</v>
      </c>
      <c r="X123" s="70">
        <v>0</v>
      </c>
      <c r="Y123" s="171">
        <f t="shared" si="40"/>
        <v>0</v>
      </c>
      <c r="Z123" s="70">
        <v>0</v>
      </c>
      <c r="AA123" s="171">
        <f t="shared" si="41"/>
        <v>0</v>
      </c>
    </row>
    <row r="124" spans="1:27" ht="12.75">
      <c r="A124" s="57">
        <v>34</v>
      </c>
      <c r="B124" s="58" t="s">
        <v>499</v>
      </c>
      <c r="C124" s="58" t="s">
        <v>544</v>
      </c>
      <c r="D124" s="70">
        <v>278537</v>
      </c>
      <c r="E124" s="171">
        <f t="shared" si="42"/>
        <v>396322.44551823835</v>
      </c>
      <c r="F124" s="70">
        <v>200717</v>
      </c>
      <c r="G124" s="171">
        <f t="shared" si="42"/>
        <v>285594.561214791</v>
      </c>
      <c r="H124" s="70">
        <v>49294</v>
      </c>
      <c r="I124" s="171">
        <f t="shared" si="32"/>
        <v>70139.04303333504</v>
      </c>
      <c r="J124" s="70">
        <v>9459</v>
      </c>
      <c r="K124" s="171">
        <f t="shared" si="33"/>
        <v>13458.944456776</v>
      </c>
      <c r="L124" s="70">
        <v>8401</v>
      </c>
      <c r="M124" s="171">
        <f t="shared" si="34"/>
        <v>11953.54608112646</v>
      </c>
      <c r="N124" s="70">
        <v>10666</v>
      </c>
      <c r="O124" s="171">
        <f t="shared" si="35"/>
        <v>15176.350732209834</v>
      </c>
      <c r="P124" s="70">
        <v>7378</v>
      </c>
      <c r="Q124" s="171">
        <f t="shared" si="36"/>
        <v>10497.948218849067</v>
      </c>
      <c r="R124" s="70">
        <v>1863</v>
      </c>
      <c r="S124" s="171">
        <f t="shared" si="37"/>
        <v>2650.810183208974</v>
      </c>
      <c r="T124" s="70">
        <v>1425</v>
      </c>
      <c r="U124" s="171">
        <f t="shared" si="38"/>
        <v>2027.592330151792</v>
      </c>
      <c r="V124" s="70">
        <v>8226</v>
      </c>
      <c r="W124" s="171">
        <f t="shared" si="39"/>
        <v>11704.543514265713</v>
      </c>
      <c r="X124" s="70">
        <v>8226</v>
      </c>
      <c r="Y124" s="171">
        <f t="shared" si="40"/>
        <v>11704.543514265713</v>
      </c>
      <c r="Z124" s="70">
        <v>0</v>
      </c>
      <c r="AA124" s="171">
        <f t="shared" si="41"/>
        <v>0</v>
      </c>
    </row>
    <row r="125" spans="1:27" ht="12.75">
      <c r="A125" s="57">
        <v>35</v>
      </c>
      <c r="B125" s="58" t="s">
        <v>499</v>
      </c>
      <c r="C125" s="58" t="s">
        <v>545</v>
      </c>
      <c r="D125" s="70">
        <v>574958</v>
      </c>
      <c r="E125" s="171">
        <f t="shared" si="42"/>
        <v>818091.5304978344</v>
      </c>
      <c r="F125" s="70">
        <v>431341</v>
      </c>
      <c r="G125" s="171">
        <f t="shared" si="42"/>
        <v>613742.9496701784</v>
      </c>
      <c r="H125" s="70">
        <v>103825</v>
      </c>
      <c r="I125" s="171">
        <f t="shared" si="32"/>
        <v>147729.66573895424</v>
      </c>
      <c r="J125" s="70">
        <v>18478</v>
      </c>
      <c r="K125" s="171">
        <f t="shared" si="33"/>
        <v>26291.825316873554</v>
      </c>
      <c r="L125" s="70">
        <v>18982</v>
      </c>
      <c r="M125" s="171">
        <f t="shared" si="34"/>
        <v>27008.952709432502</v>
      </c>
      <c r="N125" s="70">
        <v>2332</v>
      </c>
      <c r="O125" s="171">
        <f t="shared" si="35"/>
        <v>3318.1370623957746</v>
      </c>
      <c r="P125" s="70">
        <v>0</v>
      </c>
      <c r="Q125" s="171">
        <f t="shared" si="36"/>
        <v>0</v>
      </c>
      <c r="R125" s="70">
        <v>2332</v>
      </c>
      <c r="S125" s="171">
        <f t="shared" si="37"/>
        <v>3318.1370623957746</v>
      </c>
      <c r="T125" s="70">
        <v>0</v>
      </c>
      <c r="U125" s="171">
        <f t="shared" si="38"/>
        <v>0</v>
      </c>
      <c r="V125" s="70">
        <v>13057</v>
      </c>
      <c r="W125" s="171">
        <f t="shared" si="39"/>
        <v>18578.437231432945</v>
      </c>
      <c r="X125" s="70">
        <v>13057</v>
      </c>
      <c r="Y125" s="171">
        <f t="shared" si="40"/>
        <v>18578.437231432945</v>
      </c>
      <c r="Z125" s="70">
        <v>0</v>
      </c>
      <c r="AA125" s="171">
        <f t="shared" si="41"/>
        <v>0</v>
      </c>
    </row>
    <row r="126" spans="1:27" ht="12.75">
      <c r="A126" s="57">
        <v>36</v>
      </c>
      <c r="B126" s="58" t="s">
        <v>503</v>
      </c>
      <c r="C126" s="58" t="s">
        <v>546</v>
      </c>
      <c r="D126" s="70">
        <v>435908</v>
      </c>
      <c r="E126" s="171">
        <f t="shared" si="42"/>
        <v>620241.2052293385</v>
      </c>
      <c r="F126" s="70">
        <v>286905</v>
      </c>
      <c r="G126" s="171">
        <f t="shared" si="42"/>
        <v>408229.03682961396</v>
      </c>
      <c r="H126" s="70">
        <v>68692</v>
      </c>
      <c r="I126" s="171">
        <f t="shared" si="32"/>
        <v>97739.9104159908</v>
      </c>
      <c r="J126" s="70">
        <v>0</v>
      </c>
      <c r="K126" s="171">
        <f t="shared" si="33"/>
        <v>0</v>
      </c>
      <c r="L126" s="70">
        <v>24130</v>
      </c>
      <c r="M126" s="171">
        <f t="shared" si="34"/>
        <v>34333.89679057035</v>
      </c>
      <c r="N126" s="70">
        <v>56181</v>
      </c>
      <c r="O126" s="171">
        <f t="shared" si="35"/>
        <v>79938.3611931634</v>
      </c>
      <c r="P126" s="70">
        <v>16553</v>
      </c>
      <c r="Q126" s="171">
        <f t="shared" si="36"/>
        <v>23552.797081405344</v>
      </c>
      <c r="R126" s="70">
        <v>37096</v>
      </c>
      <c r="S126" s="171">
        <f t="shared" si="37"/>
        <v>52782.8526872357</v>
      </c>
      <c r="T126" s="70">
        <v>2532</v>
      </c>
      <c r="U126" s="171">
        <f t="shared" si="38"/>
        <v>3602.711424522342</v>
      </c>
      <c r="V126" s="70">
        <v>20273</v>
      </c>
      <c r="W126" s="171">
        <f t="shared" si="39"/>
        <v>28845.880216959493</v>
      </c>
      <c r="X126" s="70">
        <v>557</v>
      </c>
      <c r="Y126" s="171">
        <f t="shared" si="40"/>
        <v>792.5395985224899</v>
      </c>
      <c r="Z126" s="70">
        <v>19716</v>
      </c>
      <c r="AA126" s="171">
        <f t="shared" si="41"/>
        <v>28053.340618437003</v>
      </c>
    </row>
    <row r="127" spans="1:27" ht="12.75">
      <c r="A127" s="57">
        <v>37</v>
      </c>
      <c r="B127" s="58" t="s">
        <v>505</v>
      </c>
      <c r="C127" s="58" t="s">
        <v>547</v>
      </c>
      <c r="D127" s="70">
        <v>281356</v>
      </c>
      <c r="E127" s="171">
        <f t="shared" si="42"/>
        <v>400333.52115241234</v>
      </c>
      <c r="F127" s="70">
        <v>186826</v>
      </c>
      <c r="G127" s="171">
        <f t="shared" si="42"/>
        <v>265829.4488932903</v>
      </c>
      <c r="H127" s="70">
        <v>44608</v>
      </c>
      <c r="I127" s="171">
        <f t="shared" si="32"/>
        <v>63471.46572870957</v>
      </c>
      <c r="J127" s="70">
        <v>8970</v>
      </c>
      <c r="K127" s="171">
        <f t="shared" si="33"/>
        <v>12763.160141376544</v>
      </c>
      <c r="L127" s="70">
        <v>10978</v>
      </c>
      <c r="M127" s="171">
        <f t="shared" si="34"/>
        <v>15620.286737127279</v>
      </c>
      <c r="N127" s="70">
        <v>29974</v>
      </c>
      <c r="O127" s="171">
        <f t="shared" si="35"/>
        <v>42649.15965190864</v>
      </c>
      <c r="P127" s="70">
        <v>6345</v>
      </c>
      <c r="Q127" s="171">
        <f t="shared" si="36"/>
        <v>9028.121638465347</v>
      </c>
      <c r="R127" s="70">
        <v>1953</v>
      </c>
      <c r="S127" s="171">
        <f t="shared" si="37"/>
        <v>2778.8686461659295</v>
      </c>
      <c r="T127" s="70">
        <v>21676</v>
      </c>
      <c r="U127" s="171">
        <f t="shared" si="38"/>
        <v>30842.169367277365</v>
      </c>
      <c r="V127" s="70">
        <v>9506</v>
      </c>
      <c r="W127" s="171">
        <f t="shared" si="39"/>
        <v>13525.819431875743</v>
      </c>
      <c r="X127" s="70">
        <v>9506</v>
      </c>
      <c r="Y127" s="171">
        <f t="shared" si="40"/>
        <v>13525.819431875743</v>
      </c>
      <c r="Z127" s="70">
        <v>0</v>
      </c>
      <c r="AA127" s="171">
        <f t="shared" si="41"/>
        <v>0</v>
      </c>
    </row>
    <row r="128" spans="1:27" ht="12.75">
      <c r="A128" s="57">
        <v>38</v>
      </c>
      <c r="B128" s="58" t="s">
        <v>507</v>
      </c>
      <c r="C128" s="58" t="s">
        <v>548</v>
      </c>
      <c r="D128" s="70">
        <v>684198</v>
      </c>
      <c r="E128" s="171">
        <f t="shared" si="42"/>
        <v>973526.0470913654</v>
      </c>
      <c r="F128" s="70">
        <v>427419</v>
      </c>
      <c r="G128" s="171">
        <f t="shared" si="42"/>
        <v>608162.4464288764</v>
      </c>
      <c r="H128" s="70">
        <v>120137</v>
      </c>
      <c r="I128" s="171">
        <f t="shared" si="32"/>
        <v>170939.55071399707</v>
      </c>
      <c r="J128" s="70">
        <v>32211</v>
      </c>
      <c r="K128" s="171">
        <f t="shared" si="33"/>
        <v>45832.123892294294</v>
      </c>
      <c r="L128" s="70">
        <v>42341</v>
      </c>
      <c r="M128" s="171">
        <f t="shared" si="34"/>
        <v>60245.81533400493</v>
      </c>
      <c r="N128" s="70">
        <v>62090</v>
      </c>
      <c r="O128" s="171">
        <f t="shared" si="35"/>
        <v>88346.11072219283</v>
      </c>
      <c r="P128" s="70">
        <v>6728</v>
      </c>
      <c r="Q128" s="171">
        <f t="shared" si="36"/>
        <v>9573.081541937723</v>
      </c>
      <c r="R128" s="70">
        <v>49361</v>
      </c>
      <c r="S128" s="171">
        <f t="shared" si="37"/>
        <v>70234.37544464745</v>
      </c>
      <c r="T128" s="70">
        <v>6001</v>
      </c>
      <c r="U128" s="171">
        <f t="shared" si="38"/>
        <v>8538.653735607651</v>
      </c>
      <c r="V128" s="70">
        <v>30655</v>
      </c>
      <c r="W128" s="171">
        <f t="shared" si="39"/>
        <v>43618.135354949605</v>
      </c>
      <c r="X128" s="70">
        <v>30655</v>
      </c>
      <c r="Y128" s="171">
        <f t="shared" si="40"/>
        <v>43618.135354949605</v>
      </c>
      <c r="Z128" s="70">
        <v>0</v>
      </c>
      <c r="AA128" s="171">
        <f t="shared" si="41"/>
        <v>0</v>
      </c>
    </row>
    <row r="129" spans="1:27" ht="12.75">
      <c r="A129" s="57">
        <v>39</v>
      </c>
      <c r="B129" s="58" t="s">
        <v>507</v>
      </c>
      <c r="C129" s="58" t="s">
        <v>549</v>
      </c>
      <c r="D129" s="70">
        <v>105064</v>
      </c>
      <c r="E129" s="171">
        <f t="shared" si="42"/>
        <v>149492.60391232834</v>
      </c>
      <c r="F129" s="70">
        <v>72152</v>
      </c>
      <c r="G129" s="171">
        <f t="shared" si="42"/>
        <v>102663.04688078041</v>
      </c>
      <c r="H129" s="70">
        <v>14521</v>
      </c>
      <c r="I129" s="171">
        <f t="shared" si="32"/>
        <v>20661.521562199418</v>
      </c>
      <c r="J129" s="70">
        <v>8269</v>
      </c>
      <c r="K129" s="171">
        <f t="shared" si="33"/>
        <v>11765.727002122925</v>
      </c>
      <c r="L129" s="70">
        <v>5964</v>
      </c>
      <c r="M129" s="171">
        <f t="shared" si="34"/>
        <v>8486.007478614238</v>
      </c>
      <c r="N129" s="70">
        <v>4158</v>
      </c>
      <c r="O129" s="171">
        <f t="shared" si="35"/>
        <v>5916.300988611334</v>
      </c>
      <c r="P129" s="70">
        <v>1346</v>
      </c>
      <c r="Q129" s="171">
        <f t="shared" si="36"/>
        <v>1915.1854571117979</v>
      </c>
      <c r="R129" s="70">
        <v>2812</v>
      </c>
      <c r="S129" s="171">
        <f t="shared" si="37"/>
        <v>4001.1155314995362</v>
      </c>
      <c r="T129" s="70">
        <v>0</v>
      </c>
      <c r="U129" s="171">
        <f t="shared" si="38"/>
        <v>0</v>
      </c>
      <c r="V129" s="70">
        <v>15118</v>
      </c>
      <c r="W129" s="171">
        <f t="shared" si="39"/>
        <v>21510.97603314722</v>
      </c>
      <c r="X129" s="70">
        <v>15118</v>
      </c>
      <c r="Y129" s="171">
        <f t="shared" si="40"/>
        <v>21510.97603314722</v>
      </c>
      <c r="Z129" s="70">
        <v>0</v>
      </c>
      <c r="AA129" s="171">
        <f t="shared" si="41"/>
        <v>0</v>
      </c>
    </row>
    <row r="130" spans="1:27" ht="12.75">
      <c r="A130" s="57">
        <v>40</v>
      </c>
      <c r="B130" s="58" t="s">
        <v>550</v>
      </c>
      <c r="C130" s="58" t="s">
        <v>551</v>
      </c>
      <c r="D130" s="70">
        <v>179233</v>
      </c>
      <c r="E130" s="171">
        <f t="shared" si="42"/>
        <v>255025.58323515518</v>
      </c>
      <c r="F130" s="70">
        <v>119548</v>
      </c>
      <c r="G130" s="171">
        <f t="shared" si="42"/>
        <v>170101.47921753433</v>
      </c>
      <c r="H130" s="70">
        <v>30208</v>
      </c>
      <c r="I130" s="171">
        <f t="shared" si="32"/>
        <v>42982.111655596724</v>
      </c>
      <c r="J130" s="70">
        <v>5807</v>
      </c>
      <c r="K130" s="171">
        <f t="shared" si="33"/>
        <v>8262.616604344881</v>
      </c>
      <c r="L130" s="70">
        <v>4786</v>
      </c>
      <c r="M130" s="171">
        <f t="shared" si="34"/>
        <v>6809.864485688756</v>
      </c>
      <c r="N130" s="70">
        <v>18884</v>
      </c>
      <c r="O130" s="171">
        <f t="shared" si="35"/>
        <v>26869.511271990483</v>
      </c>
      <c r="P130" s="70">
        <v>2346</v>
      </c>
      <c r="Q130" s="171">
        <f t="shared" si="36"/>
        <v>3338.0572677446344</v>
      </c>
      <c r="R130" s="70">
        <v>16538</v>
      </c>
      <c r="S130" s="171">
        <f t="shared" si="37"/>
        <v>23531.45400424585</v>
      </c>
      <c r="T130" s="70">
        <v>0</v>
      </c>
      <c r="U130" s="171">
        <f t="shared" si="38"/>
        <v>0</v>
      </c>
      <c r="V130" s="70">
        <v>1991</v>
      </c>
      <c r="W130" s="171">
        <f t="shared" si="39"/>
        <v>2832.9377749699775</v>
      </c>
      <c r="X130" s="70">
        <v>1991</v>
      </c>
      <c r="Y130" s="171">
        <f t="shared" si="40"/>
        <v>2832.9377749699775</v>
      </c>
      <c r="Z130" s="70">
        <v>0</v>
      </c>
      <c r="AA130" s="171">
        <f t="shared" si="41"/>
        <v>0</v>
      </c>
    </row>
    <row r="131" spans="1:27" s="54" customFormat="1" ht="12.75">
      <c r="A131" s="127">
        <v>40</v>
      </c>
      <c r="B131" s="71"/>
      <c r="C131" s="129" t="s">
        <v>596</v>
      </c>
      <c r="D131" s="71">
        <v>13798704</v>
      </c>
      <c r="E131" s="171">
        <f t="shared" si="42"/>
        <v>19633786.944866564</v>
      </c>
      <c r="F131" s="116">
        <v>9034555</v>
      </c>
      <c r="G131" s="171">
        <f t="shared" si="42"/>
        <v>12855013.631111946</v>
      </c>
      <c r="H131" s="71">
        <v>2250257</v>
      </c>
      <c r="I131" s="171">
        <f t="shared" si="32"/>
        <v>3201827.2519792146</v>
      </c>
      <c r="J131" s="71">
        <v>808152</v>
      </c>
      <c r="K131" s="171">
        <f t="shared" si="33"/>
        <v>1149896.699506548</v>
      </c>
      <c r="L131" s="71">
        <v>633102</v>
      </c>
      <c r="M131" s="171">
        <f t="shared" si="34"/>
        <v>900822.9890552701</v>
      </c>
      <c r="N131" s="71">
        <v>1072638</v>
      </c>
      <c r="O131" s="171">
        <f t="shared" si="35"/>
        <v>1526226.3732135845</v>
      </c>
      <c r="P131" s="71">
        <v>371097</v>
      </c>
      <c r="Q131" s="171">
        <f t="shared" si="36"/>
        <v>528023.4603104137</v>
      </c>
      <c r="R131" s="71">
        <v>572953</v>
      </c>
      <c r="S131" s="171">
        <f t="shared" si="37"/>
        <v>815238.6725175156</v>
      </c>
      <c r="T131" s="71">
        <v>128588</v>
      </c>
      <c r="U131" s="171">
        <f t="shared" si="38"/>
        <v>182964.24038565517</v>
      </c>
      <c r="V131" s="71">
        <v>548091</v>
      </c>
      <c r="W131" s="171">
        <f t="shared" si="39"/>
        <v>779863.233561562</v>
      </c>
      <c r="X131" s="71">
        <v>528375</v>
      </c>
      <c r="Y131" s="171">
        <f t="shared" si="40"/>
        <v>751809.892943125</v>
      </c>
      <c r="Z131" s="71">
        <v>19716</v>
      </c>
      <c r="AA131" s="171">
        <f t="shared" si="41"/>
        <v>28053.340618437003</v>
      </c>
    </row>
    <row r="132" spans="1:27" ht="7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4"/>
    </row>
    <row r="133" spans="1:27" s="54" customFormat="1" ht="12.75">
      <c r="A133" s="127">
        <f>(A89+A131)</f>
        <v>122</v>
      </c>
      <c r="B133" s="71"/>
      <c r="C133" s="71" t="s">
        <v>553</v>
      </c>
      <c r="D133" s="71">
        <v>30467339.82</v>
      </c>
      <c r="E133" s="171">
        <f t="shared" si="42"/>
        <v>43351118.97484932</v>
      </c>
      <c r="F133" s="116">
        <v>18537471.2</v>
      </c>
      <c r="G133" s="171">
        <f t="shared" si="42"/>
        <v>26376445.21089806</v>
      </c>
      <c r="H133" s="71">
        <v>4656525.89</v>
      </c>
      <c r="I133" s="171">
        <f>H133/$E$5</f>
        <v>6625639.42436298</v>
      </c>
      <c r="J133" s="71">
        <v>2867870.13</v>
      </c>
      <c r="K133" s="171">
        <f>J133/$E$5</f>
        <v>4080611.564532928</v>
      </c>
      <c r="L133" s="71">
        <v>1524081.98</v>
      </c>
      <c r="M133" s="171">
        <f>L133/$E$5</f>
        <v>2168573.2864354784</v>
      </c>
      <c r="N133" s="71">
        <v>2881390.62</v>
      </c>
      <c r="O133" s="171">
        <f>N133/$E$5</f>
        <v>4099849.4886198714</v>
      </c>
      <c r="P133" s="71">
        <v>1347071.31</v>
      </c>
      <c r="Q133" s="171">
        <f>P133/$E$5</f>
        <v>1916709.793911247</v>
      </c>
      <c r="R133" s="71">
        <v>1218353.31</v>
      </c>
      <c r="S133" s="171">
        <f>R133/$E$5</f>
        <v>1733560.5801902097</v>
      </c>
      <c r="T133" s="71">
        <v>315966</v>
      </c>
      <c r="U133" s="171">
        <f>T133/$E$5</f>
        <v>449579.11451841483</v>
      </c>
      <c r="V133" s="71">
        <v>1478344</v>
      </c>
      <c r="W133" s="171">
        <f>V133/$E$5</f>
        <v>2103494.00401819</v>
      </c>
      <c r="X133" s="71">
        <v>1308351</v>
      </c>
      <c r="Y133" s="171">
        <f>X133/$E$5</f>
        <v>1861615.7563132823</v>
      </c>
      <c r="Z133" s="71">
        <v>169993</v>
      </c>
      <c r="AA133" s="171">
        <f>Z133/$E$5</f>
        <v>241878.2477049078</v>
      </c>
    </row>
  </sheetData>
  <sheetProtection password="CE88" sheet="1" objects="1" scenarios="1"/>
  <mergeCells count="20">
    <mergeCell ref="A132:AA132"/>
    <mergeCell ref="Z3:AA3"/>
    <mergeCell ref="X3:Y3"/>
    <mergeCell ref="V2:W3"/>
    <mergeCell ref="A90:AA90"/>
    <mergeCell ref="D2:E3"/>
    <mergeCell ref="T3:U3"/>
    <mergeCell ref="R3:S3"/>
    <mergeCell ref="P3:Q3"/>
    <mergeCell ref="N3:O3"/>
    <mergeCell ref="X2:Z2"/>
    <mergeCell ref="F2:N2"/>
    <mergeCell ref="P2:T2"/>
    <mergeCell ref="A1:A3"/>
    <mergeCell ref="B1:B3"/>
    <mergeCell ref="C1:C3"/>
    <mergeCell ref="L3:M3"/>
    <mergeCell ref="J3:K3"/>
    <mergeCell ref="H3:I3"/>
    <mergeCell ref="F3:G3"/>
  </mergeCells>
  <printOptions/>
  <pageMargins left="0.4330708661417323" right="0.15748031496062992" top="0.6299212598425197" bottom="0.7874015748031497" header="0.35433070866141736" footer="0.31496062992125984"/>
  <pageSetup firstPageNumber="61" useFirstPageNumber="1" horizontalDpi="300" verticalDpi="300" orientation="landscape" paperSize="9" scale="90" r:id="rId1"/>
  <headerFooter alignWithMargins="0">
    <oddHeader>&amp;C&amp;"Arial,Bold"&amp;12 8.1B. Institūcijas pārējām vajadzībām izlietotie līdzekļi un kapitālieguldījumi (Ls)</oddHeader>
    <oddFooter>&amp;LSagatavoja: LM SPSPD&amp;R&amp;P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M133"/>
  <sheetViews>
    <sheetView showGridLines="0" zoomScale="75" zoomScaleNormal="75" workbookViewId="0" topLeftCell="A67">
      <selection activeCell="C92" sqref="C92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48.57421875" style="8" customWidth="1"/>
    <col min="4" max="5" width="10.140625" style="151" customWidth="1"/>
    <col min="6" max="9" width="10.140625" style="8" customWidth="1"/>
    <col min="10" max="11" width="10.57421875" style="8" customWidth="1"/>
    <col min="12" max="13" width="10.8515625" style="8" customWidth="1"/>
    <col min="14" max="16384" width="9.140625" style="8" customWidth="1"/>
  </cols>
  <sheetData>
    <row r="1" spans="1:13" s="3" customFormat="1" ht="15.75" customHeight="1">
      <c r="A1" s="214" t="s">
        <v>0</v>
      </c>
      <c r="B1" s="217" t="s">
        <v>1</v>
      </c>
      <c r="C1" s="217" t="s">
        <v>2</v>
      </c>
      <c r="D1" s="176" t="s">
        <v>147</v>
      </c>
      <c r="E1" s="176"/>
      <c r="F1" s="2" t="s">
        <v>146</v>
      </c>
      <c r="G1" s="2"/>
      <c r="H1" s="2" t="s">
        <v>145</v>
      </c>
      <c r="I1" s="2"/>
      <c r="J1" s="2" t="s">
        <v>144</v>
      </c>
      <c r="K1" s="2"/>
      <c r="L1" s="2" t="s">
        <v>143</v>
      </c>
      <c r="M1" s="175"/>
    </row>
    <row r="2" spans="1:13" s="3" customFormat="1" ht="14.25" customHeight="1">
      <c r="A2" s="215"/>
      <c r="B2" s="217"/>
      <c r="C2" s="217"/>
      <c r="D2" s="273" t="s">
        <v>142</v>
      </c>
      <c r="E2" s="274"/>
      <c r="F2" s="189" t="s">
        <v>141</v>
      </c>
      <c r="G2" s="236"/>
      <c r="H2" s="236"/>
      <c r="I2" s="237"/>
      <c r="J2" s="277" t="s">
        <v>140</v>
      </c>
      <c r="K2" s="278"/>
      <c r="L2" s="278"/>
      <c r="M2" s="278"/>
    </row>
    <row r="3" spans="1:13" s="3" customFormat="1" ht="58.5" customHeight="1">
      <c r="A3" s="216"/>
      <c r="B3" s="218"/>
      <c r="C3" s="218"/>
      <c r="D3" s="275"/>
      <c r="E3" s="276"/>
      <c r="F3" s="271" t="s">
        <v>139</v>
      </c>
      <c r="G3" s="272"/>
      <c r="H3" s="271" t="s">
        <v>138</v>
      </c>
      <c r="I3" s="272"/>
      <c r="J3" s="271" t="s">
        <v>137</v>
      </c>
      <c r="K3" s="272"/>
      <c r="L3" s="271" t="s">
        <v>136</v>
      </c>
      <c r="M3" s="272"/>
    </row>
    <row r="4" spans="1:13" s="3" customFormat="1" ht="12.75">
      <c r="A4" s="139"/>
      <c r="B4" s="144"/>
      <c r="C4" s="144"/>
      <c r="D4" s="178" t="s">
        <v>609</v>
      </c>
      <c r="E4" s="178" t="s">
        <v>610</v>
      </c>
      <c r="F4" s="178" t="s">
        <v>609</v>
      </c>
      <c r="G4" s="178" t="s">
        <v>610</v>
      </c>
      <c r="H4" s="178" t="s">
        <v>609</v>
      </c>
      <c r="I4" s="178" t="s">
        <v>610</v>
      </c>
      <c r="J4" s="178" t="s">
        <v>609</v>
      </c>
      <c r="K4" s="178" t="s">
        <v>610</v>
      </c>
      <c r="L4" s="178" t="s">
        <v>609</v>
      </c>
      <c r="M4" s="178" t="s">
        <v>610</v>
      </c>
    </row>
    <row r="5" spans="1:13" s="3" customFormat="1" ht="12.75" hidden="1">
      <c r="A5" s="139"/>
      <c r="B5" s="144"/>
      <c r="C5" s="144"/>
      <c r="D5" s="178"/>
      <c r="E5" s="178">
        <v>0.702804</v>
      </c>
      <c r="F5" s="2"/>
      <c r="G5" s="2"/>
      <c r="H5" s="2"/>
      <c r="I5" s="2"/>
      <c r="J5" s="2"/>
      <c r="K5" s="2"/>
      <c r="L5" s="2"/>
      <c r="M5" s="2"/>
    </row>
    <row r="6" spans="1:13" s="3" customFormat="1" ht="12.75" customHeight="1" thickBot="1">
      <c r="A6" s="156" t="s">
        <v>20</v>
      </c>
      <c r="B6" s="156" t="s">
        <v>21</v>
      </c>
      <c r="C6" s="156" t="s">
        <v>21</v>
      </c>
      <c r="D6" s="177">
        <v>1</v>
      </c>
      <c r="E6" s="177"/>
      <c r="F6" s="156">
        <v>2</v>
      </c>
      <c r="G6" s="156"/>
      <c r="H6" s="156">
        <v>3</v>
      </c>
      <c r="I6" s="156"/>
      <c r="J6" s="156">
        <v>4</v>
      </c>
      <c r="K6" s="156"/>
      <c r="L6" s="156">
        <v>5</v>
      </c>
      <c r="M6" s="173"/>
    </row>
    <row r="7" spans="1:13" ht="13.5" thickBot="1">
      <c r="A7" s="48">
        <v>1</v>
      </c>
      <c r="B7" s="49" t="s">
        <v>397</v>
      </c>
      <c r="C7" s="49" t="s">
        <v>398</v>
      </c>
      <c r="D7" s="149">
        <v>238.11</v>
      </c>
      <c r="E7" s="149">
        <f>D7/$E$5</f>
        <v>338.8000068297847</v>
      </c>
      <c r="F7" s="49">
        <v>1.47</v>
      </c>
      <c r="G7" s="149">
        <f>F7/$E$5</f>
        <v>2.09162156163027</v>
      </c>
      <c r="H7" s="49">
        <v>0.23</v>
      </c>
      <c r="I7" s="149">
        <f aca="true" t="shared" si="0" ref="I7:K38">H7/$E$5</f>
        <v>0.32726051644555243</v>
      </c>
      <c r="J7" s="49">
        <v>1.56</v>
      </c>
      <c r="K7" s="149">
        <f t="shared" si="0"/>
        <v>2.219680024587225</v>
      </c>
      <c r="L7" s="49">
        <v>4.58</v>
      </c>
      <c r="M7" s="179">
        <f aca="true" t="shared" si="1" ref="M7:M38">L7/$E$5</f>
        <v>6.516752892698391</v>
      </c>
    </row>
    <row r="8" spans="1:13" ht="13.5" thickBot="1">
      <c r="A8" s="50">
        <v>2</v>
      </c>
      <c r="B8" s="47" t="s">
        <v>399</v>
      </c>
      <c r="C8" s="47" t="s">
        <v>400</v>
      </c>
      <c r="D8" s="150">
        <v>288.88</v>
      </c>
      <c r="E8" s="149">
        <f aca="true" t="shared" si="2" ref="E8:G71">D8/$E$5</f>
        <v>411.0392086556138</v>
      </c>
      <c r="F8" s="47">
        <v>1.01</v>
      </c>
      <c r="G8" s="149">
        <f t="shared" si="2"/>
        <v>1.437100528739165</v>
      </c>
      <c r="H8" s="47">
        <v>0.07</v>
      </c>
      <c r="I8" s="149">
        <f t="shared" si="0"/>
        <v>0.09960102674429856</v>
      </c>
      <c r="J8" s="47">
        <v>0.03</v>
      </c>
      <c r="K8" s="149">
        <f t="shared" si="0"/>
        <v>0.04268615431898509</v>
      </c>
      <c r="L8" s="47">
        <v>3.45</v>
      </c>
      <c r="M8" s="149">
        <f t="shared" si="1"/>
        <v>4.908907746683286</v>
      </c>
    </row>
    <row r="9" spans="1:13" ht="13.5" thickBot="1">
      <c r="A9" s="50">
        <v>3</v>
      </c>
      <c r="B9" s="47" t="s">
        <v>399</v>
      </c>
      <c r="C9" s="47" t="s">
        <v>401</v>
      </c>
      <c r="D9" s="150">
        <v>310.25</v>
      </c>
      <c r="E9" s="149">
        <f t="shared" si="2"/>
        <v>441.44597924883755</v>
      </c>
      <c r="F9" s="47">
        <v>1.52</v>
      </c>
      <c r="G9" s="149">
        <f t="shared" si="2"/>
        <v>2.1627651521619113</v>
      </c>
      <c r="H9" s="47">
        <v>0.12</v>
      </c>
      <c r="I9" s="149">
        <f t="shared" si="0"/>
        <v>0.17074461727594037</v>
      </c>
      <c r="J9" s="47">
        <v>2.08</v>
      </c>
      <c r="K9" s="149">
        <f t="shared" si="0"/>
        <v>2.9595733661163</v>
      </c>
      <c r="L9" s="47">
        <v>1.37</v>
      </c>
      <c r="M9" s="149">
        <f t="shared" si="1"/>
        <v>1.949334380566986</v>
      </c>
    </row>
    <row r="10" spans="1:13" ht="13.5" thickBot="1">
      <c r="A10" s="50">
        <v>4</v>
      </c>
      <c r="B10" s="47" t="s">
        <v>399</v>
      </c>
      <c r="C10" s="47" t="s">
        <v>402</v>
      </c>
      <c r="D10" s="150">
        <v>293.36</v>
      </c>
      <c r="E10" s="149">
        <f t="shared" si="2"/>
        <v>417.4136743672489</v>
      </c>
      <c r="F10" s="47">
        <v>1.7</v>
      </c>
      <c r="G10" s="149">
        <f t="shared" si="2"/>
        <v>2.418882078075822</v>
      </c>
      <c r="H10" s="47">
        <v>0.09</v>
      </c>
      <c r="I10" s="149">
        <f t="shared" si="0"/>
        <v>0.12805846295695528</v>
      </c>
      <c r="J10" s="47">
        <v>0.18</v>
      </c>
      <c r="K10" s="149">
        <f t="shared" si="0"/>
        <v>0.25611692591391055</v>
      </c>
      <c r="L10" s="47">
        <v>2.45</v>
      </c>
      <c r="M10" s="149">
        <f t="shared" si="1"/>
        <v>3.48603593605045</v>
      </c>
    </row>
    <row r="11" spans="1:13" ht="13.5" thickBot="1">
      <c r="A11" s="50">
        <v>5</v>
      </c>
      <c r="B11" s="47" t="s">
        <v>403</v>
      </c>
      <c r="C11" s="47" t="s">
        <v>404</v>
      </c>
      <c r="D11" s="150">
        <v>278.56</v>
      </c>
      <c r="E11" s="149">
        <f t="shared" si="2"/>
        <v>396.35517156988294</v>
      </c>
      <c r="F11" s="47">
        <v>1.07</v>
      </c>
      <c r="G11" s="149">
        <f t="shared" si="2"/>
        <v>1.5224728373771352</v>
      </c>
      <c r="H11" s="47">
        <v>0.22</v>
      </c>
      <c r="I11" s="149">
        <f t="shared" si="0"/>
        <v>0.313031798339224</v>
      </c>
      <c r="J11" s="47">
        <v>0.49</v>
      </c>
      <c r="K11" s="149">
        <f t="shared" si="0"/>
        <v>0.6972071872100899</v>
      </c>
      <c r="L11" s="47">
        <v>5.68</v>
      </c>
      <c r="M11" s="149">
        <f t="shared" si="1"/>
        <v>8.081911884394511</v>
      </c>
    </row>
    <row r="12" spans="1:13" ht="13.5" thickBot="1">
      <c r="A12" s="50">
        <v>6</v>
      </c>
      <c r="B12" s="47" t="s">
        <v>405</v>
      </c>
      <c r="C12" s="47" t="s">
        <v>406</v>
      </c>
      <c r="D12" s="150">
        <v>336.96</v>
      </c>
      <c r="E12" s="149">
        <f t="shared" si="2"/>
        <v>479.45088531084053</v>
      </c>
      <c r="F12" s="47">
        <v>2.57</v>
      </c>
      <c r="G12" s="149">
        <f t="shared" si="2"/>
        <v>3.6567805533263895</v>
      </c>
      <c r="H12" s="47">
        <v>0.14</v>
      </c>
      <c r="I12" s="149">
        <f t="shared" si="0"/>
        <v>0.19920205348859713</v>
      </c>
      <c r="J12" s="47">
        <v>1.7</v>
      </c>
      <c r="K12" s="149">
        <f t="shared" si="0"/>
        <v>2.418882078075822</v>
      </c>
      <c r="L12" s="47">
        <v>6.05</v>
      </c>
      <c r="M12" s="149">
        <f t="shared" si="1"/>
        <v>8.608374454328661</v>
      </c>
    </row>
    <row r="13" spans="1:13" ht="13.5" thickBot="1">
      <c r="A13" s="50">
        <v>7</v>
      </c>
      <c r="B13" s="47" t="s">
        <v>405</v>
      </c>
      <c r="C13" s="47" t="s">
        <v>407</v>
      </c>
      <c r="D13" s="150">
        <v>297.89</v>
      </c>
      <c r="E13" s="149">
        <f t="shared" si="2"/>
        <v>423.8592836694156</v>
      </c>
      <c r="F13" s="47">
        <v>3.18</v>
      </c>
      <c r="G13" s="149">
        <f t="shared" si="2"/>
        <v>4.52473235781242</v>
      </c>
      <c r="H13" s="47">
        <v>0.24</v>
      </c>
      <c r="I13" s="149">
        <f t="shared" si="0"/>
        <v>0.34148923455188074</v>
      </c>
      <c r="J13" s="47">
        <v>3.59</v>
      </c>
      <c r="K13" s="149">
        <f t="shared" si="0"/>
        <v>5.108109800171883</v>
      </c>
      <c r="L13" s="47">
        <v>3.85</v>
      </c>
      <c r="M13" s="149">
        <f t="shared" si="1"/>
        <v>5.478056470936421</v>
      </c>
    </row>
    <row r="14" spans="1:13" ht="13.5" thickBot="1">
      <c r="A14" s="50">
        <v>8</v>
      </c>
      <c r="B14" s="47" t="s">
        <v>405</v>
      </c>
      <c r="C14" s="47" t="s">
        <v>408</v>
      </c>
      <c r="D14" s="150">
        <v>320.01</v>
      </c>
      <c r="E14" s="149">
        <f t="shared" si="2"/>
        <v>455.333208120614</v>
      </c>
      <c r="F14" s="47">
        <v>1.96</v>
      </c>
      <c r="G14" s="149">
        <f t="shared" si="2"/>
        <v>2.7888287488403596</v>
      </c>
      <c r="H14" s="47">
        <v>0.24</v>
      </c>
      <c r="I14" s="149">
        <f t="shared" si="0"/>
        <v>0.34148923455188074</v>
      </c>
      <c r="J14" s="47">
        <v>1.27</v>
      </c>
      <c r="K14" s="149">
        <f t="shared" si="0"/>
        <v>1.8070471995037023</v>
      </c>
      <c r="L14" s="47">
        <v>6.57</v>
      </c>
      <c r="M14" s="149">
        <f t="shared" si="1"/>
        <v>9.348267795857737</v>
      </c>
    </row>
    <row r="15" spans="1:13" ht="13.5" thickBot="1">
      <c r="A15" s="50">
        <v>9</v>
      </c>
      <c r="B15" s="47" t="s">
        <v>405</v>
      </c>
      <c r="C15" s="47" t="s">
        <v>409</v>
      </c>
      <c r="D15" s="150">
        <v>315.44</v>
      </c>
      <c r="E15" s="149">
        <f t="shared" si="2"/>
        <v>448.83068394602196</v>
      </c>
      <c r="F15" s="47">
        <v>1.93</v>
      </c>
      <c r="G15" s="149">
        <f t="shared" si="2"/>
        <v>2.746142594521374</v>
      </c>
      <c r="H15" s="47">
        <v>0.34</v>
      </c>
      <c r="I15" s="149">
        <f t="shared" si="0"/>
        <v>0.48377641561516443</v>
      </c>
      <c r="J15" s="47">
        <v>1.99</v>
      </c>
      <c r="K15" s="149">
        <f t="shared" si="0"/>
        <v>2.8315149031593445</v>
      </c>
      <c r="L15" s="47">
        <v>11.55</v>
      </c>
      <c r="M15" s="149">
        <f t="shared" si="1"/>
        <v>16.43416941280926</v>
      </c>
    </row>
    <row r="16" spans="1:13" ht="13.5" thickBot="1">
      <c r="A16" s="50">
        <v>10</v>
      </c>
      <c r="B16" s="47" t="s">
        <v>405</v>
      </c>
      <c r="C16" s="47" t="s">
        <v>410</v>
      </c>
      <c r="D16" s="150">
        <v>334.43</v>
      </c>
      <c r="E16" s="149">
        <f t="shared" si="2"/>
        <v>475.8510196299395</v>
      </c>
      <c r="F16" s="47">
        <v>1.97</v>
      </c>
      <c r="G16" s="149">
        <f t="shared" si="2"/>
        <v>2.803057466946688</v>
      </c>
      <c r="H16" s="47">
        <v>0.22</v>
      </c>
      <c r="I16" s="149">
        <f t="shared" si="0"/>
        <v>0.313031798339224</v>
      </c>
      <c r="J16" s="47">
        <v>0</v>
      </c>
      <c r="K16" s="149">
        <f t="shared" si="0"/>
        <v>0</v>
      </c>
      <c r="L16" s="47">
        <v>8.5</v>
      </c>
      <c r="M16" s="149">
        <f t="shared" si="1"/>
        <v>12.09441039037911</v>
      </c>
    </row>
    <row r="17" spans="1:13" ht="13.5" thickBot="1">
      <c r="A17" s="50">
        <v>11</v>
      </c>
      <c r="B17" s="47" t="s">
        <v>405</v>
      </c>
      <c r="C17" s="47" t="s">
        <v>411</v>
      </c>
      <c r="D17" s="150">
        <v>580.19</v>
      </c>
      <c r="E17" s="149">
        <f t="shared" si="2"/>
        <v>825.5359958110655</v>
      </c>
      <c r="F17" s="47">
        <v>2.2</v>
      </c>
      <c r="G17" s="149">
        <f t="shared" si="2"/>
        <v>3.1303179833922408</v>
      </c>
      <c r="H17" s="47">
        <v>0.38</v>
      </c>
      <c r="I17" s="149">
        <f t="shared" si="0"/>
        <v>0.5406912880404778</v>
      </c>
      <c r="J17" s="47">
        <v>2.74</v>
      </c>
      <c r="K17" s="149">
        <f t="shared" si="0"/>
        <v>3.898668761133972</v>
      </c>
      <c r="L17" s="47">
        <v>14.02</v>
      </c>
      <c r="M17" s="149">
        <f t="shared" si="1"/>
        <v>19.94866278507237</v>
      </c>
    </row>
    <row r="18" spans="1:13" ht="13.5" thickBot="1">
      <c r="A18" s="50">
        <v>12</v>
      </c>
      <c r="B18" s="47" t="s">
        <v>405</v>
      </c>
      <c r="C18" s="47" t="s">
        <v>412</v>
      </c>
      <c r="D18" s="150">
        <v>365.49</v>
      </c>
      <c r="E18" s="149">
        <f t="shared" si="2"/>
        <v>520.0454180681954</v>
      </c>
      <c r="F18" s="47">
        <v>1.46</v>
      </c>
      <c r="G18" s="149">
        <f t="shared" si="2"/>
        <v>2.077392843523941</v>
      </c>
      <c r="H18" s="47">
        <v>0.19</v>
      </c>
      <c r="I18" s="149">
        <f t="shared" si="0"/>
        <v>0.2703456440202389</v>
      </c>
      <c r="J18" s="47">
        <v>0.3</v>
      </c>
      <c r="K18" s="149">
        <f t="shared" si="0"/>
        <v>0.4268615431898509</v>
      </c>
      <c r="L18" s="47">
        <v>3.96</v>
      </c>
      <c r="M18" s="149">
        <f t="shared" si="1"/>
        <v>5.634572370106032</v>
      </c>
    </row>
    <row r="19" spans="1:13" ht="13.5" thickBot="1">
      <c r="A19" s="50">
        <v>13</v>
      </c>
      <c r="B19" s="47" t="s">
        <v>413</v>
      </c>
      <c r="C19" s="47" t="s">
        <v>414</v>
      </c>
      <c r="D19" s="150">
        <v>284.74</v>
      </c>
      <c r="E19" s="149">
        <f t="shared" si="2"/>
        <v>405.1485193595939</v>
      </c>
      <c r="F19" s="47">
        <v>3.03</v>
      </c>
      <c r="G19" s="149">
        <f t="shared" si="2"/>
        <v>4.311301586217494</v>
      </c>
      <c r="H19" s="47">
        <v>0.19</v>
      </c>
      <c r="I19" s="149">
        <f t="shared" si="0"/>
        <v>0.2703456440202389</v>
      </c>
      <c r="J19" s="47">
        <v>2.25</v>
      </c>
      <c r="K19" s="149">
        <f t="shared" si="0"/>
        <v>3.2014615739238823</v>
      </c>
      <c r="L19" s="47">
        <v>1.04</v>
      </c>
      <c r="M19" s="149">
        <f t="shared" si="1"/>
        <v>1.47978668305815</v>
      </c>
    </row>
    <row r="20" spans="1:13" ht="13.5" thickBot="1">
      <c r="A20" s="50">
        <v>14</v>
      </c>
      <c r="B20" s="47" t="s">
        <v>415</v>
      </c>
      <c r="C20" s="47" t="s">
        <v>416</v>
      </c>
      <c r="D20" s="150">
        <v>384.65</v>
      </c>
      <c r="E20" s="149">
        <f t="shared" si="2"/>
        <v>547.3076419599205</v>
      </c>
      <c r="F20" s="47">
        <v>1.37</v>
      </c>
      <c r="G20" s="149">
        <f t="shared" si="2"/>
        <v>1.949334380566986</v>
      </c>
      <c r="H20" s="47">
        <v>0.21</v>
      </c>
      <c r="I20" s="149">
        <f t="shared" si="0"/>
        <v>0.29880308023289565</v>
      </c>
      <c r="J20" s="47">
        <v>0.14</v>
      </c>
      <c r="K20" s="149">
        <f t="shared" si="0"/>
        <v>0.19920205348859713</v>
      </c>
      <c r="L20" s="47">
        <v>13.62</v>
      </c>
      <c r="M20" s="149">
        <f t="shared" si="1"/>
        <v>19.379514060819233</v>
      </c>
    </row>
    <row r="21" spans="1:13" ht="13.5" thickBot="1">
      <c r="A21" s="50">
        <v>15</v>
      </c>
      <c r="B21" s="47" t="s">
        <v>415</v>
      </c>
      <c r="C21" s="47" t="s">
        <v>417</v>
      </c>
      <c r="D21" s="150">
        <v>277.77</v>
      </c>
      <c r="E21" s="149">
        <f t="shared" si="2"/>
        <v>395.23110283948296</v>
      </c>
      <c r="F21" s="47">
        <v>1.94</v>
      </c>
      <c r="G21" s="149">
        <f t="shared" si="2"/>
        <v>2.7603713126277025</v>
      </c>
      <c r="H21" s="47">
        <v>0.11</v>
      </c>
      <c r="I21" s="149">
        <f t="shared" si="0"/>
        <v>0.156515899169612</v>
      </c>
      <c r="J21" s="47">
        <v>0.3</v>
      </c>
      <c r="K21" s="149">
        <f t="shared" si="0"/>
        <v>0.4268615431898509</v>
      </c>
      <c r="L21" s="47">
        <v>8.58</v>
      </c>
      <c r="M21" s="149">
        <f t="shared" si="1"/>
        <v>12.208240135229737</v>
      </c>
    </row>
    <row r="22" spans="1:13" ht="13.5" thickBot="1">
      <c r="A22" s="50">
        <v>16</v>
      </c>
      <c r="B22" s="47" t="s">
        <v>415</v>
      </c>
      <c r="C22" s="47" t="s">
        <v>418</v>
      </c>
      <c r="D22" s="150">
        <v>199.13</v>
      </c>
      <c r="E22" s="149">
        <f t="shared" si="2"/>
        <v>283.3364636513167</v>
      </c>
      <c r="F22" s="47">
        <v>1</v>
      </c>
      <c r="G22" s="149">
        <f t="shared" si="2"/>
        <v>1.4228718106328364</v>
      </c>
      <c r="H22" s="47">
        <v>0.13</v>
      </c>
      <c r="I22" s="149">
        <f t="shared" si="0"/>
        <v>0.18497333538226876</v>
      </c>
      <c r="J22" s="47">
        <v>1.9</v>
      </c>
      <c r="K22" s="149">
        <f t="shared" si="0"/>
        <v>2.7034564402023893</v>
      </c>
      <c r="L22" s="47">
        <v>1.73</v>
      </c>
      <c r="M22" s="149">
        <f t="shared" si="1"/>
        <v>2.461568232394807</v>
      </c>
    </row>
    <row r="23" spans="1:13" ht="13.5" thickBot="1">
      <c r="A23" s="50">
        <v>17</v>
      </c>
      <c r="B23" s="47" t="s">
        <v>419</v>
      </c>
      <c r="C23" s="47" t="s">
        <v>420</v>
      </c>
      <c r="D23" s="150">
        <v>309.34</v>
      </c>
      <c r="E23" s="149">
        <f t="shared" si="2"/>
        <v>440.1511659011616</v>
      </c>
      <c r="F23" s="47">
        <v>2.05</v>
      </c>
      <c r="G23" s="149">
        <f t="shared" si="2"/>
        <v>2.9168872117973144</v>
      </c>
      <c r="H23" s="47">
        <v>0.36</v>
      </c>
      <c r="I23" s="149">
        <f t="shared" si="0"/>
        <v>0.5122338518278211</v>
      </c>
      <c r="J23" s="47">
        <v>2.35</v>
      </c>
      <c r="K23" s="149">
        <f t="shared" si="0"/>
        <v>3.343748754987166</v>
      </c>
      <c r="L23" s="47">
        <v>11.25</v>
      </c>
      <c r="M23" s="149">
        <f t="shared" si="1"/>
        <v>16.00730786961941</v>
      </c>
    </row>
    <row r="24" spans="1:13" ht="13.5" thickBot="1">
      <c r="A24" s="50">
        <v>18</v>
      </c>
      <c r="B24" s="47" t="s">
        <v>419</v>
      </c>
      <c r="C24" s="47" t="s">
        <v>421</v>
      </c>
      <c r="D24" s="150">
        <v>256.15</v>
      </c>
      <c r="E24" s="149">
        <f t="shared" si="2"/>
        <v>364.46861429360104</v>
      </c>
      <c r="F24" s="47">
        <v>1.35</v>
      </c>
      <c r="G24" s="149">
        <f t="shared" si="2"/>
        <v>1.9208769443543294</v>
      </c>
      <c r="H24" s="47">
        <v>0.25</v>
      </c>
      <c r="I24" s="149">
        <f t="shared" si="0"/>
        <v>0.3557179526582091</v>
      </c>
      <c r="J24" s="47">
        <v>1.97</v>
      </c>
      <c r="K24" s="149">
        <f t="shared" si="0"/>
        <v>2.803057466946688</v>
      </c>
      <c r="L24" s="47">
        <v>9.1</v>
      </c>
      <c r="M24" s="149">
        <f t="shared" si="1"/>
        <v>12.948133476758812</v>
      </c>
    </row>
    <row r="25" spans="1:13" ht="13.5" thickBot="1">
      <c r="A25" s="50">
        <v>19</v>
      </c>
      <c r="B25" s="47" t="s">
        <v>422</v>
      </c>
      <c r="C25" s="47" t="s">
        <v>423</v>
      </c>
      <c r="D25" s="150">
        <v>303.41</v>
      </c>
      <c r="E25" s="149">
        <f t="shared" si="2"/>
        <v>431.71353606410895</v>
      </c>
      <c r="F25" s="47">
        <v>1.55</v>
      </c>
      <c r="G25" s="149">
        <f t="shared" si="2"/>
        <v>2.2054513064808967</v>
      </c>
      <c r="H25" s="47">
        <v>0.3</v>
      </c>
      <c r="I25" s="149">
        <f t="shared" si="0"/>
        <v>0.4268615431898509</v>
      </c>
      <c r="J25" s="47">
        <v>2.37</v>
      </c>
      <c r="K25" s="149">
        <f t="shared" si="0"/>
        <v>3.3722061911998225</v>
      </c>
      <c r="L25" s="47">
        <v>8.4</v>
      </c>
      <c r="M25" s="149">
        <f t="shared" si="1"/>
        <v>11.952123209315827</v>
      </c>
    </row>
    <row r="26" spans="1:13" ht="13.5" thickBot="1">
      <c r="A26" s="50">
        <v>20</v>
      </c>
      <c r="B26" s="47" t="s">
        <v>424</v>
      </c>
      <c r="C26" s="47" t="s">
        <v>425</v>
      </c>
      <c r="D26" s="150">
        <v>308.83</v>
      </c>
      <c r="E26" s="149">
        <f t="shared" si="2"/>
        <v>439.4255012777389</v>
      </c>
      <c r="F26" s="47">
        <v>1.33</v>
      </c>
      <c r="G26" s="149">
        <f t="shared" si="2"/>
        <v>1.8924195081416726</v>
      </c>
      <c r="H26" s="47">
        <v>0.17</v>
      </c>
      <c r="I26" s="149">
        <f t="shared" si="0"/>
        <v>0.24188820780758222</v>
      </c>
      <c r="J26" s="47">
        <v>1.89</v>
      </c>
      <c r="K26" s="149">
        <f t="shared" si="0"/>
        <v>2.689227722096061</v>
      </c>
      <c r="L26" s="47">
        <v>2.33</v>
      </c>
      <c r="M26" s="149">
        <f t="shared" si="1"/>
        <v>3.315291318774509</v>
      </c>
    </row>
    <row r="27" spans="1:13" ht="13.5" thickBot="1">
      <c r="A27" s="50">
        <v>21</v>
      </c>
      <c r="B27" s="47" t="s">
        <v>424</v>
      </c>
      <c r="C27" s="47" t="s">
        <v>426</v>
      </c>
      <c r="D27" s="150">
        <v>275.36</v>
      </c>
      <c r="E27" s="149">
        <f t="shared" si="2"/>
        <v>391.8019817758579</v>
      </c>
      <c r="F27" s="47">
        <v>1.02</v>
      </c>
      <c r="G27" s="149">
        <f t="shared" si="2"/>
        <v>1.4513292468454932</v>
      </c>
      <c r="H27" s="47">
        <v>0.19</v>
      </c>
      <c r="I27" s="149">
        <f t="shared" si="0"/>
        <v>0.2703456440202389</v>
      </c>
      <c r="J27" s="47">
        <v>7.96</v>
      </c>
      <c r="K27" s="149">
        <f t="shared" si="0"/>
        <v>11.326059612637378</v>
      </c>
      <c r="L27" s="47">
        <v>7.53</v>
      </c>
      <c r="M27" s="149">
        <f t="shared" si="1"/>
        <v>10.71422473406526</v>
      </c>
    </row>
    <row r="28" spans="1:13" ht="13.5" thickBot="1">
      <c r="A28" s="50">
        <v>22</v>
      </c>
      <c r="B28" s="47" t="s">
        <v>424</v>
      </c>
      <c r="C28" s="47" t="s">
        <v>427</v>
      </c>
      <c r="D28" s="150">
        <v>330.14</v>
      </c>
      <c r="E28" s="149">
        <f t="shared" si="2"/>
        <v>469.74689956232464</v>
      </c>
      <c r="F28" s="47">
        <v>1.68</v>
      </c>
      <c r="G28" s="149">
        <f t="shared" si="2"/>
        <v>2.390424641863165</v>
      </c>
      <c r="H28" s="47">
        <v>0.21</v>
      </c>
      <c r="I28" s="149">
        <f t="shared" si="0"/>
        <v>0.29880308023289565</v>
      </c>
      <c r="J28" s="47">
        <v>0</v>
      </c>
      <c r="K28" s="149">
        <f t="shared" si="0"/>
        <v>0</v>
      </c>
      <c r="L28" s="47">
        <v>6.14</v>
      </c>
      <c r="M28" s="149">
        <f t="shared" si="1"/>
        <v>8.736432917285615</v>
      </c>
    </row>
    <row r="29" spans="1:13" ht="13.5" thickBot="1">
      <c r="A29" s="50">
        <v>23</v>
      </c>
      <c r="B29" s="47" t="s">
        <v>428</v>
      </c>
      <c r="C29" s="47" t="s">
        <v>429</v>
      </c>
      <c r="D29" s="150">
        <v>368.39</v>
      </c>
      <c r="E29" s="149">
        <f t="shared" si="2"/>
        <v>524.1717463190306</v>
      </c>
      <c r="F29" s="47">
        <v>0.99</v>
      </c>
      <c r="G29" s="149">
        <f t="shared" si="2"/>
        <v>1.408643092526508</v>
      </c>
      <c r="H29" s="47">
        <v>0.24</v>
      </c>
      <c r="I29" s="149">
        <f t="shared" si="0"/>
        <v>0.34148923455188074</v>
      </c>
      <c r="J29" s="47">
        <v>2.97</v>
      </c>
      <c r="K29" s="149">
        <f t="shared" si="0"/>
        <v>4.2259292775795245</v>
      </c>
      <c r="L29" s="47">
        <v>8.28</v>
      </c>
      <c r="M29" s="149">
        <f t="shared" si="1"/>
        <v>11.781378592039886</v>
      </c>
    </row>
    <row r="30" spans="1:13" ht="13.5" thickBot="1">
      <c r="A30" s="50">
        <v>24</v>
      </c>
      <c r="B30" s="47" t="s">
        <v>428</v>
      </c>
      <c r="C30" s="47" t="s">
        <v>430</v>
      </c>
      <c r="D30" s="150">
        <v>282.02</v>
      </c>
      <c r="E30" s="149">
        <f t="shared" si="2"/>
        <v>401.27830803467253</v>
      </c>
      <c r="F30" s="47">
        <v>0.96</v>
      </c>
      <c r="G30" s="149">
        <f t="shared" si="2"/>
        <v>1.365956938207523</v>
      </c>
      <c r="H30" s="47">
        <v>0.26</v>
      </c>
      <c r="I30" s="149">
        <f t="shared" si="0"/>
        <v>0.3699466707645375</v>
      </c>
      <c r="J30" s="47">
        <v>0.64</v>
      </c>
      <c r="K30" s="149">
        <f t="shared" si="0"/>
        <v>0.9106379588050154</v>
      </c>
      <c r="L30" s="47">
        <v>12.29</v>
      </c>
      <c r="M30" s="149">
        <f t="shared" si="1"/>
        <v>17.487094552677558</v>
      </c>
    </row>
    <row r="31" spans="1:13" ht="13.5" thickBot="1">
      <c r="A31" s="50">
        <v>25</v>
      </c>
      <c r="B31" s="47" t="s">
        <v>428</v>
      </c>
      <c r="C31" s="47" t="s">
        <v>431</v>
      </c>
      <c r="D31" s="150">
        <v>512.51</v>
      </c>
      <c r="E31" s="149">
        <f t="shared" si="2"/>
        <v>729.236031667435</v>
      </c>
      <c r="F31" s="47">
        <v>1.19</v>
      </c>
      <c r="G31" s="149">
        <f t="shared" si="2"/>
        <v>1.6932174546530754</v>
      </c>
      <c r="H31" s="47">
        <v>0.46</v>
      </c>
      <c r="I31" s="149">
        <f t="shared" si="0"/>
        <v>0.6545210328911049</v>
      </c>
      <c r="J31" s="47">
        <v>2.97</v>
      </c>
      <c r="K31" s="149">
        <f t="shared" si="0"/>
        <v>4.2259292775795245</v>
      </c>
      <c r="L31" s="47">
        <v>11.4</v>
      </c>
      <c r="M31" s="149">
        <f t="shared" si="1"/>
        <v>16.220738641214336</v>
      </c>
    </row>
    <row r="32" spans="1:13" ht="13.5" thickBot="1">
      <c r="A32" s="50">
        <v>26</v>
      </c>
      <c r="B32" s="47" t="s">
        <v>432</v>
      </c>
      <c r="C32" s="47" t="s">
        <v>433</v>
      </c>
      <c r="D32" s="150">
        <v>167.61</v>
      </c>
      <c r="E32" s="149">
        <f t="shared" si="2"/>
        <v>238.48754418016975</v>
      </c>
      <c r="F32" s="47">
        <v>1.1</v>
      </c>
      <c r="G32" s="149">
        <f t="shared" si="2"/>
        <v>1.5651589916961204</v>
      </c>
      <c r="H32" s="47">
        <v>0.17</v>
      </c>
      <c r="I32" s="149">
        <f t="shared" si="0"/>
        <v>0.24188820780758222</v>
      </c>
      <c r="J32" s="47">
        <v>0.05</v>
      </c>
      <c r="K32" s="149">
        <f t="shared" si="0"/>
        <v>0.07114359053164183</v>
      </c>
      <c r="L32" s="47">
        <v>1.82</v>
      </c>
      <c r="M32" s="149">
        <f t="shared" si="1"/>
        <v>2.5896266953517624</v>
      </c>
    </row>
    <row r="33" spans="1:13" ht="13.5" thickBot="1">
      <c r="A33" s="50">
        <v>27</v>
      </c>
      <c r="B33" s="47" t="s">
        <v>432</v>
      </c>
      <c r="C33" s="47" t="s">
        <v>434</v>
      </c>
      <c r="D33" s="150">
        <v>314.91</v>
      </c>
      <c r="E33" s="149">
        <f t="shared" si="2"/>
        <v>448.07656188638657</v>
      </c>
      <c r="F33" s="47">
        <v>1.26</v>
      </c>
      <c r="G33" s="149">
        <f t="shared" si="2"/>
        <v>1.792818481397374</v>
      </c>
      <c r="H33" s="47">
        <v>0.2</v>
      </c>
      <c r="I33" s="149">
        <f t="shared" si="0"/>
        <v>0.28457436212656734</v>
      </c>
      <c r="J33" s="47">
        <v>1.56</v>
      </c>
      <c r="K33" s="149">
        <f t="shared" si="0"/>
        <v>2.219680024587225</v>
      </c>
      <c r="L33" s="47">
        <v>7.51</v>
      </c>
      <c r="M33" s="149">
        <f t="shared" si="1"/>
        <v>10.685767297852601</v>
      </c>
    </row>
    <row r="34" spans="1:13" ht="13.5" thickBot="1">
      <c r="A34" s="50">
        <v>28</v>
      </c>
      <c r="B34" s="47" t="s">
        <v>435</v>
      </c>
      <c r="C34" s="47" t="s">
        <v>436</v>
      </c>
      <c r="D34" s="150">
        <v>369.81</v>
      </c>
      <c r="E34" s="149">
        <f t="shared" si="2"/>
        <v>526.1922242901293</v>
      </c>
      <c r="F34" s="47">
        <v>1.6</v>
      </c>
      <c r="G34" s="149">
        <f t="shared" si="2"/>
        <v>2.2765948970125387</v>
      </c>
      <c r="H34" s="47">
        <v>0.24</v>
      </c>
      <c r="I34" s="149">
        <f t="shared" si="0"/>
        <v>0.34148923455188074</v>
      </c>
      <c r="J34" s="47">
        <v>0.12</v>
      </c>
      <c r="K34" s="149">
        <f t="shared" si="0"/>
        <v>0.17074461727594037</v>
      </c>
      <c r="L34" s="47">
        <v>8.42</v>
      </c>
      <c r="M34" s="149">
        <f t="shared" si="1"/>
        <v>11.980580645528484</v>
      </c>
    </row>
    <row r="35" spans="1:13" ht="13.5" thickBot="1">
      <c r="A35" s="50">
        <v>29</v>
      </c>
      <c r="B35" s="47" t="s">
        <v>437</v>
      </c>
      <c r="C35" s="47" t="s">
        <v>438</v>
      </c>
      <c r="D35" s="150">
        <v>312.43</v>
      </c>
      <c r="E35" s="149">
        <f t="shared" si="2"/>
        <v>444.5478397960171</v>
      </c>
      <c r="F35" s="47">
        <v>0.97</v>
      </c>
      <c r="G35" s="149">
        <f t="shared" si="2"/>
        <v>1.3801856563138513</v>
      </c>
      <c r="H35" s="47">
        <v>0.69</v>
      </c>
      <c r="I35" s="149">
        <f t="shared" si="0"/>
        <v>0.9817815493366571</v>
      </c>
      <c r="J35" s="47">
        <v>0</v>
      </c>
      <c r="K35" s="149">
        <f t="shared" si="0"/>
        <v>0</v>
      </c>
      <c r="L35" s="47">
        <v>11.19</v>
      </c>
      <c r="M35" s="149">
        <f t="shared" si="1"/>
        <v>15.92193556098144</v>
      </c>
    </row>
    <row r="36" spans="1:13" ht="13.5" thickBot="1">
      <c r="A36" s="50">
        <v>30</v>
      </c>
      <c r="B36" s="47" t="s">
        <v>437</v>
      </c>
      <c r="C36" s="47" t="s">
        <v>439</v>
      </c>
      <c r="D36" s="150">
        <v>274.33</v>
      </c>
      <c r="E36" s="149">
        <f t="shared" si="2"/>
        <v>390.336423810906</v>
      </c>
      <c r="F36" s="47">
        <v>0.83</v>
      </c>
      <c r="G36" s="149">
        <f t="shared" si="2"/>
        <v>1.1809836028252543</v>
      </c>
      <c r="H36" s="47">
        <v>0.15</v>
      </c>
      <c r="I36" s="149">
        <f t="shared" si="0"/>
        <v>0.21343077159492546</v>
      </c>
      <c r="J36" s="47">
        <v>0</v>
      </c>
      <c r="K36" s="149">
        <f t="shared" si="0"/>
        <v>0</v>
      </c>
      <c r="L36" s="47">
        <v>11.29</v>
      </c>
      <c r="M36" s="149">
        <f t="shared" si="1"/>
        <v>16.064222742044723</v>
      </c>
    </row>
    <row r="37" spans="1:13" ht="13.5" thickBot="1">
      <c r="A37" s="50">
        <v>31</v>
      </c>
      <c r="B37" s="47" t="s">
        <v>440</v>
      </c>
      <c r="C37" s="47" t="s">
        <v>441</v>
      </c>
      <c r="D37" s="150">
        <v>0</v>
      </c>
      <c r="E37" s="149">
        <f t="shared" si="2"/>
        <v>0</v>
      </c>
      <c r="F37" s="47">
        <v>0</v>
      </c>
      <c r="G37" s="149">
        <f t="shared" si="2"/>
        <v>0</v>
      </c>
      <c r="H37" s="47">
        <v>0</v>
      </c>
      <c r="I37" s="149">
        <f t="shared" si="0"/>
        <v>0</v>
      </c>
      <c r="J37" s="47">
        <v>0</v>
      </c>
      <c r="K37" s="149">
        <f t="shared" si="0"/>
        <v>0</v>
      </c>
      <c r="L37" s="47">
        <v>0</v>
      </c>
      <c r="M37" s="149">
        <f t="shared" si="1"/>
        <v>0</v>
      </c>
    </row>
    <row r="38" spans="1:13" ht="13.5" thickBot="1">
      <c r="A38" s="50">
        <v>32</v>
      </c>
      <c r="B38" s="47" t="s">
        <v>440</v>
      </c>
      <c r="C38" s="47" t="s">
        <v>442</v>
      </c>
      <c r="D38" s="150">
        <v>278.63</v>
      </c>
      <c r="E38" s="149">
        <f t="shared" si="2"/>
        <v>396.4547725966272</v>
      </c>
      <c r="F38" s="47">
        <v>1.02</v>
      </c>
      <c r="G38" s="149">
        <f t="shared" si="2"/>
        <v>1.4513292468454932</v>
      </c>
      <c r="H38" s="47">
        <v>0.14</v>
      </c>
      <c r="I38" s="149">
        <f t="shared" si="0"/>
        <v>0.19920205348859713</v>
      </c>
      <c r="J38" s="47">
        <v>0</v>
      </c>
      <c r="K38" s="149">
        <f t="shared" si="0"/>
        <v>0</v>
      </c>
      <c r="L38" s="47">
        <v>1.47</v>
      </c>
      <c r="M38" s="149">
        <f t="shared" si="1"/>
        <v>2.09162156163027</v>
      </c>
    </row>
    <row r="39" spans="1:13" ht="13.5" thickBot="1">
      <c r="A39" s="50">
        <v>33</v>
      </c>
      <c r="B39" s="47" t="s">
        <v>440</v>
      </c>
      <c r="C39" s="47" t="s">
        <v>443</v>
      </c>
      <c r="D39" s="150">
        <v>338.99</v>
      </c>
      <c r="E39" s="149">
        <f t="shared" si="2"/>
        <v>482.33931508642524</v>
      </c>
      <c r="F39" s="47">
        <v>0.69</v>
      </c>
      <c r="G39" s="149">
        <f t="shared" si="2"/>
        <v>0.9817815493366571</v>
      </c>
      <c r="H39" s="47">
        <v>0.14</v>
      </c>
      <c r="I39" s="149">
        <f aca="true" t="shared" si="3" ref="I39:K70">H39/$E$5</f>
        <v>0.19920205348859713</v>
      </c>
      <c r="J39" s="47">
        <v>0</v>
      </c>
      <c r="K39" s="149">
        <f t="shared" si="3"/>
        <v>0</v>
      </c>
      <c r="L39" s="47">
        <v>5.41</v>
      </c>
      <c r="M39" s="149">
        <f aca="true" t="shared" si="4" ref="M39:M70">L39/$E$5</f>
        <v>7.697736495523646</v>
      </c>
    </row>
    <row r="40" spans="1:13" ht="13.5" thickBot="1">
      <c r="A40" s="50">
        <v>34</v>
      </c>
      <c r="B40" s="47" t="s">
        <v>440</v>
      </c>
      <c r="C40" s="47" t="s">
        <v>444</v>
      </c>
      <c r="D40" s="150">
        <v>318.72</v>
      </c>
      <c r="E40" s="149">
        <f t="shared" si="2"/>
        <v>453.49770348489767</v>
      </c>
      <c r="F40" s="47">
        <v>2.94</v>
      </c>
      <c r="G40" s="149">
        <f t="shared" si="2"/>
        <v>4.18324312326054</v>
      </c>
      <c r="H40" s="47">
        <v>0.16</v>
      </c>
      <c r="I40" s="149">
        <f t="shared" si="3"/>
        <v>0.22765948970125385</v>
      </c>
      <c r="J40" s="47">
        <v>2.8</v>
      </c>
      <c r="K40" s="149">
        <f t="shared" si="3"/>
        <v>3.984041069771942</v>
      </c>
      <c r="L40" s="47">
        <v>6.11</v>
      </c>
      <c r="M40" s="149">
        <f t="shared" si="4"/>
        <v>8.693746762966631</v>
      </c>
    </row>
    <row r="41" spans="1:13" ht="13.5" thickBot="1">
      <c r="A41" s="50">
        <v>35</v>
      </c>
      <c r="B41" s="47" t="s">
        <v>440</v>
      </c>
      <c r="C41" s="47" t="s">
        <v>445</v>
      </c>
      <c r="D41" s="150">
        <v>213.19</v>
      </c>
      <c r="E41" s="149">
        <f t="shared" si="2"/>
        <v>303.34204130881443</v>
      </c>
      <c r="F41" s="47">
        <v>1.78</v>
      </c>
      <c r="G41" s="149">
        <f t="shared" si="2"/>
        <v>2.532711822926449</v>
      </c>
      <c r="H41" s="47">
        <v>0.47</v>
      </c>
      <c r="I41" s="149">
        <f t="shared" si="3"/>
        <v>0.6687497509974332</v>
      </c>
      <c r="J41" s="47">
        <v>0</v>
      </c>
      <c r="K41" s="149">
        <f t="shared" si="3"/>
        <v>0</v>
      </c>
      <c r="L41" s="47">
        <v>7.04</v>
      </c>
      <c r="M41" s="149">
        <f t="shared" si="4"/>
        <v>10.017017546855168</v>
      </c>
    </row>
    <row r="42" spans="1:13" ht="13.5" thickBot="1">
      <c r="A42" s="50">
        <v>36</v>
      </c>
      <c r="B42" s="47" t="s">
        <v>446</v>
      </c>
      <c r="C42" s="47" t="s">
        <v>447</v>
      </c>
      <c r="D42" s="150">
        <v>336.24</v>
      </c>
      <c r="E42" s="149">
        <f t="shared" si="2"/>
        <v>478.42641760718493</v>
      </c>
      <c r="F42" s="47">
        <v>1.69</v>
      </c>
      <c r="G42" s="149">
        <f t="shared" si="2"/>
        <v>2.4046533599694935</v>
      </c>
      <c r="H42" s="47">
        <v>0.2</v>
      </c>
      <c r="I42" s="149">
        <f t="shared" si="3"/>
        <v>0.28457436212656734</v>
      </c>
      <c r="J42" s="47">
        <v>4.92</v>
      </c>
      <c r="K42" s="149">
        <f t="shared" si="3"/>
        <v>7.000529308313555</v>
      </c>
      <c r="L42" s="47">
        <v>4.37</v>
      </c>
      <c r="M42" s="149">
        <f t="shared" si="4"/>
        <v>6.217949812465496</v>
      </c>
    </row>
    <row r="43" spans="1:13" ht="13.5" thickBot="1">
      <c r="A43" s="50">
        <v>37</v>
      </c>
      <c r="B43" s="47" t="s">
        <v>446</v>
      </c>
      <c r="C43" s="47" t="s">
        <v>448</v>
      </c>
      <c r="D43" s="150">
        <v>325.98</v>
      </c>
      <c r="E43" s="149">
        <f t="shared" si="2"/>
        <v>463.8277528300921</v>
      </c>
      <c r="F43" s="47">
        <v>1.72</v>
      </c>
      <c r="G43" s="149">
        <f t="shared" si="2"/>
        <v>2.447339514288479</v>
      </c>
      <c r="H43" s="47">
        <v>0.66</v>
      </c>
      <c r="I43" s="149">
        <f t="shared" si="3"/>
        <v>0.9390953950176721</v>
      </c>
      <c r="J43" s="47">
        <v>0</v>
      </c>
      <c r="K43" s="149">
        <f t="shared" si="3"/>
        <v>0</v>
      </c>
      <c r="L43" s="47">
        <v>9.2</v>
      </c>
      <c r="M43" s="149">
        <f t="shared" si="4"/>
        <v>13.090420657822095</v>
      </c>
    </row>
    <row r="44" spans="1:13" ht="13.5" thickBot="1">
      <c r="A44" s="50">
        <v>38</v>
      </c>
      <c r="B44" s="47" t="s">
        <v>446</v>
      </c>
      <c r="C44" s="47" t="s">
        <v>449</v>
      </c>
      <c r="D44" s="150">
        <v>281.83</v>
      </c>
      <c r="E44" s="149">
        <f t="shared" si="2"/>
        <v>401.00796239065227</v>
      </c>
      <c r="F44" s="47">
        <v>1.11</v>
      </c>
      <c r="G44" s="149">
        <f t="shared" si="2"/>
        <v>1.5793877098024487</v>
      </c>
      <c r="H44" s="47">
        <v>0.59</v>
      </c>
      <c r="I44" s="149">
        <f t="shared" si="3"/>
        <v>0.8394943682733735</v>
      </c>
      <c r="J44" s="47">
        <v>0.12</v>
      </c>
      <c r="K44" s="149">
        <f t="shared" si="3"/>
        <v>0.17074461727594037</v>
      </c>
      <c r="L44" s="47">
        <v>21.71</v>
      </c>
      <c r="M44" s="149">
        <f t="shared" si="4"/>
        <v>30.890547008838883</v>
      </c>
    </row>
    <row r="45" spans="1:13" ht="13.5" thickBot="1">
      <c r="A45" s="50">
        <v>39</v>
      </c>
      <c r="B45" s="47" t="s">
        <v>450</v>
      </c>
      <c r="C45" s="47" t="s">
        <v>451</v>
      </c>
      <c r="D45" s="150">
        <v>359.01</v>
      </c>
      <c r="E45" s="149">
        <f t="shared" si="2"/>
        <v>510.8252087352946</v>
      </c>
      <c r="F45" s="47">
        <v>2.03</v>
      </c>
      <c r="G45" s="149">
        <f t="shared" si="2"/>
        <v>2.8884297755846577</v>
      </c>
      <c r="H45" s="47">
        <v>0.33</v>
      </c>
      <c r="I45" s="149">
        <f t="shared" si="3"/>
        <v>0.46954769750883607</v>
      </c>
      <c r="J45" s="47">
        <v>0</v>
      </c>
      <c r="K45" s="149">
        <f t="shared" si="3"/>
        <v>0</v>
      </c>
      <c r="L45" s="47">
        <v>1.64</v>
      </c>
      <c r="M45" s="149">
        <f t="shared" si="4"/>
        <v>2.333509769437852</v>
      </c>
    </row>
    <row r="46" spans="1:13" ht="13.5" thickBot="1">
      <c r="A46" s="50">
        <v>40</v>
      </c>
      <c r="B46" s="47" t="s">
        <v>450</v>
      </c>
      <c r="C46" s="47" t="s">
        <v>452</v>
      </c>
      <c r="D46" s="150">
        <v>294.76</v>
      </c>
      <c r="E46" s="149">
        <f t="shared" si="2"/>
        <v>419.4056949021349</v>
      </c>
      <c r="F46" s="47">
        <v>1.26</v>
      </c>
      <c r="G46" s="149">
        <f t="shared" si="2"/>
        <v>1.792818481397374</v>
      </c>
      <c r="H46" s="47">
        <v>0.14</v>
      </c>
      <c r="I46" s="149">
        <f t="shared" si="3"/>
        <v>0.19920205348859713</v>
      </c>
      <c r="J46" s="47">
        <v>2.49</v>
      </c>
      <c r="K46" s="149">
        <f t="shared" si="3"/>
        <v>3.542950808475763</v>
      </c>
      <c r="L46" s="47">
        <v>3.23</v>
      </c>
      <c r="M46" s="149">
        <f t="shared" si="4"/>
        <v>4.595875948344061</v>
      </c>
    </row>
    <row r="47" spans="1:13" ht="13.5" thickBot="1">
      <c r="A47" s="50">
        <v>41</v>
      </c>
      <c r="B47" s="47" t="s">
        <v>450</v>
      </c>
      <c r="C47" s="47" t="s">
        <v>453</v>
      </c>
      <c r="D47" s="150">
        <v>133.51</v>
      </c>
      <c r="E47" s="149">
        <f t="shared" si="2"/>
        <v>189.96761543758998</v>
      </c>
      <c r="F47" s="47">
        <v>1.41</v>
      </c>
      <c r="G47" s="149">
        <f t="shared" si="2"/>
        <v>2.0062492529922995</v>
      </c>
      <c r="H47" s="47">
        <v>0.21</v>
      </c>
      <c r="I47" s="149">
        <f t="shared" si="3"/>
        <v>0.29880308023289565</v>
      </c>
      <c r="J47" s="47">
        <v>0</v>
      </c>
      <c r="K47" s="149">
        <f t="shared" si="3"/>
        <v>0</v>
      </c>
      <c r="L47" s="47">
        <v>5.36</v>
      </c>
      <c r="M47" s="149">
        <f t="shared" si="4"/>
        <v>7.6265929049920045</v>
      </c>
    </row>
    <row r="48" spans="1:13" ht="13.5" thickBot="1">
      <c r="A48" s="50">
        <v>42</v>
      </c>
      <c r="B48" s="47" t="s">
        <v>454</v>
      </c>
      <c r="C48" s="47" t="s">
        <v>455</v>
      </c>
      <c r="D48" s="150">
        <v>327.14</v>
      </c>
      <c r="E48" s="149">
        <f t="shared" si="2"/>
        <v>465.4782841304261</v>
      </c>
      <c r="F48" s="47">
        <v>1.35</v>
      </c>
      <c r="G48" s="149">
        <f t="shared" si="2"/>
        <v>1.9208769443543294</v>
      </c>
      <c r="H48" s="47">
        <v>0.14</v>
      </c>
      <c r="I48" s="149">
        <f t="shared" si="3"/>
        <v>0.19920205348859713</v>
      </c>
      <c r="J48" s="47">
        <v>0.64</v>
      </c>
      <c r="K48" s="149">
        <f t="shared" si="3"/>
        <v>0.9106379588050154</v>
      </c>
      <c r="L48" s="47">
        <v>5.39</v>
      </c>
      <c r="M48" s="149">
        <f t="shared" si="4"/>
        <v>7.6692790593109885</v>
      </c>
    </row>
    <row r="49" spans="1:13" ht="13.5" thickBot="1">
      <c r="A49" s="50">
        <v>43</v>
      </c>
      <c r="B49" s="47" t="s">
        <v>454</v>
      </c>
      <c r="C49" s="47" t="s">
        <v>456</v>
      </c>
      <c r="D49" s="150">
        <v>349.19</v>
      </c>
      <c r="E49" s="149">
        <f t="shared" si="2"/>
        <v>496.8526075548802</v>
      </c>
      <c r="F49" s="47">
        <v>1.45</v>
      </c>
      <c r="G49" s="149">
        <f t="shared" si="2"/>
        <v>2.0631641254176127</v>
      </c>
      <c r="H49" s="47">
        <v>0.28</v>
      </c>
      <c r="I49" s="149">
        <f t="shared" si="3"/>
        <v>0.39840410697719425</v>
      </c>
      <c r="J49" s="47">
        <v>0.29</v>
      </c>
      <c r="K49" s="149">
        <f t="shared" si="3"/>
        <v>0.41263282508352256</v>
      </c>
      <c r="L49" s="47">
        <v>17.07</v>
      </c>
      <c r="M49" s="149">
        <f t="shared" si="4"/>
        <v>24.28842180750252</v>
      </c>
    </row>
    <row r="50" spans="1:13" ht="13.5" thickBot="1">
      <c r="A50" s="50">
        <v>44</v>
      </c>
      <c r="B50" s="47" t="s">
        <v>457</v>
      </c>
      <c r="C50" s="47" t="s">
        <v>458</v>
      </c>
      <c r="D50" s="150">
        <v>337.65</v>
      </c>
      <c r="E50" s="149">
        <f t="shared" si="2"/>
        <v>480.4326668601772</v>
      </c>
      <c r="F50" s="47">
        <v>2.83</v>
      </c>
      <c r="G50" s="149">
        <f t="shared" si="2"/>
        <v>4.026727224090927</v>
      </c>
      <c r="H50" s="47">
        <v>0.25</v>
      </c>
      <c r="I50" s="149">
        <f t="shared" si="3"/>
        <v>0.3557179526582091</v>
      </c>
      <c r="J50" s="47">
        <v>0</v>
      </c>
      <c r="K50" s="149">
        <f t="shared" si="3"/>
        <v>0</v>
      </c>
      <c r="L50" s="47">
        <v>2.62</v>
      </c>
      <c r="M50" s="149">
        <f t="shared" si="4"/>
        <v>3.727924143858032</v>
      </c>
    </row>
    <row r="51" spans="1:13" ht="13.5" thickBot="1">
      <c r="A51" s="50">
        <v>45</v>
      </c>
      <c r="B51" s="47" t="s">
        <v>457</v>
      </c>
      <c r="C51" s="47" t="s">
        <v>459</v>
      </c>
      <c r="D51" s="150">
        <v>223.19</v>
      </c>
      <c r="E51" s="149">
        <f t="shared" si="2"/>
        <v>317.5707594151428</v>
      </c>
      <c r="F51" s="47">
        <v>1.84</v>
      </c>
      <c r="G51" s="149">
        <f t="shared" si="2"/>
        <v>2.6180841315644194</v>
      </c>
      <c r="H51" s="47">
        <v>0.35</v>
      </c>
      <c r="I51" s="149">
        <f t="shared" si="3"/>
        <v>0.49800513372149274</v>
      </c>
      <c r="J51" s="47">
        <v>0.31</v>
      </c>
      <c r="K51" s="149">
        <f t="shared" si="3"/>
        <v>0.4410902612961793</v>
      </c>
      <c r="L51" s="47">
        <v>5.45</v>
      </c>
      <c r="M51" s="149">
        <f t="shared" si="4"/>
        <v>7.754651367948959</v>
      </c>
    </row>
    <row r="52" spans="1:13" ht="13.5" thickBot="1">
      <c r="A52" s="50">
        <v>46</v>
      </c>
      <c r="B52" s="47" t="s">
        <v>457</v>
      </c>
      <c r="C52" s="47" t="s">
        <v>460</v>
      </c>
      <c r="D52" s="150">
        <v>274.79</v>
      </c>
      <c r="E52" s="149">
        <f t="shared" si="2"/>
        <v>390.9909448437972</v>
      </c>
      <c r="F52" s="47">
        <v>1.53</v>
      </c>
      <c r="G52" s="149">
        <f t="shared" si="2"/>
        <v>2.17699387026824</v>
      </c>
      <c r="H52" s="47">
        <v>0.15</v>
      </c>
      <c r="I52" s="149">
        <f t="shared" si="3"/>
        <v>0.21343077159492546</v>
      </c>
      <c r="J52" s="47">
        <v>2.3</v>
      </c>
      <c r="K52" s="149">
        <f t="shared" si="3"/>
        <v>3.272605164455524</v>
      </c>
      <c r="L52" s="47">
        <v>5.4</v>
      </c>
      <c r="M52" s="149">
        <f t="shared" si="4"/>
        <v>7.683507777417318</v>
      </c>
    </row>
    <row r="53" spans="1:13" ht="13.5" thickBot="1">
      <c r="A53" s="50">
        <v>47</v>
      </c>
      <c r="B53" s="47" t="s">
        <v>461</v>
      </c>
      <c r="C53" s="47" t="s">
        <v>462</v>
      </c>
      <c r="D53" s="150">
        <v>336.1</v>
      </c>
      <c r="E53" s="149">
        <f t="shared" si="2"/>
        <v>478.2272155536964</v>
      </c>
      <c r="F53" s="47">
        <v>1.75</v>
      </c>
      <c r="G53" s="149">
        <f t="shared" si="2"/>
        <v>2.4900256686074638</v>
      </c>
      <c r="H53" s="47">
        <v>0.33</v>
      </c>
      <c r="I53" s="149">
        <f t="shared" si="3"/>
        <v>0.46954769750883607</v>
      </c>
      <c r="J53" s="47">
        <v>0.4</v>
      </c>
      <c r="K53" s="149">
        <f t="shared" si="3"/>
        <v>0.5691487242531347</v>
      </c>
      <c r="L53" s="47">
        <v>3.57</v>
      </c>
      <c r="M53" s="149">
        <f t="shared" si="4"/>
        <v>5.079652363959226</v>
      </c>
    </row>
    <row r="54" spans="1:13" ht="13.5" thickBot="1">
      <c r="A54" s="50">
        <v>48</v>
      </c>
      <c r="B54" s="47" t="s">
        <v>461</v>
      </c>
      <c r="C54" s="47" t="s">
        <v>463</v>
      </c>
      <c r="D54" s="150">
        <v>370.81</v>
      </c>
      <c r="E54" s="149">
        <f t="shared" si="2"/>
        <v>527.6150961007621</v>
      </c>
      <c r="F54" s="47">
        <v>1.93</v>
      </c>
      <c r="G54" s="149">
        <f t="shared" si="2"/>
        <v>2.746142594521374</v>
      </c>
      <c r="H54" s="47">
        <v>0.21</v>
      </c>
      <c r="I54" s="149">
        <f t="shared" si="3"/>
        <v>0.29880308023289565</v>
      </c>
      <c r="J54" s="47">
        <v>0.67</v>
      </c>
      <c r="K54" s="149">
        <f t="shared" si="3"/>
        <v>0.9533241131240006</v>
      </c>
      <c r="L54" s="47">
        <v>4.22</v>
      </c>
      <c r="M54" s="149">
        <f t="shared" si="4"/>
        <v>6.004519040870569</v>
      </c>
    </row>
    <row r="55" spans="1:13" ht="13.5" thickBot="1">
      <c r="A55" s="50">
        <v>49</v>
      </c>
      <c r="B55" s="47" t="s">
        <v>461</v>
      </c>
      <c r="C55" s="47" t="s">
        <v>464</v>
      </c>
      <c r="D55" s="150">
        <v>230.81</v>
      </c>
      <c r="E55" s="149">
        <f t="shared" si="2"/>
        <v>328.413042612165</v>
      </c>
      <c r="F55" s="47">
        <v>1.9</v>
      </c>
      <c r="G55" s="149">
        <f t="shared" si="2"/>
        <v>2.7034564402023893</v>
      </c>
      <c r="H55" s="47">
        <v>1.03</v>
      </c>
      <c r="I55" s="149">
        <f t="shared" si="3"/>
        <v>1.4655579649518216</v>
      </c>
      <c r="J55" s="47">
        <v>0</v>
      </c>
      <c r="K55" s="149">
        <f t="shared" si="3"/>
        <v>0</v>
      </c>
      <c r="L55" s="47">
        <v>4.98</v>
      </c>
      <c r="M55" s="149">
        <f t="shared" si="4"/>
        <v>7.085901616951526</v>
      </c>
    </row>
    <row r="56" spans="1:13" ht="13.5" thickBot="1">
      <c r="A56" s="50">
        <v>50</v>
      </c>
      <c r="B56" s="47" t="s">
        <v>461</v>
      </c>
      <c r="C56" s="47" t="s">
        <v>465</v>
      </c>
      <c r="D56" s="150">
        <v>298.35</v>
      </c>
      <c r="E56" s="149">
        <f t="shared" si="2"/>
        <v>424.5138047023068</v>
      </c>
      <c r="F56" s="47">
        <v>1.44</v>
      </c>
      <c r="G56" s="149">
        <f t="shared" si="2"/>
        <v>2.0489354073112844</v>
      </c>
      <c r="H56" s="47">
        <v>0.65</v>
      </c>
      <c r="I56" s="149">
        <f t="shared" si="3"/>
        <v>0.9248666769113437</v>
      </c>
      <c r="J56" s="47">
        <v>1.46</v>
      </c>
      <c r="K56" s="149">
        <f t="shared" si="3"/>
        <v>2.077392843523941</v>
      </c>
      <c r="L56" s="47">
        <v>0</v>
      </c>
      <c r="M56" s="149">
        <f t="shared" si="4"/>
        <v>0</v>
      </c>
    </row>
    <row r="57" spans="1:13" ht="13.5" thickBot="1">
      <c r="A57" s="50">
        <v>51</v>
      </c>
      <c r="B57" s="47" t="s">
        <v>461</v>
      </c>
      <c r="C57" s="47" t="s">
        <v>466</v>
      </c>
      <c r="D57" s="150">
        <v>284.75</v>
      </c>
      <c r="E57" s="149">
        <f t="shared" si="2"/>
        <v>405.1627480777002</v>
      </c>
      <c r="F57" s="47">
        <v>1.42</v>
      </c>
      <c r="G57" s="149">
        <f t="shared" si="2"/>
        <v>2.020477971098628</v>
      </c>
      <c r="H57" s="47">
        <v>0.36</v>
      </c>
      <c r="I57" s="149">
        <f t="shared" si="3"/>
        <v>0.5122338518278211</v>
      </c>
      <c r="J57" s="47">
        <v>5.22</v>
      </c>
      <c r="K57" s="149">
        <f t="shared" si="3"/>
        <v>7.427390851503406</v>
      </c>
      <c r="L57" s="47">
        <v>18.59</v>
      </c>
      <c r="M57" s="149">
        <f t="shared" si="4"/>
        <v>26.45118695966443</v>
      </c>
    </row>
    <row r="58" spans="1:13" ht="13.5" thickBot="1">
      <c r="A58" s="50">
        <v>52</v>
      </c>
      <c r="B58" s="47" t="s">
        <v>461</v>
      </c>
      <c r="C58" s="47" t="s">
        <v>467</v>
      </c>
      <c r="D58" s="150">
        <v>377.07</v>
      </c>
      <c r="E58" s="149">
        <f t="shared" si="2"/>
        <v>536.5222736353237</v>
      </c>
      <c r="F58" s="47">
        <v>1.21</v>
      </c>
      <c r="G58" s="149">
        <f t="shared" si="2"/>
        <v>1.7216748908657322</v>
      </c>
      <c r="H58" s="47">
        <v>0.28</v>
      </c>
      <c r="I58" s="149">
        <f t="shared" si="3"/>
        <v>0.39840410697719425</v>
      </c>
      <c r="J58" s="47">
        <v>0</v>
      </c>
      <c r="K58" s="149">
        <f t="shared" si="3"/>
        <v>0</v>
      </c>
      <c r="L58" s="47">
        <v>19.17</v>
      </c>
      <c r="M58" s="149">
        <f t="shared" si="4"/>
        <v>27.276452609831477</v>
      </c>
    </row>
    <row r="59" spans="1:13" ht="13.5" thickBot="1">
      <c r="A59" s="50">
        <v>53</v>
      </c>
      <c r="B59" s="47" t="s">
        <v>461</v>
      </c>
      <c r="C59" s="47" t="s">
        <v>468</v>
      </c>
      <c r="D59" s="150">
        <v>306.89</v>
      </c>
      <c r="E59" s="149">
        <f t="shared" si="2"/>
        <v>436.6651299651112</v>
      </c>
      <c r="F59" s="47">
        <v>1.13</v>
      </c>
      <c r="G59" s="149">
        <f t="shared" si="2"/>
        <v>1.607845146015105</v>
      </c>
      <c r="H59" s="47">
        <v>0.18</v>
      </c>
      <c r="I59" s="149">
        <f t="shared" si="3"/>
        <v>0.25611692591391055</v>
      </c>
      <c r="J59" s="47">
        <v>0</v>
      </c>
      <c r="K59" s="149">
        <f t="shared" si="3"/>
        <v>0</v>
      </c>
      <c r="L59" s="47">
        <v>10.72</v>
      </c>
      <c r="M59" s="149">
        <f t="shared" si="4"/>
        <v>15.253185809984009</v>
      </c>
    </row>
    <row r="60" spans="1:13" ht="13.5" thickBot="1">
      <c r="A60" s="50">
        <v>54</v>
      </c>
      <c r="B60" s="47" t="s">
        <v>469</v>
      </c>
      <c r="C60" s="47" t="s">
        <v>470</v>
      </c>
      <c r="D60" s="150">
        <v>356.98</v>
      </c>
      <c r="E60" s="149">
        <f t="shared" si="2"/>
        <v>507.93677895971</v>
      </c>
      <c r="F60" s="47">
        <v>1.29</v>
      </c>
      <c r="G60" s="149">
        <f t="shared" si="2"/>
        <v>1.8355046357163591</v>
      </c>
      <c r="H60" s="47">
        <v>0.37</v>
      </c>
      <c r="I60" s="149">
        <f t="shared" si="3"/>
        <v>0.5264625699341495</v>
      </c>
      <c r="J60" s="47">
        <v>1.7</v>
      </c>
      <c r="K60" s="149">
        <f t="shared" si="3"/>
        <v>2.418882078075822</v>
      </c>
      <c r="L60" s="47">
        <v>10.84</v>
      </c>
      <c r="M60" s="149">
        <f t="shared" si="4"/>
        <v>15.423930427259947</v>
      </c>
    </row>
    <row r="61" spans="1:13" ht="13.5" thickBot="1">
      <c r="A61" s="50">
        <v>55</v>
      </c>
      <c r="B61" s="47" t="s">
        <v>471</v>
      </c>
      <c r="C61" s="47" t="s">
        <v>472</v>
      </c>
      <c r="D61" s="150">
        <v>283.08</v>
      </c>
      <c r="E61" s="149">
        <f t="shared" si="2"/>
        <v>402.7865521539433</v>
      </c>
      <c r="F61" s="47">
        <v>1.01</v>
      </c>
      <c r="G61" s="149">
        <f t="shared" si="2"/>
        <v>1.437100528739165</v>
      </c>
      <c r="H61" s="47">
        <v>0.16</v>
      </c>
      <c r="I61" s="149">
        <f t="shared" si="3"/>
        <v>0.22765948970125385</v>
      </c>
      <c r="J61" s="47">
        <v>0.18</v>
      </c>
      <c r="K61" s="149">
        <f t="shared" si="3"/>
        <v>0.25611692591391055</v>
      </c>
      <c r="L61" s="47">
        <v>4.64</v>
      </c>
      <c r="M61" s="149">
        <f t="shared" si="4"/>
        <v>6.602125201336361</v>
      </c>
    </row>
    <row r="62" spans="1:13" ht="13.5" thickBot="1">
      <c r="A62" s="50">
        <v>56</v>
      </c>
      <c r="B62" s="47" t="s">
        <v>471</v>
      </c>
      <c r="C62" s="47" t="s">
        <v>473</v>
      </c>
      <c r="D62" s="150">
        <v>367.97</v>
      </c>
      <c r="E62" s="149">
        <f t="shared" si="2"/>
        <v>523.5741401585649</v>
      </c>
      <c r="F62" s="47">
        <v>1.78</v>
      </c>
      <c r="G62" s="149">
        <f t="shared" si="2"/>
        <v>2.532711822926449</v>
      </c>
      <c r="H62" s="47">
        <v>0.26</v>
      </c>
      <c r="I62" s="149">
        <f t="shared" si="3"/>
        <v>0.3699466707645375</v>
      </c>
      <c r="J62" s="47">
        <v>1.56</v>
      </c>
      <c r="K62" s="149">
        <f t="shared" si="3"/>
        <v>2.219680024587225</v>
      </c>
      <c r="L62" s="47">
        <v>7.09</v>
      </c>
      <c r="M62" s="149">
        <f t="shared" si="4"/>
        <v>10.08816113738681</v>
      </c>
    </row>
    <row r="63" spans="1:13" ht="13.5" thickBot="1">
      <c r="A63" s="50">
        <v>57</v>
      </c>
      <c r="B63" s="47" t="s">
        <v>471</v>
      </c>
      <c r="C63" s="47" t="s">
        <v>474</v>
      </c>
      <c r="D63" s="150">
        <v>192.02</v>
      </c>
      <c r="E63" s="149">
        <f t="shared" si="2"/>
        <v>273.21984507771725</v>
      </c>
      <c r="F63" s="47">
        <v>1.42</v>
      </c>
      <c r="G63" s="149">
        <f t="shared" si="2"/>
        <v>2.020477971098628</v>
      </c>
      <c r="H63" s="47">
        <v>0.32</v>
      </c>
      <c r="I63" s="149">
        <f t="shared" si="3"/>
        <v>0.4553189794025077</v>
      </c>
      <c r="J63" s="47">
        <v>0.02</v>
      </c>
      <c r="K63" s="149">
        <f t="shared" si="3"/>
        <v>0.02845743621265673</v>
      </c>
      <c r="L63" s="47">
        <v>2.12</v>
      </c>
      <c r="M63" s="149">
        <f t="shared" si="4"/>
        <v>3.0164882385416134</v>
      </c>
    </row>
    <row r="64" spans="1:13" ht="13.5" thickBot="1">
      <c r="A64" s="50">
        <v>58</v>
      </c>
      <c r="B64" s="47" t="s">
        <v>471</v>
      </c>
      <c r="C64" s="47" t="s">
        <v>475</v>
      </c>
      <c r="D64" s="150">
        <v>0</v>
      </c>
      <c r="E64" s="149">
        <f t="shared" si="2"/>
        <v>0</v>
      </c>
      <c r="F64" s="47">
        <v>0</v>
      </c>
      <c r="G64" s="149">
        <f t="shared" si="2"/>
        <v>0</v>
      </c>
      <c r="H64" s="47">
        <v>0</v>
      </c>
      <c r="I64" s="149">
        <f t="shared" si="3"/>
        <v>0</v>
      </c>
      <c r="J64" s="47">
        <v>0</v>
      </c>
      <c r="K64" s="149">
        <f t="shared" si="3"/>
        <v>0</v>
      </c>
      <c r="L64" s="47">
        <v>0</v>
      </c>
      <c r="M64" s="149">
        <f t="shared" si="4"/>
        <v>0</v>
      </c>
    </row>
    <row r="65" spans="1:13" ht="13.5" thickBot="1">
      <c r="A65" s="50">
        <v>59</v>
      </c>
      <c r="B65" s="47" t="s">
        <v>471</v>
      </c>
      <c r="C65" s="47" t="s">
        <v>476</v>
      </c>
      <c r="D65" s="150">
        <v>301.88</v>
      </c>
      <c r="E65" s="149">
        <f t="shared" si="2"/>
        <v>429.53654219384066</v>
      </c>
      <c r="F65" s="47">
        <v>2.38</v>
      </c>
      <c r="G65" s="149">
        <f t="shared" si="2"/>
        <v>3.3864349093061508</v>
      </c>
      <c r="H65" s="47">
        <v>0.23</v>
      </c>
      <c r="I65" s="149">
        <f t="shared" si="3"/>
        <v>0.32726051644555243</v>
      </c>
      <c r="J65" s="47">
        <v>0.42</v>
      </c>
      <c r="K65" s="149">
        <f t="shared" si="3"/>
        <v>0.5976061604657913</v>
      </c>
      <c r="L65" s="47">
        <v>10.48</v>
      </c>
      <c r="M65" s="149">
        <f t="shared" si="4"/>
        <v>14.911696575432128</v>
      </c>
    </row>
    <row r="66" spans="1:13" ht="13.5" thickBot="1">
      <c r="A66" s="50">
        <v>60</v>
      </c>
      <c r="B66" s="47" t="s">
        <v>471</v>
      </c>
      <c r="C66" s="47" t="s">
        <v>477</v>
      </c>
      <c r="D66" s="150">
        <v>369.37</v>
      </c>
      <c r="E66" s="149">
        <f t="shared" si="2"/>
        <v>525.5661606934508</v>
      </c>
      <c r="F66" s="47">
        <v>2</v>
      </c>
      <c r="G66" s="149">
        <f t="shared" si="2"/>
        <v>2.845743621265673</v>
      </c>
      <c r="H66" s="47">
        <v>0.5</v>
      </c>
      <c r="I66" s="149">
        <f t="shared" si="3"/>
        <v>0.7114359053164182</v>
      </c>
      <c r="J66" s="47">
        <v>0</v>
      </c>
      <c r="K66" s="149">
        <f t="shared" si="3"/>
        <v>0</v>
      </c>
      <c r="L66" s="47">
        <v>0</v>
      </c>
      <c r="M66" s="149">
        <f t="shared" si="4"/>
        <v>0</v>
      </c>
    </row>
    <row r="67" spans="1:13" ht="13.5" thickBot="1">
      <c r="A67" s="50">
        <v>61</v>
      </c>
      <c r="B67" s="47" t="s">
        <v>471</v>
      </c>
      <c r="C67" s="47" t="s">
        <v>478</v>
      </c>
      <c r="D67" s="150">
        <v>0</v>
      </c>
      <c r="E67" s="149">
        <f t="shared" si="2"/>
        <v>0</v>
      </c>
      <c r="F67" s="47">
        <v>0</v>
      </c>
      <c r="G67" s="149">
        <f t="shared" si="2"/>
        <v>0</v>
      </c>
      <c r="H67" s="47">
        <v>0</v>
      </c>
      <c r="I67" s="149">
        <f t="shared" si="3"/>
        <v>0</v>
      </c>
      <c r="J67" s="47">
        <v>0</v>
      </c>
      <c r="K67" s="149">
        <f t="shared" si="3"/>
        <v>0</v>
      </c>
      <c r="L67" s="47">
        <v>0</v>
      </c>
      <c r="M67" s="149">
        <f t="shared" si="4"/>
        <v>0</v>
      </c>
    </row>
    <row r="68" spans="1:13" ht="13.5" thickBot="1">
      <c r="A68" s="50">
        <v>62</v>
      </c>
      <c r="B68" s="47" t="s">
        <v>471</v>
      </c>
      <c r="C68" s="47" t="s">
        <v>479</v>
      </c>
      <c r="D68" s="150">
        <v>300.53</v>
      </c>
      <c r="E68" s="149">
        <f t="shared" si="2"/>
        <v>427.6156652494863</v>
      </c>
      <c r="F68" s="47">
        <v>1.72</v>
      </c>
      <c r="G68" s="149">
        <f t="shared" si="2"/>
        <v>2.447339514288479</v>
      </c>
      <c r="H68" s="47">
        <v>0.16</v>
      </c>
      <c r="I68" s="149">
        <f t="shared" si="3"/>
        <v>0.22765948970125385</v>
      </c>
      <c r="J68" s="47">
        <v>0.45</v>
      </c>
      <c r="K68" s="149">
        <f t="shared" si="3"/>
        <v>0.6402923147847764</v>
      </c>
      <c r="L68" s="47">
        <v>4.54</v>
      </c>
      <c r="M68" s="149">
        <f t="shared" si="4"/>
        <v>6.459838020273078</v>
      </c>
    </row>
    <row r="69" spans="1:13" ht="13.5" thickBot="1">
      <c r="A69" s="50">
        <v>63</v>
      </c>
      <c r="B69" s="47" t="s">
        <v>471</v>
      </c>
      <c r="C69" s="47" t="s">
        <v>480</v>
      </c>
      <c r="D69" s="150">
        <v>220.95</v>
      </c>
      <c r="E69" s="149">
        <f t="shared" si="2"/>
        <v>314.3835265593252</v>
      </c>
      <c r="F69" s="47">
        <v>1.71</v>
      </c>
      <c r="G69" s="149">
        <f t="shared" si="2"/>
        <v>2.4331107961821505</v>
      </c>
      <c r="H69" s="47">
        <v>0.27</v>
      </c>
      <c r="I69" s="149">
        <f t="shared" si="3"/>
        <v>0.3841753888708659</v>
      </c>
      <c r="J69" s="47">
        <v>0</v>
      </c>
      <c r="K69" s="149">
        <f t="shared" si="3"/>
        <v>0</v>
      </c>
      <c r="L69" s="47">
        <v>2.44</v>
      </c>
      <c r="M69" s="149">
        <f t="shared" si="4"/>
        <v>3.471807217944121</v>
      </c>
    </row>
    <row r="70" spans="1:13" ht="13.5" thickBot="1">
      <c r="A70" s="50">
        <v>64</v>
      </c>
      <c r="B70" s="47" t="s">
        <v>481</v>
      </c>
      <c r="C70" s="47" t="s">
        <v>482</v>
      </c>
      <c r="D70" s="150">
        <v>390.18</v>
      </c>
      <c r="E70" s="149">
        <f t="shared" si="2"/>
        <v>555.1761230727202</v>
      </c>
      <c r="F70" s="47">
        <v>1.69</v>
      </c>
      <c r="G70" s="149">
        <f t="shared" si="2"/>
        <v>2.4046533599694935</v>
      </c>
      <c r="H70" s="47">
        <v>0.27</v>
      </c>
      <c r="I70" s="149">
        <f t="shared" si="3"/>
        <v>0.3841753888708659</v>
      </c>
      <c r="J70" s="47">
        <v>0.22</v>
      </c>
      <c r="K70" s="149">
        <f t="shared" si="3"/>
        <v>0.313031798339224</v>
      </c>
      <c r="L70" s="47">
        <v>10.79</v>
      </c>
      <c r="M70" s="149">
        <f t="shared" si="4"/>
        <v>15.352786836728304</v>
      </c>
    </row>
    <row r="71" spans="1:13" ht="13.5" thickBot="1">
      <c r="A71" s="50">
        <v>65</v>
      </c>
      <c r="B71" s="47" t="s">
        <v>483</v>
      </c>
      <c r="C71" s="47" t="s">
        <v>484</v>
      </c>
      <c r="D71" s="150">
        <v>263.09</v>
      </c>
      <c r="E71" s="149">
        <f t="shared" si="2"/>
        <v>374.3433446593929</v>
      </c>
      <c r="F71" s="47">
        <v>1.27</v>
      </c>
      <c r="G71" s="149">
        <f t="shared" si="2"/>
        <v>1.8070471995037023</v>
      </c>
      <c r="H71" s="47">
        <v>0.26</v>
      </c>
      <c r="I71" s="149">
        <f aca="true" t="shared" si="5" ref="I71:K89">H71/$E$5</f>
        <v>0.3699466707645375</v>
      </c>
      <c r="J71" s="47">
        <v>1.3</v>
      </c>
      <c r="K71" s="149">
        <f t="shared" si="5"/>
        <v>1.8497333538226874</v>
      </c>
      <c r="L71" s="47">
        <v>3.94</v>
      </c>
      <c r="M71" s="149">
        <f aca="true" t="shared" si="6" ref="M71:M89">L71/$E$5</f>
        <v>5.606114933893376</v>
      </c>
    </row>
    <row r="72" spans="1:13" ht="13.5" thickBot="1">
      <c r="A72" s="50">
        <v>66</v>
      </c>
      <c r="B72" s="47" t="s">
        <v>483</v>
      </c>
      <c r="C72" s="47" t="s">
        <v>485</v>
      </c>
      <c r="D72" s="150">
        <v>231.84</v>
      </c>
      <c r="E72" s="149">
        <f aca="true" t="shared" si="7" ref="E72:G133">D72/$E$5</f>
        <v>329.8786005771168</v>
      </c>
      <c r="F72" s="47">
        <v>1.34</v>
      </c>
      <c r="G72" s="149">
        <f t="shared" si="7"/>
        <v>1.9066482262480011</v>
      </c>
      <c r="H72" s="47">
        <v>0.27</v>
      </c>
      <c r="I72" s="149">
        <f t="shared" si="5"/>
        <v>0.3841753888708659</v>
      </c>
      <c r="J72" s="47">
        <v>0</v>
      </c>
      <c r="K72" s="149">
        <f t="shared" si="5"/>
        <v>0</v>
      </c>
      <c r="L72" s="47">
        <v>3.38</v>
      </c>
      <c r="M72" s="149">
        <f t="shared" si="6"/>
        <v>4.809306719938987</v>
      </c>
    </row>
    <row r="73" spans="1:13" ht="13.5" thickBot="1">
      <c r="A73" s="50">
        <v>67</v>
      </c>
      <c r="B73" s="47" t="s">
        <v>483</v>
      </c>
      <c r="C73" s="47" t="s">
        <v>486</v>
      </c>
      <c r="D73" s="150">
        <v>303.68</v>
      </c>
      <c r="E73" s="149">
        <f t="shared" si="7"/>
        <v>432.0977114529798</v>
      </c>
      <c r="F73" s="47">
        <v>1.17</v>
      </c>
      <c r="G73" s="149">
        <f t="shared" si="7"/>
        <v>1.6647600184404185</v>
      </c>
      <c r="H73" s="47">
        <v>0.15</v>
      </c>
      <c r="I73" s="149">
        <f t="shared" si="5"/>
        <v>0.21343077159492546</v>
      </c>
      <c r="J73" s="47">
        <v>0</v>
      </c>
      <c r="K73" s="149">
        <f t="shared" si="5"/>
        <v>0</v>
      </c>
      <c r="L73" s="47">
        <v>1.06</v>
      </c>
      <c r="M73" s="149">
        <f t="shared" si="6"/>
        <v>1.5082441192708067</v>
      </c>
    </row>
    <row r="74" spans="1:13" ht="13.5" thickBot="1">
      <c r="A74" s="50">
        <v>68</v>
      </c>
      <c r="B74" s="47" t="s">
        <v>487</v>
      </c>
      <c r="C74" s="47" t="s">
        <v>488</v>
      </c>
      <c r="D74" s="150">
        <v>310.12</v>
      </c>
      <c r="E74" s="149">
        <f t="shared" si="7"/>
        <v>441.2610059134553</v>
      </c>
      <c r="F74" s="47">
        <v>1.48</v>
      </c>
      <c r="G74" s="149">
        <f t="shared" si="7"/>
        <v>2.105850279736598</v>
      </c>
      <c r="H74" s="47">
        <v>0.36</v>
      </c>
      <c r="I74" s="149">
        <f t="shared" si="5"/>
        <v>0.5122338518278211</v>
      </c>
      <c r="J74" s="47">
        <v>0.64</v>
      </c>
      <c r="K74" s="149">
        <f t="shared" si="5"/>
        <v>0.9106379588050154</v>
      </c>
      <c r="L74" s="47">
        <v>12.01</v>
      </c>
      <c r="M74" s="149">
        <f t="shared" si="6"/>
        <v>17.088690445700365</v>
      </c>
    </row>
    <row r="75" spans="1:13" ht="13.5" thickBot="1">
      <c r="A75" s="50">
        <v>69</v>
      </c>
      <c r="B75" s="47" t="s">
        <v>489</v>
      </c>
      <c r="C75" s="47" t="s">
        <v>490</v>
      </c>
      <c r="D75" s="150">
        <v>276.24</v>
      </c>
      <c r="E75" s="149">
        <f t="shared" si="7"/>
        <v>393.0541089692148</v>
      </c>
      <c r="F75" s="47">
        <v>1.29</v>
      </c>
      <c r="G75" s="149">
        <f t="shared" si="7"/>
        <v>1.8355046357163591</v>
      </c>
      <c r="H75" s="47">
        <v>0.23</v>
      </c>
      <c r="I75" s="149">
        <f t="shared" si="5"/>
        <v>0.32726051644555243</v>
      </c>
      <c r="J75" s="47">
        <v>0</v>
      </c>
      <c r="K75" s="149">
        <f t="shared" si="5"/>
        <v>0</v>
      </c>
      <c r="L75" s="47">
        <v>20.57</v>
      </c>
      <c r="M75" s="149">
        <f t="shared" si="6"/>
        <v>29.268473144717447</v>
      </c>
    </row>
    <row r="76" spans="1:13" ht="13.5" thickBot="1">
      <c r="A76" s="50">
        <v>70</v>
      </c>
      <c r="B76" s="47" t="s">
        <v>489</v>
      </c>
      <c r="C76" s="47" t="s">
        <v>491</v>
      </c>
      <c r="D76" s="150">
        <v>412.77</v>
      </c>
      <c r="E76" s="149">
        <f t="shared" si="7"/>
        <v>587.3187972749159</v>
      </c>
      <c r="F76" s="47">
        <v>1.59</v>
      </c>
      <c r="G76" s="149">
        <f t="shared" si="7"/>
        <v>2.26236617890621</v>
      </c>
      <c r="H76" s="47">
        <v>0.83</v>
      </c>
      <c r="I76" s="149">
        <f t="shared" si="5"/>
        <v>1.1809836028252543</v>
      </c>
      <c r="J76" s="47">
        <v>0.96</v>
      </c>
      <c r="K76" s="149">
        <f t="shared" si="5"/>
        <v>1.365956938207523</v>
      </c>
      <c r="L76" s="47">
        <v>13.33</v>
      </c>
      <c r="M76" s="149">
        <f t="shared" si="6"/>
        <v>18.96688123573571</v>
      </c>
    </row>
    <row r="77" spans="1:13" ht="13.5" thickBot="1">
      <c r="A77" s="50">
        <v>71</v>
      </c>
      <c r="B77" s="47" t="s">
        <v>489</v>
      </c>
      <c r="C77" s="47" t="s">
        <v>492</v>
      </c>
      <c r="D77" s="150">
        <v>443.73</v>
      </c>
      <c r="E77" s="149">
        <f t="shared" si="7"/>
        <v>631.3709085321086</v>
      </c>
      <c r="F77" s="47">
        <v>1.55</v>
      </c>
      <c r="G77" s="149">
        <f t="shared" si="7"/>
        <v>2.2054513064808967</v>
      </c>
      <c r="H77" s="47">
        <v>0.15</v>
      </c>
      <c r="I77" s="149">
        <f t="shared" si="5"/>
        <v>0.21343077159492546</v>
      </c>
      <c r="J77" s="47">
        <v>0.06</v>
      </c>
      <c r="K77" s="149">
        <f t="shared" si="5"/>
        <v>0.08537230863797018</v>
      </c>
      <c r="L77" s="47">
        <v>9.65</v>
      </c>
      <c r="M77" s="149">
        <f t="shared" si="6"/>
        <v>13.730712972606872</v>
      </c>
    </row>
    <row r="78" spans="1:13" ht="26.25" thickBot="1">
      <c r="A78" s="50">
        <v>72</v>
      </c>
      <c r="B78" s="47" t="s">
        <v>489</v>
      </c>
      <c r="C78" s="47" t="s">
        <v>493</v>
      </c>
      <c r="D78" s="150">
        <v>434.38</v>
      </c>
      <c r="E78" s="149">
        <f t="shared" si="7"/>
        <v>618.0670571026915</v>
      </c>
      <c r="F78" s="47">
        <v>1.45</v>
      </c>
      <c r="G78" s="149">
        <f t="shared" si="7"/>
        <v>2.0631641254176127</v>
      </c>
      <c r="H78" s="47">
        <v>0.13</v>
      </c>
      <c r="I78" s="149">
        <f t="shared" si="5"/>
        <v>0.18497333538226876</v>
      </c>
      <c r="J78" s="47">
        <v>0.48</v>
      </c>
      <c r="K78" s="149">
        <f t="shared" si="5"/>
        <v>0.6829784691037615</v>
      </c>
      <c r="L78" s="47">
        <v>2.19</v>
      </c>
      <c r="M78" s="149">
        <f t="shared" si="6"/>
        <v>3.116089265285912</v>
      </c>
    </row>
    <row r="79" spans="1:13" ht="13.5" thickBot="1">
      <c r="A79" s="50">
        <v>73</v>
      </c>
      <c r="B79" s="47" t="s">
        <v>489</v>
      </c>
      <c r="C79" s="47" t="s">
        <v>494</v>
      </c>
      <c r="D79" s="150">
        <v>320.95</v>
      </c>
      <c r="E79" s="149">
        <f t="shared" si="7"/>
        <v>456.67070762260886</v>
      </c>
      <c r="F79" s="47">
        <v>2.89</v>
      </c>
      <c r="G79" s="149">
        <f t="shared" si="7"/>
        <v>4.112099532728898</v>
      </c>
      <c r="H79" s="47">
        <v>0.18</v>
      </c>
      <c r="I79" s="149">
        <f t="shared" si="5"/>
        <v>0.25611692591391055</v>
      </c>
      <c r="J79" s="47">
        <v>0.32</v>
      </c>
      <c r="K79" s="149">
        <f t="shared" si="5"/>
        <v>0.4553189794025077</v>
      </c>
      <c r="L79" s="47">
        <v>8.86</v>
      </c>
      <c r="M79" s="149">
        <f t="shared" si="6"/>
        <v>12.606644242206931</v>
      </c>
    </row>
    <row r="80" spans="1:13" ht="13.5" thickBot="1">
      <c r="A80" s="50">
        <v>74</v>
      </c>
      <c r="B80" s="47" t="s">
        <v>489</v>
      </c>
      <c r="C80" s="47" t="s">
        <v>495</v>
      </c>
      <c r="D80" s="150">
        <v>336.41</v>
      </c>
      <c r="E80" s="149">
        <f t="shared" si="7"/>
        <v>478.66830581499255</v>
      </c>
      <c r="F80" s="47">
        <v>3.72</v>
      </c>
      <c r="G80" s="149">
        <f t="shared" si="7"/>
        <v>5.293083135554152</v>
      </c>
      <c r="H80" s="47">
        <v>0.22</v>
      </c>
      <c r="I80" s="149">
        <f t="shared" si="5"/>
        <v>0.313031798339224</v>
      </c>
      <c r="J80" s="47">
        <v>0.18</v>
      </c>
      <c r="K80" s="149">
        <f t="shared" si="5"/>
        <v>0.25611692591391055</v>
      </c>
      <c r="L80" s="47">
        <v>12.8</v>
      </c>
      <c r="M80" s="149">
        <f t="shared" si="6"/>
        <v>18.21275917610031</v>
      </c>
    </row>
    <row r="81" spans="1:13" ht="13.5" thickBot="1">
      <c r="A81" s="50">
        <v>75</v>
      </c>
      <c r="B81" s="47" t="s">
        <v>496</v>
      </c>
      <c r="C81" s="47" t="s">
        <v>497</v>
      </c>
      <c r="D81" s="150">
        <v>301.79</v>
      </c>
      <c r="E81" s="149">
        <f t="shared" si="7"/>
        <v>429.40848373088375</v>
      </c>
      <c r="F81" s="47">
        <v>1.34</v>
      </c>
      <c r="G81" s="149">
        <f t="shared" si="7"/>
        <v>1.9066482262480011</v>
      </c>
      <c r="H81" s="47">
        <v>0.16</v>
      </c>
      <c r="I81" s="149">
        <f t="shared" si="5"/>
        <v>0.22765948970125385</v>
      </c>
      <c r="J81" s="47">
        <v>2.47</v>
      </c>
      <c r="K81" s="149">
        <f t="shared" si="5"/>
        <v>3.5144933722631064</v>
      </c>
      <c r="L81" s="47">
        <v>7.36</v>
      </c>
      <c r="M81" s="149">
        <f t="shared" si="6"/>
        <v>10.472336526257678</v>
      </c>
    </row>
    <row r="82" spans="1:13" ht="13.5" thickBot="1">
      <c r="A82" s="50">
        <v>76</v>
      </c>
      <c r="B82" s="47" t="s">
        <v>496</v>
      </c>
      <c r="C82" s="47" t="s">
        <v>498</v>
      </c>
      <c r="D82" s="150">
        <v>515.27</v>
      </c>
      <c r="E82" s="149">
        <f t="shared" si="7"/>
        <v>733.1631578647816</v>
      </c>
      <c r="F82" s="47">
        <v>1.45</v>
      </c>
      <c r="G82" s="149">
        <f t="shared" si="7"/>
        <v>2.0631641254176127</v>
      </c>
      <c r="H82" s="47">
        <v>0.15</v>
      </c>
      <c r="I82" s="149">
        <f t="shared" si="5"/>
        <v>0.21343077159492546</v>
      </c>
      <c r="J82" s="47">
        <v>1.4</v>
      </c>
      <c r="K82" s="149">
        <f t="shared" si="5"/>
        <v>1.992020534885971</v>
      </c>
      <c r="L82" s="47">
        <v>4</v>
      </c>
      <c r="M82" s="149">
        <f t="shared" si="6"/>
        <v>5.691487242531346</v>
      </c>
    </row>
    <row r="83" spans="1:13" ht="13.5" thickBot="1">
      <c r="A83" s="50">
        <v>77</v>
      </c>
      <c r="B83" s="47" t="s">
        <v>499</v>
      </c>
      <c r="C83" s="47" t="s">
        <v>500</v>
      </c>
      <c r="D83" s="150">
        <v>331.15</v>
      </c>
      <c r="E83" s="149">
        <f t="shared" si="7"/>
        <v>471.18400009106375</v>
      </c>
      <c r="F83" s="47">
        <v>1.54</v>
      </c>
      <c r="G83" s="149">
        <f t="shared" si="7"/>
        <v>2.1912225883745684</v>
      </c>
      <c r="H83" s="47">
        <v>0.41</v>
      </c>
      <c r="I83" s="149">
        <f t="shared" si="5"/>
        <v>0.583377442359463</v>
      </c>
      <c r="J83" s="47">
        <v>0.09</v>
      </c>
      <c r="K83" s="149">
        <f t="shared" si="5"/>
        <v>0.12805846295695528</v>
      </c>
      <c r="L83" s="47">
        <v>1.34</v>
      </c>
      <c r="M83" s="149">
        <f t="shared" si="6"/>
        <v>1.9066482262480011</v>
      </c>
    </row>
    <row r="84" spans="1:13" ht="13.5" thickBot="1">
      <c r="A84" s="50">
        <v>78</v>
      </c>
      <c r="B84" s="47" t="s">
        <v>499</v>
      </c>
      <c r="C84" s="47" t="s">
        <v>501</v>
      </c>
      <c r="D84" s="150">
        <v>429.19</v>
      </c>
      <c r="E84" s="149">
        <f t="shared" si="7"/>
        <v>610.6823524055071</v>
      </c>
      <c r="F84" s="47">
        <v>1.81</v>
      </c>
      <c r="G84" s="149">
        <f t="shared" si="7"/>
        <v>2.575397977245434</v>
      </c>
      <c r="H84" s="47">
        <v>0.5</v>
      </c>
      <c r="I84" s="149">
        <f t="shared" si="5"/>
        <v>0.7114359053164182</v>
      </c>
      <c r="J84" s="47">
        <v>1.44</v>
      </c>
      <c r="K84" s="149">
        <f t="shared" si="5"/>
        <v>2.0489354073112844</v>
      </c>
      <c r="L84" s="47">
        <v>7.83</v>
      </c>
      <c r="M84" s="149">
        <f t="shared" si="6"/>
        <v>11.14108627725511</v>
      </c>
    </row>
    <row r="85" spans="1:13" ht="13.5" thickBot="1">
      <c r="A85" s="50">
        <v>79</v>
      </c>
      <c r="B85" s="47" t="s">
        <v>499</v>
      </c>
      <c r="C85" s="47" t="s">
        <v>502</v>
      </c>
      <c r="D85" s="150">
        <v>130.72</v>
      </c>
      <c r="E85" s="149">
        <f t="shared" si="7"/>
        <v>185.99780308592437</v>
      </c>
      <c r="F85" s="47">
        <v>2.08</v>
      </c>
      <c r="G85" s="149">
        <f t="shared" si="7"/>
        <v>2.9595733661163</v>
      </c>
      <c r="H85" s="47">
        <v>0.22</v>
      </c>
      <c r="I85" s="149">
        <f t="shared" si="5"/>
        <v>0.313031798339224</v>
      </c>
      <c r="J85" s="47">
        <v>0.29</v>
      </c>
      <c r="K85" s="149">
        <f t="shared" si="5"/>
        <v>0.41263282508352256</v>
      </c>
      <c r="L85" s="47">
        <v>5.17</v>
      </c>
      <c r="M85" s="149">
        <f t="shared" si="6"/>
        <v>7.356247260971765</v>
      </c>
    </row>
    <row r="86" spans="1:13" ht="13.5" thickBot="1">
      <c r="A86" s="50">
        <v>80</v>
      </c>
      <c r="B86" s="47" t="s">
        <v>503</v>
      </c>
      <c r="C86" s="47" t="s">
        <v>504</v>
      </c>
      <c r="D86" s="150">
        <v>379.42</v>
      </c>
      <c r="E86" s="149">
        <f t="shared" si="7"/>
        <v>539.8660223903108</v>
      </c>
      <c r="F86" s="47">
        <v>1.67</v>
      </c>
      <c r="G86" s="149">
        <f t="shared" si="7"/>
        <v>2.376195923756837</v>
      </c>
      <c r="H86" s="47">
        <v>0.36</v>
      </c>
      <c r="I86" s="149">
        <f t="shared" si="5"/>
        <v>0.5122338518278211</v>
      </c>
      <c r="J86" s="47">
        <v>7.89</v>
      </c>
      <c r="K86" s="149">
        <f t="shared" si="5"/>
        <v>11.226458585893079</v>
      </c>
      <c r="L86" s="47">
        <v>10.63</v>
      </c>
      <c r="M86" s="149">
        <f t="shared" si="6"/>
        <v>15.125127347027053</v>
      </c>
    </row>
    <row r="87" spans="1:13" ht="13.5" thickBot="1">
      <c r="A87" s="50">
        <v>81</v>
      </c>
      <c r="B87" s="47" t="s">
        <v>505</v>
      </c>
      <c r="C87" s="47" t="s">
        <v>506</v>
      </c>
      <c r="D87" s="150">
        <v>366.26</v>
      </c>
      <c r="E87" s="149">
        <f t="shared" si="7"/>
        <v>521.1410293623827</v>
      </c>
      <c r="F87" s="47">
        <v>1.11</v>
      </c>
      <c r="G87" s="149">
        <f t="shared" si="7"/>
        <v>1.5793877098024487</v>
      </c>
      <c r="H87" s="47">
        <v>0.34</v>
      </c>
      <c r="I87" s="149">
        <f t="shared" si="5"/>
        <v>0.48377641561516443</v>
      </c>
      <c r="J87" s="47">
        <v>0.89</v>
      </c>
      <c r="K87" s="149">
        <f t="shared" si="5"/>
        <v>1.2663559114632246</v>
      </c>
      <c r="L87" s="47">
        <v>1.8</v>
      </c>
      <c r="M87" s="149">
        <f t="shared" si="6"/>
        <v>2.5611692591391058</v>
      </c>
    </row>
    <row r="88" spans="1:13" ht="13.5" thickBot="1">
      <c r="A88" s="50">
        <v>82</v>
      </c>
      <c r="B88" s="47" t="s">
        <v>507</v>
      </c>
      <c r="C88" s="47" t="s">
        <v>508</v>
      </c>
      <c r="D88" s="150">
        <v>284.19</v>
      </c>
      <c r="E88" s="149">
        <f t="shared" si="7"/>
        <v>404.3659398637458</v>
      </c>
      <c r="F88" s="47">
        <v>1.86</v>
      </c>
      <c r="G88" s="149">
        <f t="shared" si="7"/>
        <v>2.646541567777076</v>
      </c>
      <c r="H88" s="47">
        <v>0.36</v>
      </c>
      <c r="I88" s="149">
        <f t="shared" si="5"/>
        <v>0.5122338518278211</v>
      </c>
      <c r="J88" s="47">
        <v>1.76</v>
      </c>
      <c r="K88" s="149">
        <f t="shared" si="5"/>
        <v>2.504254386713792</v>
      </c>
      <c r="L88" s="47">
        <v>4.39</v>
      </c>
      <c r="M88" s="149">
        <f t="shared" si="6"/>
        <v>6.2464072486781514</v>
      </c>
    </row>
    <row r="89" spans="1:13" s="54" customFormat="1" ht="12.75">
      <c r="A89" s="51">
        <v>82</v>
      </c>
      <c r="B89" s="52"/>
      <c r="C89" s="52" t="s">
        <v>509</v>
      </c>
      <c r="D89" s="131">
        <f>SUM(D7:D88)/79</f>
        <v>315.7324050632912</v>
      </c>
      <c r="E89" s="149">
        <f t="shared" si="7"/>
        <v>449.2467388678653</v>
      </c>
      <c r="F89" s="130">
        <f>SUM(F7:F88)/79</f>
        <v>1.6240506329113928</v>
      </c>
      <c r="G89" s="149">
        <f t="shared" si="7"/>
        <v>2.3108158646100376</v>
      </c>
      <c r="H89" s="130">
        <f>SUM(H7:H88)/79</f>
        <v>0.27949367088607585</v>
      </c>
      <c r="I89" s="149">
        <f t="shared" si="5"/>
        <v>0.39768366555408885</v>
      </c>
      <c r="J89" s="130">
        <f>SUM(J7:J88)/79</f>
        <v>1.1608860759493673</v>
      </c>
      <c r="K89" s="149">
        <f t="shared" si="5"/>
        <v>1.6517920728245248</v>
      </c>
      <c r="L89" s="130">
        <f>SUM(L7:L88)/79</f>
        <v>7.087594936708859</v>
      </c>
      <c r="M89" s="149">
        <f t="shared" si="6"/>
        <v>10.084739040627058</v>
      </c>
    </row>
    <row r="90" spans="1:13" ht="7.5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</row>
    <row r="91" spans="1:13" ht="13.5" thickBot="1">
      <c r="A91" s="163">
        <v>1</v>
      </c>
      <c r="B91" s="164"/>
      <c r="C91" s="164" t="s">
        <v>510</v>
      </c>
      <c r="D91" s="179">
        <v>522.59</v>
      </c>
      <c r="E91" s="179">
        <f t="shared" si="7"/>
        <v>743.5785795186141</v>
      </c>
      <c r="F91" s="164">
        <v>2.54</v>
      </c>
      <c r="G91" s="179">
        <f t="shared" si="7"/>
        <v>3.6140943990074046</v>
      </c>
      <c r="H91" s="164">
        <v>0.35</v>
      </c>
      <c r="I91" s="179">
        <f aca="true" t="shared" si="8" ref="I91:K131">H91/$E$5</f>
        <v>0.49800513372149274</v>
      </c>
      <c r="J91" s="164">
        <v>0.65</v>
      </c>
      <c r="K91" s="179">
        <f t="shared" si="8"/>
        <v>0.9248666769113437</v>
      </c>
      <c r="L91" s="164">
        <v>0</v>
      </c>
      <c r="M91" s="179">
        <f aca="true" t="shared" si="9" ref="M91:M131">L91/$E$5</f>
        <v>0</v>
      </c>
    </row>
    <row r="92" spans="1:13" ht="13.5" thickBot="1">
      <c r="A92" s="50">
        <v>2</v>
      </c>
      <c r="B92" s="47" t="s">
        <v>397</v>
      </c>
      <c r="C92" s="47" t="s">
        <v>511</v>
      </c>
      <c r="D92" s="150">
        <v>161.01</v>
      </c>
      <c r="E92" s="149">
        <f t="shared" si="7"/>
        <v>229.09659022999298</v>
      </c>
      <c r="F92" s="47">
        <v>1.07</v>
      </c>
      <c r="G92" s="149">
        <f t="shared" si="7"/>
        <v>1.5224728373771352</v>
      </c>
      <c r="H92" s="47">
        <v>0.28</v>
      </c>
      <c r="I92" s="149">
        <f t="shared" si="8"/>
        <v>0.39840410697719425</v>
      </c>
      <c r="J92" s="47">
        <v>4.8</v>
      </c>
      <c r="K92" s="149">
        <f t="shared" si="8"/>
        <v>6.829784691037615</v>
      </c>
      <c r="L92" s="47">
        <v>0.66</v>
      </c>
      <c r="M92" s="149">
        <f t="shared" si="9"/>
        <v>0.9390953950176721</v>
      </c>
    </row>
    <row r="93" spans="1:13" ht="13.5" thickBot="1">
      <c r="A93" s="50">
        <v>3</v>
      </c>
      <c r="B93" s="47" t="s">
        <v>512</v>
      </c>
      <c r="C93" s="47" t="s">
        <v>513</v>
      </c>
      <c r="D93" s="150">
        <v>323.63</v>
      </c>
      <c r="E93" s="149">
        <f t="shared" si="7"/>
        <v>460.48400407510485</v>
      </c>
      <c r="F93" s="47">
        <v>1.11</v>
      </c>
      <c r="G93" s="149">
        <f t="shared" si="7"/>
        <v>1.5793877098024487</v>
      </c>
      <c r="H93" s="47">
        <v>0.28</v>
      </c>
      <c r="I93" s="149">
        <f t="shared" si="8"/>
        <v>0.39840410697719425</v>
      </c>
      <c r="J93" s="47">
        <v>2.16</v>
      </c>
      <c r="K93" s="149">
        <f t="shared" si="8"/>
        <v>3.073403110966927</v>
      </c>
      <c r="L93" s="47">
        <v>1.76</v>
      </c>
      <c r="M93" s="149">
        <f t="shared" si="9"/>
        <v>2.504254386713792</v>
      </c>
    </row>
    <row r="94" spans="1:13" ht="13.5" thickBot="1">
      <c r="A94" s="50">
        <v>4</v>
      </c>
      <c r="B94" s="47" t="s">
        <v>399</v>
      </c>
      <c r="C94" s="47" t="s">
        <v>514</v>
      </c>
      <c r="D94" s="150">
        <v>313.62</v>
      </c>
      <c r="E94" s="149">
        <f t="shared" si="7"/>
        <v>446.24105725067017</v>
      </c>
      <c r="F94" s="47">
        <v>1.15</v>
      </c>
      <c r="G94" s="149">
        <f t="shared" si="7"/>
        <v>1.636302582227762</v>
      </c>
      <c r="H94" s="47">
        <v>0.06</v>
      </c>
      <c r="I94" s="149">
        <f t="shared" si="8"/>
        <v>0.08537230863797018</v>
      </c>
      <c r="J94" s="47">
        <v>0.11</v>
      </c>
      <c r="K94" s="149">
        <f t="shared" si="8"/>
        <v>0.156515899169612</v>
      </c>
      <c r="L94" s="47">
        <v>3.2</v>
      </c>
      <c r="M94" s="149">
        <f t="shared" si="9"/>
        <v>4.553189794025077</v>
      </c>
    </row>
    <row r="95" spans="1:13" ht="12.75" customHeight="1" thickBot="1">
      <c r="A95" s="50">
        <v>5</v>
      </c>
      <c r="B95" s="47" t="s">
        <v>403</v>
      </c>
      <c r="C95" s="107" t="s">
        <v>556</v>
      </c>
      <c r="D95" s="150">
        <v>0</v>
      </c>
      <c r="E95" s="149">
        <f t="shared" si="7"/>
        <v>0</v>
      </c>
      <c r="F95" s="47">
        <v>0</v>
      </c>
      <c r="G95" s="149">
        <f t="shared" si="7"/>
        <v>0</v>
      </c>
      <c r="H95" s="47">
        <v>0</v>
      </c>
      <c r="I95" s="149">
        <f t="shared" si="8"/>
        <v>0</v>
      </c>
      <c r="J95" s="47">
        <v>0</v>
      </c>
      <c r="K95" s="149">
        <f t="shared" si="8"/>
        <v>0</v>
      </c>
      <c r="L95" s="47">
        <v>0</v>
      </c>
      <c r="M95" s="149">
        <f t="shared" si="9"/>
        <v>0</v>
      </c>
    </row>
    <row r="96" spans="1:13" ht="13.5" thickBot="1">
      <c r="A96" s="50">
        <v>6</v>
      </c>
      <c r="B96" s="47" t="s">
        <v>405</v>
      </c>
      <c r="C96" s="47" t="s">
        <v>516</v>
      </c>
      <c r="D96" s="150">
        <v>324.16</v>
      </c>
      <c r="E96" s="149">
        <f t="shared" si="7"/>
        <v>461.2381261347403</v>
      </c>
      <c r="F96" s="47">
        <v>1.96</v>
      </c>
      <c r="G96" s="149">
        <f t="shared" si="7"/>
        <v>2.7888287488403596</v>
      </c>
      <c r="H96" s="47">
        <v>0.24</v>
      </c>
      <c r="I96" s="149">
        <f t="shared" si="8"/>
        <v>0.34148923455188074</v>
      </c>
      <c r="J96" s="47">
        <v>1.38</v>
      </c>
      <c r="K96" s="149">
        <f t="shared" si="8"/>
        <v>1.9635630986733141</v>
      </c>
      <c r="L96" s="47">
        <v>7.09</v>
      </c>
      <c r="M96" s="149">
        <f t="shared" si="9"/>
        <v>10.08816113738681</v>
      </c>
    </row>
    <row r="97" spans="1:13" ht="13.5" thickBot="1">
      <c r="A97" s="50">
        <v>7</v>
      </c>
      <c r="B97" s="47" t="s">
        <v>405</v>
      </c>
      <c r="C97" s="47" t="s">
        <v>517</v>
      </c>
      <c r="D97" s="150">
        <v>329.22</v>
      </c>
      <c r="E97" s="149">
        <f t="shared" si="7"/>
        <v>468.43785749654245</v>
      </c>
      <c r="F97" s="47">
        <v>1.59</v>
      </c>
      <c r="G97" s="149">
        <f t="shared" si="7"/>
        <v>2.26236617890621</v>
      </c>
      <c r="H97" s="47">
        <v>0.28</v>
      </c>
      <c r="I97" s="149">
        <f t="shared" si="8"/>
        <v>0.39840410697719425</v>
      </c>
      <c r="J97" s="47">
        <v>2.09</v>
      </c>
      <c r="K97" s="149">
        <f t="shared" si="8"/>
        <v>2.973802084222628</v>
      </c>
      <c r="L97" s="47">
        <v>1.68</v>
      </c>
      <c r="M97" s="149">
        <f t="shared" si="9"/>
        <v>2.390424641863165</v>
      </c>
    </row>
    <row r="98" spans="1:13" ht="13.5" thickBot="1">
      <c r="A98" s="50">
        <v>8</v>
      </c>
      <c r="B98" s="47" t="s">
        <v>405</v>
      </c>
      <c r="C98" s="47" t="s">
        <v>518</v>
      </c>
      <c r="D98" s="150">
        <v>409</v>
      </c>
      <c r="E98" s="149">
        <f t="shared" si="7"/>
        <v>581.9545705488301</v>
      </c>
      <c r="F98" s="47">
        <v>1.25</v>
      </c>
      <c r="G98" s="149">
        <f t="shared" si="7"/>
        <v>1.7785897632910457</v>
      </c>
      <c r="H98" s="47">
        <v>0.28</v>
      </c>
      <c r="I98" s="149">
        <f t="shared" si="8"/>
        <v>0.39840410697719425</v>
      </c>
      <c r="J98" s="47">
        <v>1.97</v>
      </c>
      <c r="K98" s="149">
        <f t="shared" si="8"/>
        <v>2.803057466946688</v>
      </c>
      <c r="L98" s="47">
        <v>4.79</v>
      </c>
      <c r="M98" s="149">
        <f t="shared" si="9"/>
        <v>6.8155559729312865</v>
      </c>
    </row>
    <row r="99" spans="1:13" ht="13.5" thickBot="1">
      <c r="A99" s="50">
        <v>9</v>
      </c>
      <c r="B99" s="47" t="s">
        <v>405</v>
      </c>
      <c r="C99" s="47" t="s">
        <v>519</v>
      </c>
      <c r="D99" s="150">
        <v>256.28</v>
      </c>
      <c r="E99" s="149">
        <f t="shared" si="7"/>
        <v>364.6535876289833</v>
      </c>
      <c r="F99" s="47">
        <v>1.75</v>
      </c>
      <c r="G99" s="149">
        <f t="shared" si="7"/>
        <v>2.4900256686074638</v>
      </c>
      <c r="H99" s="47">
        <v>0.24</v>
      </c>
      <c r="I99" s="149">
        <f t="shared" si="8"/>
        <v>0.34148923455188074</v>
      </c>
      <c r="J99" s="47">
        <v>1.51</v>
      </c>
      <c r="K99" s="149">
        <f t="shared" si="8"/>
        <v>2.148536434055583</v>
      </c>
      <c r="L99" s="47">
        <v>5.12</v>
      </c>
      <c r="M99" s="149">
        <f t="shared" si="9"/>
        <v>7.285103670440123</v>
      </c>
    </row>
    <row r="100" spans="1:13" ht="13.5" thickBot="1">
      <c r="A100" s="50">
        <v>10</v>
      </c>
      <c r="B100" s="47" t="s">
        <v>415</v>
      </c>
      <c r="C100" s="47" t="s">
        <v>520</v>
      </c>
      <c r="D100" s="150">
        <v>287.11</v>
      </c>
      <c r="E100" s="149">
        <f t="shared" si="7"/>
        <v>408.5207255507937</v>
      </c>
      <c r="F100" s="47">
        <v>1.48</v>
      </c>
      <c r="G100" s="149">
        <f t="shared" si="7"/>
        <v>2.105850279736598</v>
      </c>
      <c r="H100" s="47">
        <v>0.53</v>
      </c>
      <c r="I100" s="149">
        <f t="shared" si="8"/>
        <v>0.7541220596354034</v>
      </c>
      <c r="J100" s="47">
        <v>3.37</v>
      </c>
      <c r="K100" s="149">
        <f t="shared" si="8"/>
        <v>4.7950780018326595</v>
      </c>
      <c r="L100" s="47">
        <v>1.75</v>
      </c>
      <c r="M100" s="149">
        <f t="shared" si="9"/>
        <v>2.4900256686074638</v>
      </c>
    </row>
    <row r="101" spans="1:13" ht="13.5" thickBot="1">
      <c r="A101" s="50">
        <v>11</v>
      </c>
      <c r="B101" s="47" t="s">
        <v>424</v>
      </c>
      <c r="C101" s="47" t="s">
        <v>521</v>
      </c>
      <c r="D101" s="150">
        <v>263.91</v>
      </c>
      <c r="E101" s="149">
        <f t="shared" si="7"/>
        <v>375.51009954411194</v>
      </c>
      <c r="F101" s="47">
        <v>0.86</v>
      </c>
      <c r="G101" s="149">
        <f t="shared" si="7"/>
        <v>1.2236697571442394</v>
      </c>
      <c r="H101" s="47">
        <v>0.33</v>
      </c>
      <c r="I101" s="149">
        <f t="shared" si="8"/>
        <v>0.46954769750883607</v>
      </c>
      <c r="J101" s="47">
        <v>10.23</v>
      </c>
      <c r="K101" s="149">
        <f t="shared" si="8"/>
        <v>14.555978622773917</v>
      </c>
      <c r="L101" s="47">
        <v>1.92</v>
      </c>
      <c r="M101" s="149">
        <f t="shared" si="9"/>
        <v>2.731913876415046</v>
      </c>
    </row>
    <row r="102" spans="1:13" ht="13.5" thickBot="1">
      <c r="A102" s="50">
        <v>12</v>
      </c>
      <c r="B102" s="47" t="s">
        <v>428</v>
      </c>
      <c r="C102" s="47" t="s">
        <v>522</v>
      </c>
      <c r="D102" s="150">
        <v>435.23</v>
      </c>
      <c r="E102" s="149">
        <f t="shared" si="7"/>
        <v>619.2764981417295</v>
      </c>
      <c r="F102" s="47">
        <v>1.29</v>
      </c>
      <c r="G102" s="149">
        <f t="shared" si="7"/>
        <v>1.8355046357163591</v>
      </c>
      <c r="H102" s="47">
        <v>0.1</v>
      </c>
      <c r="I102" s="149">
        <f t="shared" si="8"/>
        <v>0.14228718106328367</v>
      </c>
      <c r="J102" s="47">
        <v>1.93</v>
      </c>
      <c r="K102" s="149">
        <f t="shared" si="8"/>
        <v>2.746142594521374</v>
      </c>
      <c r="L102" s="47">
        <v>1.51</v>
      </c>
      <c r="M102" s="149">
        <f t="shared" si="9"/>
        <v>2.148536434055583</v>
      </c>
    </row>
    <row r="103" spans="1:13" ht="13.5" thickBot="1">
      <c r="A103" s="50">
        <v>13</v>
      </c>
      <c r="B103" s="47" t="s">
        <v>428</v>
      </c>
      <c r="C103" s="47" t="s">
        <v>523</v>
      </c>
      <c r="D103" s="150">
        <v>333.05</v>
      </c>
      <c r="E103" s="149">
        <f t="shared" si="7"/>
        <v>473.8874565312662</v>
      </c>
      <c r="F103" s="47">
        <v>1.19</v>
      </c>
      <c r="G103" s="149">
        <f t="shared" si="7"/>
        <v>1.6932174546530754</v>
      </c>
      <c r="H103" s="47">
        <v>0.25</v>
      </c>
      <c r="I103" s="149">
        <f t="shared" si="8"/>
        <v>0.3557179526582091</v>
      </c>
      <c r="J103" s="47">
        <v>1.02</v>
      </c>
      <c r="K103" s="149">
        <f t="shared" si="8"/>
        <v>1.4513292468454932</v>
      </c>
      <c r="L103" s="47">
        <v>4.64</v>
      </c>
      <c r="M103" s="149">
        <f t="shared" si="9"/>
        <v>6.602125201336361</v>
      </c>
    </row>
    <row r="104" spans="1:13" ht="13.5" thickBot="1">
      <c r="A104" s="50">
        <v>14</v>
      </c>
      <c r="B104" s="47" t="s">
        <v>428</v>
      </c>
      <c r="C104" s="47" t="s">
        <v>524</v>
      </c>
      <c r="D104" s="150">
        <v>142.47</v>
      </c>
      <c r="E104" s="149">
        <f t="shared" si="7"/>
        <v>202.7165468608602</v>
      </c>
      <c r="F104" s="47">
        <v>0.76</v>
      </c>
      <c r="G104" s="149">
        <f t="shared" si="7"/>
        <v>1.0813825760809557</v>
      </c>
      <c r="H104" s="47">
        <v>0.4</v>
      </c>
      <c r="I104" s="149">
        <f t="shared" si="8"/>
        <v>0.5691487242531347</v>
      </c>
      <c r="J104" s="47">
        <v>1.84</v>
      </c>
      <c r="K104" s="149">
        <f t="shared" si="8"/>
        <v>2.6180841315644194</v>
      </c>
      <c r="L104" s="47">
        <v>0.82</v>
      </c>
      <c r="M104" s="149">
        <f t="shared" si="9"/>
        <v>1.166754884718926</v>
      </c>
    </row>
    <row r="105" spans="1:13" ht="13.5" thickBot="1">
      <c r="A105" s="50">
        <v>15</v>
      </c>
      <c r="B105" s="47" t="s">
        <v>432</v>
      </c>
      <c r="C105" s="47" t="s">
        <v>525</v>
      </c>
      <c r="D105" s="150">
        <v>234.81</v>
      </c>
      <c r="E105" s="149">
        <f t="shared" si="7"/>
        <v>334.10452985469635</v>
      </c>
      <c r="F105" s="47">
        <v>1.19</v>
      </c>
      <c r="G105" s="149">
        <f t="shared" si="7"/>
        <v>1.6932174546530754</v>
      </c>
      <c r="H105" s="47">
        <v>0.26</v>
      </c>
      <c r="I105" s="149">
        <f t="shared" si="8"/>
        <v>0.3699466707645375</v>
      </c>
      <c r="J105" s="47">
        <v>3.98</v>
      </c>
      <c r="K105" s="149">
        <f t="shared" si="8"/>
        <v>5.663029806318689</v>
      </c>
      <c r="L105" s="47">
        <v>2.37</v>
      </c>
      <c r="M105" s="149">
        <f t="shared" si="9"/>
        <v>3.3722061911998225</v>
      </c>
    </row>
    <row r="106" spans="1:13" ht="13.5" thickBot="1">
      <c r="A106" s="50">
        <v>16</v>
      </c>
      <c r="B106" s="47" t="s">
        <v>432</v>
      </c>
      <c r="C106" s="47" t="s">
        <v>526</v>
      </c>
      <c r="D106" s="150">
        <v>287.62</v>
      </c>
      <c r="E106" s="149">
        <f t="shared" si="7"/>
        <v>409.24639017421646</v>
      </c>
      <c r="F106" s="47">
        <v>1.02</v>
      </c>
      <c r="G106" s="149">
        <f t="shared" si="7"/>
        <v>1.4513292468454932</v>
      </c>
      <c r="H106" s="47">
        <v>0.24</v>
      </c>
      <c r="I106" s="149">
        <f t="shared" si="8"/>
        <v>0.34148923455188074</v>
      </c>
      <c r="J106" s="47">
        <v>1.48</v>
      </c>
      <c r="K106" s="149">
        <f t="shared" si="8"/>
        <v>2.105850279736598</v>
      </c>
      <c r="L106" s="47">
        <v>2.55</v>
      </c>
      <c r="M106" s="149">
        <f t="shared" si="9"/>
        <v>3.628323117113733</v>
      </c>
    </row>
    <row r="107" spans="1:13" ht="13.5" thickBot="1">
      <c r="A107" s="50">
        <v>17</v>
      </c>
      <c r="B107" s="47" t="s">
        <v>432</v>
      </c>
      <c r="C107" s="47" t="s">
        <v>527</v>
      </c>
      <c r="D107" s="150">
        <v>273.32</v>
      </c>
      <c r="E107" s="149">
        <f t="shared" si="7"/>
        <v>388.89932328216685</v>
      </c>
      <c r="F107" s="47">
        <v>1.05</v>
      </c>
      <c r="G107" s="149">
        <f t="shared" si="7"/>
        <v>1.4940154011644784</v>
      </c>
      <c r="H107" s="47">
        <v>0.14</v>
      </c>
      <c r="I107" s="149">
        <f t="shared" si="8"/>
        <v>0.19920205348859713</v>
      </c>
      <c r="J107" s="47">
        <v>1.52</v>
      </c>
      <c r="K107" s="149">
        <f t="shared" si="8"/>
        <v>2.1627651521619113</v>
      </c>
      <c r="L107" s="47">
        <v>1.88</v>
      </c>
      <c r="M107" s="149">
        <f t="shared" si="9"/>
        <v>2.6749990039897327</v>
      </c>
    </row>
    <row r="108" spans="1:13" ht="13.5" thickBot="1">
      <c r="A108" s="50">
        <v>18</v>
      </c>
      <c r="B108" s="47" t="s">
        <v>432</v>
      </c>
      <c r="C108" s="47" t="s">
        <v>528</v>
      </c>
      <c r="D108" s="150">
        <v>262.65</v>
      </c>
      <c r="E108" s="149">
        <f t="shared" si="7"/>
        <v>373.71728106271445</v>
      </c>
      <c r="F108" s="47">
        <v>1.13</v>
      </c>
      <c r="G108" s="149">
        <f t="shared" si="7"/>
        <v>1.607845146015105</v>
      </c>
      <c r="H108" s="47">
        <v>0.36</v>
      </c>
      <c r="I108" s="149">
        <f t="shared" si="8"/>
        <v>0.5122338518278211</v>
      </c>
      <c r="J108" s="47">
        <v>3.59</v>
      </c>
      <c r="K108" s="149">
        <f t="shared" si="8"/>
        <v>5.108109800171883</v>
      </c>
      <c r="L108" s="47">
        <v>2.66</v>
      </c>
      <c r="M108" s="149">
        <f t="shared" si="9"/>
        <v>3.784839016283345</v>
      </c>
    </row>
    <row r="109" spans="1:13" ht="13.5" thickBot="1">
      <c r="A109" s="50">
        <v>19</v>
      </c>
      <c r="B109" s="47" t="s">
        <v>435</v>
      </c>
      <c r="C109" s="47" t="s">
        <v>529</v>
      </c>
      <c r="D109" s="150">
        <v>381.51</v>
      </c>
      <c r="E109" s="149">
        <f t="shared" si="7"/>
        <v>542.8398244745334</v>
      </c>
      <c r="F109" s="47">
        <v>1.02</v>
      </c>
      <c r="G109" s="149">
        <f t="shared" si="7"/>
        <v>1.4513292468454932</v>
      </c>
      <c r="H109" s="47">
        <v>0.52</v>
      </c>
      <c r="I109" s="149">
        <f t="shared" si="8"/>
        <v>0.739893341529075</v>
      </c>
      <c r="J109" s="47">
        <v>8.13</v>
      </c>
      <c r="K109" s="149">
        <f t="shared" si="8"/>
        <v>11.567947820444962</v>
      </c>
      <c r="L109" s="47">
        <v>2.71</v>
      </c>
      <c r="M109" s="149">
        <f t="shared" si="9"/>
        <v>3.8559826068149867</v>
      </c>
    </row>
    <row r="110" spans="1:13" ht="13.5" thickBot="1">
      <c r="A110" s="50">
        <v>20</v>
      </c>
      <c r="B110" s="47" t="s">
        <v>437</v>
      </c>
      <c r="C110" s="47" t="s">
        <v>530</v>
      </c>
      <c r="D110" s="150">
        <v>264.47</v>
      </c>
      <c r="E110" s="149">
        <f t="shared" si="7"/>
        <v>376.3069077580663</v>
      </c>
      <c r="F110" s="47">
        <v>1.28</v>
      </c>
      <c r="G110" s="149">
        <f t="shared" si="7"/>
        <v>1.8212759176100308</v>
      </c>
      <c r="H110" s="47">
        <v>0.42</v>
      </c>
      <c r="I110" s="149">
        <f t="shared" si="8"/>
        <v>0.5976061604657913</v>
      </c>
      <c r="J110" s="47">
        <v>4.1</v>
      </c>
      <c r="K110" s="149">
        <f t="shared" si="8"/>
        <v>5.833774423594629</v>
      </c>
      <c r="L110" s="47">
        <v>4.11</v>
      </c>
      <c r="M110" s="149">
        <f t="shared" si="9"/>
        <v>5.848003141700959</v>
      </c>
    </row>
    <row r="111" spans="1:13" ht="13.5" thickBot="1">
      <c r="A111" s="50">
        <v>21</v>
      </c>
      <c r="B111" s="47" t="s">
        <v>440</v>
      </c>
      <c r="C111" s="47" t="s">
        <v>531</v>
      </c>
      <c r="D111" s="150">
        <v>294.42</v>
      </c>
      <c r="E111" s="149">
        <f t="shared" si="7"/>
        <v>418.92191848651976</v>
      </c>
      <c r="F111" s="47">
        <v>1.36</v>
      </c>
      <c r="G111" s="149">
        <f t="shared" si="7"/>
        <v>1.9351056624606577</v>
      </c>
      <c r="H111" s="47">
        <v>0.34</v>
      </c>
      <c r="I111" s="149">
        <f t="shared" si="8"/>
        <v>0.48377641561516443</v>
      </c>
      <c r="J111" s="47">
        <v>4.35</v>
      </c>
      <c r="K111" s="149">
        <f t="shared" si="8"/>
        <v>6.189492376252838</v>
      </c>
      <c r="L111" s="47">
        <v>0.77</v>
      </c>
      <c r="M111" s="149">
        <f t="shared" si="9"/>
        <v>1.0956112941872842</v>
      </c>
    </row>
    <row r="112" spans="1:13" ht="13.5" thickBot="1">
      <c r="A112" s="50">
        <v>22</v>
      </c>
      <c r="B112" s="47" t="s">
        <v>450</v>
      </c>
      <c r="C112" s="47" t="s">
        <v>532</v>
      </c>
      <c r="D112" s="150">
        <v>203.49</v>
      </c>
      <c r="E112" s="149">
        <f t="shared" si="7"/>
        <v>289.5401847456759</v>
      </c>
      <c r="F112" s="47">
        <v>1.89</v>
      </c>
      <c r="G112" s="149">
        <f t="shared" si="7"/>
        <v>2.689227722096061</v>
      </c>
      <c r="H112" s="47">
        <v>0.1</v>
      </c>
      <c r="I112" s="149">
        <f t="shared" si="8"/>
        <v>0.14228718106328367</v>
      </c>
      <c r="J112" s="47">
        <v>0</v>
      </c>
      <c r="K112" s="149">
        <f t="shared" si="8"/>
        <v>0</v>
      </c>
      <c r="L112" s="47">
        <v>6</v>
      </c>
      <c r="M112" s="149">
        <f t="shared" si="9"/>
        <v>8.537230863797019</v>
      </c>
    </row>
    <row r="113" spans="1:13" ht="13.5" thickBot="1">
      <c r="A113" s="50">
        <v>23</v>
      </c>
      <c r="B113" s="47" t="s">
        <v>450</v>
      </c>
      <c r="C113" s="47" t="s">
        <v>533</v>
      </c>
      <c r="D113" s="150">
        <v>311.84</v>
      </c>
      <c r="E113" s="149">
        <f t="shared" si="7"/>
        <v>443.7083454277437</v>
      </c>
      <c r="F113" s="47">
        <v>1.21</v>
      </c>
      <c r="G113" s="149">
        <f t="shared" si="7"/>
        <v>1.7216748908657322</v>
      </c>
      <c r="H113" s="47">
        <v>0.45</v>
      </c>
      <c r="I113" s="149">
        <f t="shared" si="8"/>
        <v>0.6402923147847764</v>
      </c>
      <c r="J113" s="47">
        <v>1.87</v>
      </c>
      <c r="K113" s="149">
        <f t="shared" si="8"/>
        <v>2.6607702858834044</v>
      </c>
      <c r="L113" s="47">
        <v>1.58</v>
      </c>
      <c r="M113" s="149">
        <f t="shared" si="9"/>
        <v>2.2481374607998816</v>
      </c>
    </row>
    <row r="114" spans="1:13" ht="13.5" thickBot="1">
      <c r="A114" s="50">
        <v>24</v>
      </c>
      <c r="B114" s="47" t="s">
        <v>454</v>
      </c>
      <c r="C114" s="47" t="s">
        <v>534</v>
      </c>
      <c r="D114" s="150">
        <v>621.78</v>
      </c>
      <c r="E114" s="149">
        <f t="shared" si="7"/>
        <v>884.713234415285</v>
      </c>
      <c r="F114" s="47">
        <v>1.29</v>
      </c>
      <c r="G114" s="149">
        <f t="shared" si="7"/>
        <v>1.8355046357163591</v>
      </c>
      <c r="H114" s="47">
        <v>0.32</v>
      </c>
      <c r="I114" s="149">
        <f t="shared" si="8"/>
        <v>0.4553189794025077</v>
      </c>
      <c r="J114" s="47">
        <v>7.4</v>
      </c>
      <c r="K114" s="149">
        <f t="shared" si="8"/>
        <v>10.529251398682991</v>
      </c>
      <c r="L114" s="47">
        <v>3.75</v>
      </c>
      <c r="M114" s="149">
        <f t="shared" si="9"/>
        <v>5.335769289873137</v>
      </c>
    </row>
    <row r="115" spans="1:13" ht="13.5" thickBot="1">
      <c r="A115" s="50">
        <v>25</v>
      </c>
      <c r="B115" s="47" t="s">
        <v>457</v>
      </c>
      <c r="C115" s="47" t="s">
        <v>535</v>
      </c>
      <c r="D115" s="150">
        <v>347.04</v>
      </c>
      <c r="E115" s="149">
        <f t="shared" si="7"/>
        <v>493.7934331620196</v>
      </c>
      <c r="F115" s="47">
        <v>1.35</v>
      </c>
      <c r="G115" s="149">
        <f t="shared" si="7"/>
        <v>1.9208769443543294</v>
      </c>
      <c r="H115" s="47">
        <v>0.26</v>
      </c>
      <c r="I115" s="149">
        <f t="shared" si="8"/>
        <v>0.3699466707645375</v>
      </c>
      <c r="J115" s="47">
        <v>0.73</v>
      </c>
      <c r="K115" s="149">
        <f t="shared" si="8"/>
        <v>1.0386964217619705</v>
      </c>
      <c r="L115" s="47">
        <v>1.19</v>
      </c>
      <c r="M115" s="149">
        <f t="shared" si="9"/>
        <v>1.6932174546530754</v>
      </c>
    </row>
    <row r="116" spans="1:13" ht="13.5" thickBot="1">
      <c r="A116" s="50">
        <v>26</v>
      </c>
      <c r="B116" s="47" t="s">
        <v>457</v>
      </c>
      <c r="C116" s="47" t="s">
        <v>536</v>
      </c>
      <c r="D116" s="150">
        <v>272.45</v>
      </c>
      <c r="E116" s="149">
        <f t="shared" si="7"/>
        <v>387.6614248069163</v>
      </c>
      <c r="F116" s="47">
        <v>1.41</v>
      </c>
      <c r="G116" s="149">
        <f t="shared" si="7"/>
        <v>2.0062492529922995</v>
      </c>
      <c r="H116" s="47">
        <v>0.31</v>
      </c>
      <c r="I116" s="149">
        <f t="shared" si="8"/>
        <v>0.4410902612961793</v>
      </c>
      <c r="J116" s="47">
        <v>4.09</v>
      </c>
      <c r="K116" s="149">
        <f t="shared" si="8"/>
        <v>5.819545705488301</v>
      </c>
      <c r="L116" s="47">
        <v>0</v>
      </c>
      <c r="M116" s="149">
        <f t="shared" si="9"/>
        <v>0</v>
      </c>
    </row>
    <row r="117" spans="1:13" ht="13.5" thickBot="1">
      <c r="A117" s="50">
        <v>27</v>
      </c>
      <c r="B117" s="47" t="s">
        <v>469</v>
      </c>
      <c r="C117" s="47" t="s">
        <v>537</v>
      </c>
      <c r="D117" s="150">
        <v>321.06</v>
      </c>
      <c r="E117" s="149">
        <f t="shared" si="7"/>
        <v>456.8272235217785</v>
      </c>
      <c r="F117" s="47">
        <v>1.57</v>
      </c>
      <c r="G117" s="149">
        <f t="shared" si="7"/>
        <v>2.2339087426935533</v>
      </c>
      <c r="H117" s="47">
        <v>0.54</v>
      </c>
      <c r="I117" s="149">
        <f t="shared" si="8"/>
        <v>0.7683507777417318</v>
      </c>
      <c r="J117" s="47">
        <v>4.53</v>
      </c>
      <c r="K117" s="149">
        <f t="shared" si="8"/>
        <v>6.4456093021667495</v>
      </c>
      <c r="L117" s="47">
        <v>2.95</v>
      </c>
      <c r="M117" s="149">
        <f t="shared" si="9"/>
        <v>4.197471841366868</v>
      </c>
    </row>
    <row r="118" spans="1:13" ht="13.5" thickBot="1">
      <c r="A118" s="50">
        <v>28</v>
      </c>
      <c r="B118" s="47" t="s">
        <v>471</v>
      </c>
      <c r="C118" s="47" t="s">
        <v>538</v>
      </c>
      <c r="D118" s="150">
        <v>362.77</v>
      </c>
      <c r="E118" s="149">
        <f t="shared" si="7"/>
        <v>516.1752067432741</v>
      </c>
      <c r="F118" s="47">
        <v>1.1</v>
      </c>
      <c r="G118" s="149">
        <f t="shared" si="7"/>
        <v>1.5651589916961204</v>
      </c>
      <c r="H118" s="47">
        <v>0.27</v>
      </c>
      <c r="I118" s="149">
        <f t="shared" si="8"/>
        <v>0.3841753888708659</v>
      </c>
      <c r="J118" s="47">
        <v>7.51</v>
      </c>
      <c r="K118" s="149">
        <f t="shared" si="8"/>
        <v>10.685767297852601</v>
      </c>
      <c r="L118" s="47">
        <v>1.23</v>
      </c>
      <c r="M118" s="149">
        <f t="shared" si="9"/>
        <v>1.7501323270783888</v>
      </c>
    </row>
    <row r="119" spans="1:13" ht="13.5" thickBot="1">
      <c r="A119" s="50">
        <v>29</v>
      </c>
      <c r="B119" s="47" t="s">
        <v>481</v>
      </c>
      <c r="C119" s="47" t="s">
        <v>539</v>
      </c>
      <c r="D119" s="150">
        <v>338.65</v>
      </c>
      <c r="E119" s="149">
        <f t="shared" si="7"/>
        <v>481.85553867081006</v>
      </c>
      <c r="F119" s="47">
        <v>1.21</v>
      </c>
      <c r="G119" s="149">
        <f t="shared" si="7"/>
        <v>1.7216748908657322</v>
      </c>
      <c r="H119" s="47">
        <v>0.67</v>
      </c>
      <c r="I119" s="149">
        <f t="shared" si="8"/>
        <v>0.9533241131240006</v>
      </c>
      <c r="J119" s="47">
        <v>0.63</v>
      </c>
      <c r="K119" s="149">
        <f t="shared" si="8"/>
        <v>0.896409240698687</v>
      </c>
      <c r="L119" s="47">
        <v>4.02</v>
      </c>
      <c r="M119" s="149">
        <f t="shared" si="9"/>
        <v>5.719944678744002</v>
      </c>
    </row>
    <row r="120" spans="1:13" ht="13.5" thickBot="1">
      <c r="A120" s="50">
        <v>30</v>
      </c>
      <c r="B120" s="47" t="s">
        <v>489</v>
      </c>
      <c r="C120" s="47" t="s">
        <v>540</v>
      </c>
      <c r="D120" s="150">
        <v>487.78</v>
      </c>
      <c r="E120" s="149">
        <f t="shared" si="7"/>
        <v>694.0484117904849</v>
      </c>
      <c r="F120" s="47">
        <v>1.51</v>
      </c>
      <c r="G120" s="149">
        <f t="shared" si="7"/>
        <v>2.148536434055583</v>
      </c>
      <c r="H120" s="47">
        <v>0.19</v>
      </c>
      <c r="I120" s="149">
        <f t="shared" si="8"/>
        <v>0.2703456440202389</v>
      </c>
      <c r="J120" s="47">
        <v>1.81</v>
      </c>
      <c r="K120" s="149">
        <f t="shared" si="8"/>
        <v>2.575397977245434</v>
      </c>
      <c r="L120" s="47">
        <v>1.29</v>
      </c>
      <c r="M120" s="149">
        <f t="shared" si="9"/>
        <v>1.8355046357163591</v>
      </c>
    </row>
    <row r="121" spans="1:13" ht="13.5" thickBot="1">
      <c r="A121" s="50">
        <v>31</v>
      </c>
      <c r="B121" s="47" t="s">
        <v>489</v>
      </c>
      <c r="C121" s="47" t="s">
        <v>541</v>
      </c>
      <c r="D121" s="150">
        <v>302.74</v>
      </c>
      <c r="E121" s="149">
        <f t="shared" si="7"/>
        <v>430.7602119509849</v>
      </c>
      <c r="F121" s="47">
        <v>5.69</v>
      </c>
      <c r="G121" s="149">
        <f t="shared" si="7"/>
        <v>8.09614060250084</v>
      </c>
      <c r="H121" s="47">
        <v>0.07</v>
      </c>
      <c r="I121" s="149">
        <f t="shared" si="8"/>
        <v>0.09960102674429856</v>
      </c>
      <c r="J121" s="47">
        <v>0.93</v>
      </c>
      <c r="K121" s="149">
        <f t="shared" si="8"/>
        <v>1.323270783888538</v>
      </c>
      <c r="L121" s="47">
        <v>0.12</v>
      </c>
      <c r="M121" s="149">
        <f t="shared" si="9"/>
        <v>0.17074461727594037</v>
      </c>
    </row>
    <row r="122" spans="1:13" ht="13.5" thickBot="1">
      <c r="A122" s="50">
        <v>32</v>
      </c>
      <c r="B122" s="47" t="s">
        <v>489</v>
      </c>
      <c r="C122" s="47" t="s">
        <v>542</v>
      </c>
      <c r="D122" s="150">
        <v>261.3</v>
      </c>
      <c r="E122" s="149">
        <f t="shared" si="7"/>
        <v>371.7964041183602</v>
      </c>
      <c r="F122" s="47">
        <v>1.11</v>
      </c>
      <c r="G122" s="149">
        <f t="shared" si="7"/>
        <v>1.5793877098024487</v>
      </c>
      <c r="H122" s="47">
        <v>0.34</v>
      </c>
      <c r="I122" s="149">
        <f t="shared" si="8"/>
        <v>0.48377641561516443</v>
      </c>
      <c r="J122" s="47">
        <v>2.62</v>
      </c>
      <c r="K122" s="149">
        <f t="shared" si="8"/>
        <v>3.727924143858032</v>
      </c>
      <c r="L122" s="47">
        <v>2.54</v>
      </c>
      <c r="M122" s="149">
        <f t="shared" si="9"/>
        <v>3.6140943990074046</v>
      </c>
    </row>
    <row r="123" spans="1:13" ht="13.5" thickBot="1">
      <c r="A123" s="50">
        <v>33</v>
      </c>
      <c r="B123" s="47" t="s">
        <v>499</v>
      </c>
      <c r="C123" s="47" t="s">
        <v>543</v>
      </c>
      <c r="D123" s="150">
        <v>248.61</v>
      </c>
      <c r="E123" s="149">
        <f t="shared" si="7"/>
        <v>353.7401608414295</v>
      </c>
      <c r="F123" s="47">
        <v>1.14</v>
      </c>
      <c r="G123" s="149">
        <f t="shared" si="7"/>
        <v>1.6220738641214334</v>
      </c>
      <c r="H123" s="47">
        <v>0.27</v>
      </c>
      <c r="I123" s="149">
        <f t="shared" si="8"/>
        <v>0.3841753888708659</v>
      </c>
      <c r="J123" s="47">
        <v>0.15</v>
      </c>
      <c r="K123" s="149">
        <f t="shared" si="8"/>
        <v>0.21343077159492546</v>
      </c>
      <c r="L123" s="47">
        <v>3.87</v>
      </c>
      <c r="M123" s="149">
        <f t="shared" si="9"/>
        <v>5.506513907149078</v>
      </c>
    </row>
    <row r="124" spans="1:13" ht="13.5" thickBot="1">
      <c r="A124" s="50">
        <v>34</v>
      </c>
      <c r="B124" s="47" t="s">
        <v>499</v>
      </c>
      <c r="C124" s="47" t="s">
        <v>544</v>
      </c>
      <c r="D124" s="150">
        <v>294.81</v>
      </c>
      <c r="E124" s="149">
        <f t="shared" si="7"/>
        <v>419.47683849266656</v>
      </c>
      <c r="F124" s="47">
        <v>1.17</v>
      </c>
      <c r="G124" s="149">
        <f t="shared" si="7"/>
        <v>1.6647600184404185</v>
      </c>
      <c r="H124" s="47">
        <v>0.46</v>
      </c>
      <c r="I124" s="149">
        <f t="shared" si="8"/>
        <v>0.6545210328911049</v>
      </c>
      <c r="J124" s="47">
        <v>2.59</v>
      </c>
      <c r="K124" s="149">
        <f t="shared" si="8"/>
        <v>3.685237989539046</v>
      </c>
      <c r="L124" s="47">
        <v>0.99</v>
      </c>
      <c r="M124" s="149">
        <f t="shared" si="9"/>
        <v>1.408643092526508</v>
      </c>
    </row>
    <row r="125" spans="1:13" ht="13.5" thickBot="1">
      <c r="A125" s="50">
        <v>35</v>
      </c>
      <c r="B125" s="47" t="s">
        <v>499</v>
      </c>
      <c r="C125" s="47" t="s">
        <v>545</v>
      </c>
      <c r="D125" s="150">
        <v>410.15</v>
      </c>
      <c r="E125" s="149">
        <f t="shared" si="7"/>
        <v>583.5908731310578</v>
      </c>
      <c r="F125" s="47">
        <v>1.89</v>
      </c>
      <c r="G125" s="149">
        <f t="shared" si="7"/>
        <v>2.689227722096061</v>
      </c>
      <c r="H125" s="47">
        <v>0.65</v>
      </c>
      <c r="I125" s="149">
        <f t="shared" si="8"/>
        <v>0.9248666769113437</v>
      </c>
      <c r="J125" s="47">
        <v>1.21</v>
      </c>
      <c r="K125" s="149">
        <f t="shared" si="8"/>
        <v>1.7216748908657322</v>
      </c>
      <c r="L125" s="47">
        <v>5.56</v>
      </c>
      <c r="M125" s="149">
        <f t="shared" si="9"/>
        <v>7.911167267118571</v>
      </c>
    </row>
    <row r="126" spans="1:13" ht="13.5" thickBot="1">
      <c r="A126" s="50">
        <v>36</v>
      </c>
      <c r="B126" s="47" t="s">
        <v>503</v>
      </c>
      <c r="C126" s="47" t="s">
        <v>546</v>
      </c>
      <c r="D126" s="150">
        <v>310.78</v>
      </c>
      <c r="E126" s="149">
        <f t="shared" si="7"/>
        <v>442.2001013084729</v>
      </c>
      <c r="F126" s="47">
        <v>1.38</v>
      </c>
      <c r="G126" s="149">
        <f t="shared" si="7"/>
        <v>1.9635630986733141</v>
      </c>
      <c r="H126" s="47">
        <v>0.33</v>
      </c>
      <c r="I126" s="149">
        <f t="shared" si="8"/>
        <v>0.46954769750883607</v>
      </c>
      <c r="J126" s="47">
        <v>0.73</v>
      </c>
      <c r="K126" s="149">
        <f t="shared" si="8"/>
        <v>1.0386964217619705</v>
      </c>
      <c r="L126" s="47">
        <v>0</v>
      </c>
      <c r="M126" s="149">
        <f t="shared" si="9"/>
        <v>0</v>
      </c>
    </row>
    <row r="127" spans="1:13" ht="13.5" thickBot="1">
      <c r="A127" s="50">
        <v>37</v>
      </c>
      <c r="B127" s="47" t="s">
        <v>505</v>
      </c>
      <c r="C127" s="47" t="s">
        <v>547</v>
      </c>
      <c r="D127" s="150">
        <v>330.4</v>
      </c>
      <c r="E127" s="149">
        <f t="shared" si="7"/>
        <v>470.1168462330891</v>
      </c>
      <c r="F127" s="47">
        <v>1.51</v>
      </c>
      <c r="G127" s="149">
        <f t="shared" si="7"/>
        <v>2.148536434055583</v>
      </c>
      <c r="H127" s="47">
        <v>0.29</v>
      </c>
      <c r="I127" s="149">
        <f t="shared" si="8"/>
        <v>0.41263282508352256</v>
      </c>
      <c r="J127" s="47">
        <v>1.13</v>
      </c>
      <c r="K127" s="149">
        <f t="shared" si="8"/>
        <v>1.607845146015105</v>
      </c>
      <c r="L127" s="47">
        <v>4.28</v>
      </c>
      <c r="M127" s="149">
        <f t="shared" si="9"/>
        <v>6.089891349508541</v>
      </c>
    </row>
    <row r="128" spans="1:13" ht="13.5" thickBot="1">
      <c r="A128" s="50">
        <v>38</v>
      </c>
      <c r="B128" s="47" t="s">
        <v>507</v>
      </c>
      <c r="C128" s="47" t="s">
        <v>548</v>
      </c>
      <c r="D128" s="150">
        <v>288.48</v>
      </c>
      <c r="E128" s="149">
        <f t="shared" si="7"/>
        <v>410.4700599313607</v>
      </c>
      <c r="F128" s="47">
        <v>1.15</v>
      </c>
      <c r="G128" s="149">
        <f t="shared" si="7"/>
        <v>1.636302582227762</v>
      </c>
      <c r="H128" s="47">
        <v>0.36</v>
      </c>
      <c r="I128" s="149">
        <f t="shared" si="8"/>
        <v>0.5122338518278211</v>
      </c>
      <c r="J128" s="47">
        <v>1.15</v>
      </c>
      <c r="K128" s="149">
        <f t="shared" si="8"/>
        <v>1.636302582227762</v>
      </c>
      <c r="L128" s="47">
        <v>1.9</v>
      </c>
      <c r="M128" s="149">
        <f t="shared" si="9"/>
        <v>2.7034564402023893</v>
      </c>
    </row>
    <row r="129" spans="1:13" ht="13.5" thickBot="1">
      <c r="A129" s="50">
        <v>39</v>
      </c>
      <c r="B129" s="47" t="s">
        <v>507</v>
      </c>
      <c r="C129" s="47" t="s">
        <v>549</v>
      </c>
      <c r="D129" s="150">
        <v>327.97</v>
      </c>
      <c r="E129" s="149">
        <f t="shared" si="7"/>
        <v>466.6592677332514</v>
      </c>
      <c r="F129" s="47">
        <v>1.6</v>
      </c>
      <c r="G129" s="149">
        <f t="shared" si="7"/>
        <v>2.2765948970125387</v>
      </c>
      <c r="H129" s="47">
        <v>0.48</v>
      </c>
      <c r="I129" s="149">
        <f t="shared" si="8"/>
        <v>0.6829784691037615</v>
      </c>
      <c r="J129" s="47">
        <v>0.5</v>
      </c>
      <c r="K129" s="149">
        <f t="shared" si="8"/>
        <v>0.7114359053164182</v>
      </c>
      <c r="L129" s="47">
        <v>1.22</v>
      </c>
      <c r="M129" s="149">
        <f t="shared" si="9"/>
        <v>1.7359036089720605</v>
      </c>
    </row>
    <row r="130" spans="1:13" ht="13.5" thickBot="1">
      <c r="A130" s="50">
        <v>40</v>
      </c>
      <c r="B130" s="47" t="s">
        <v>550</v>
      </c>
      <c r="C130" s="47" t="s">
        <v>551</v>
      </c>
      <c r="D130" s="150">
        <v>362.84</v>
      </c>
      <c r="E130" s="149">
        <f t="shared" si="7"/>
        <v>516.2748077700184</v>
      </c>
      <c r="F130" s="47">
        <v>1.57</v>
      </c>
      <c r="G130" s="149">
        <f t="shared" si="7"/>
        <v>2.2339087426935533</v>
      </c>
      <c r="H130" s="47">
        <v>0.54</v>
      </c>
      <c r="I130" s="149">
        <f t="shared" si="8"/>
        <v>0.7683507777417318</v>
      </c>
      <c r="J130" s="47">
        <v>2.36</v>
      </c>
      <c r="K130" s="149">
        <f t="shared" si="8"/>
        <v>3.357977473093494</v>
      </c>
      <c r="L130" s="47">
        <v>4.08</v>
      </c>
      <c r="M130" s="149">
        <f t="shared" si="9"/>
        <v>5.805316987381973</v>
      </c>
    </row>
    <row r="131" spans="1:13" s="54" customFormat="1" ht="25.5">
      <c r="A131" s="51">
        <v>40</v>
      </c>
      <c r="B131" s="52"/>
      <c r="C131" s="52" t="s">
        <v>552</v>
      </c>
      <c r="D131" s="131">
        <f>SUM(D91:D130)/39</f>
        <v>320.6415384615384</v>
      </c>
      <c r="E131" s="149">
        <f t="shared" si="7"/>
        <v>456.2318063948674</v>
      </c>
      <c r="F131" s="131">
        <f>SUM(F91:F130)/39</f>
        <v>1.4564102564102566</v>
      </c>
      <c r="G131" s="149">
        <f t="shared" si="7"/>
        <v>2.0722850985626953</v>
      </c>
      <c r="H131" s="131">
        <f>SUM(H91:H130)/39</f>
        <v>0.3282051282051282</v>
      </c>
      <c r="I131" s="149">
        <f t="shared" si="8"/>
        <v>0.466993825028213</v>
      </c>
      <c r="J131" s="131">
        <f>SUM(J91:J130)/39</f>
        <v>2.61923076923077</v>
      </c>
      <c r="K131" s="149">
        <f t="shared" si="8"/>
        <v>3.726829627080623</v>
      </c>
      <c r="L131" s="131">
        <f>SUM(L91:L130)/39</f>
        <v>2.5271794871794877</v>
      </c>
      <c r="M131" s="149">
        <f t="shared" si="9"/>
        <v>3.595852452717241</v>
      </c>
    </row>
    <row r="132" spans="1:13" ht="7.5" customHeight="1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</row>
    <row r="133" spans="1:13" s="54" customFormat="1" ht="12.75">
      <c r="A133" s="180">
        <f>(A89+A131)</f>
        <v>122</v>
      </c>
      <c r="B133" s="181"/>
      <c r="C133" s="181" t="s">
        <v>553</v>
      </c>
      <c r="D133" s="182">
        <v>318.1869717624148</v>
      </c>
      <c r="E133" s="179">
        <f t="shared" si="7"/>
        <v>452.7392726313664</v>
      </c>
      <c r="F133" s="183">
        <v>1.5402304446608248</v>
      </c>
      <c r="G133" s="179">
        <f t="shared" si="7"/>
        <v>2.1915504815863667</v>
      </c>
      <c r="H133" s="183">
        <v>0.30384939954560203</v>
      </c>
      <c r="I133" s="179">
        <f>H133/$E$5</f>
        <v>0.4323387452911509</v>
      </c>
      <c r="J133" s="183">
        <v>1.8900584225900687</v>
      </c>
      <c r="K133" s="179">
        <f>J133/$E$5</f>
        <v>2.689310849952574</v>
      </c>
      <c r="L133" s="183">
        <v>4.807387211944174</v>
      </c>
      <c r="M133" s="179">
        <f>L133/$E$5</f>
        <v>6.84029574667215</v>
      </c>
    </row>
  </sheetData>
  <sheetProtection password="CE88" sheet="1" objects="1" scenarios="1"/>
  <mergeCells count="12">
    <mergeCell ref="L3:M3"/>
    <mergeCell ref="J3:K3"/>
    <mergeCell ref="A132:M132"/>
    <mergeCell ref="A90:M90"/>
    <mergeCell ref="H3:I3"/>
    <mergeCell ref="F3:G3"/>
    <mergeCell ref="D2:E3"/>
    <mergeCell ref="J2:M2"/>
    <mergeCell ref="F2:I2"/>
    <mergeCell ref="A1:A3"/>
    <mergeCell ref="B1:B3"/>
    <mergeCell ref="C1:C3"/>
  </mergeCells>
  <printOptions horizontalCentered="1"/>
  <pageMargins left="0.5118110236220472" right="0.35433070866141736" top="0.5905511811023623" bottom="0.5905511811023623" header="0.31496062992125984" footer="0.31496062992125984"/>
  <pageSetup firstPageNumber="65" useFirstPageNumber="1" horizontalDpi="300" verticalDpi="300" orientation="landscape" paperSize="9" r:id="rId1"/>
  <headerFooter alignWithMargins="0">
    <oddHeader>&amp;C&amp;"Arial,Bold"&amp;12 8.2. Finansu līdzekļu izlietojums uz vienu personu (Ls)</oddHeader>
    <oddFooter>&amp;LSagatavoja: LM SPSPD&amp;R&amp;P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E130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4.7109375" style="32" customWidth="1"/>
    <col min="2" max="2" width="16.7109375" style="21" hidden="1" customWidth="1"/>
    <col min="3" max="3" width="55.7109375" style="21" customWidth="1"/>
    <col min="4" max="4" width="17.7109375" style="21" customWidth="1"/>
    <col min="5" max="5" width="17.57421875" style="21" customWidth="1"/>
    <col min="6" max="16384" width="9.140625" style="21" customWidth="1"/>
  </cols>
  <sheetData>
    <row r="1" spans="1:5" s="37" customFormat="1" ht="14.25" customHeight="1">
      <c r="A1" s="279" t="s">
        <v>0</v>
      </c>
      <c r="B1" s="184" t="s">
        <v>1</v>
      </c>
      <c r="C1" s="184" t="s">
        <v>2</v>
      </c>
      <c r="D1" s="18" t="s">
        <v>257</v>
      </c>
      <c r="E1" s="18" t="s">
        <v>256</v>
      </c>
    </row>
    <row r="2" spans="1:5" s="37" customFormat="1" ht="66.75" customHeight="1">
      <c r="A2" s="280"/>
      <c r="B2" s="185"/>
      <c r="C2" s="185"/>
      <c r="D2" s="18" t="s">
        <v>255</v>
      </c>
      <c r="E2" s="18" t="s">
        <v>254</v>
      </c>
    </row>
    <row r="3" spans="1:5" s="37" customFormat="1" ht="13.5" thickBot="1">
      <c r="A3" s="17" t="s">
        <v>20</v>
      </c>
      <c r="B3" s="17" t="s">
        <v>21</v>
      </c>
      <c r="C3" s="6" t="s">
        <v>21</v>
      </c>
      <c r="D3" s="17">
        <v>1</v>
      </c>
      <c r="E3" s="17">
        <v>2</v>
      </c>
    </row>
    <row r="4" spans="1:5" ht="12.75">
      <c r="A4" s="55">
        <v>1</v>
      </c>
      <c r="B4" s="56" t="s">
        <v>397</v>
      </c>
      <c r="C4" s="56" t="s">
        <v>398</v>
      </c>
      <c r="D4" s="56">
        <v>0</v>
      </c>
      <c r="E4" s="56">
        <v>0</v>
      </c>
    </row>
    <row r="5" spans="1:5" ht="12.75">
      <c r="A5" s="57">
        <v>2</v>
      </c>
      <c r="B5" s="58" t="s">
        <v>399</v>
      </c>
      <c r="C5" s="58" t="s">
        <v>400</v>
      </c>
      <c r="D5" s="58">
        <v>0</v>
      </c>
      <c r="E5" s="58">
        <v>0</v>
      </c>
    </row>
    <row r="6" spans="1:5" ht="12.75">
      <c r="A6" s="57">
        <v>3</v>
      </c>
      <c r="B6" s="58" t="s">
        <v>399</v>
      </c>
      <c r="C6" s="58" t="s">
        <v>401</v>
      </c>
      <c r="D6" s="58">
        <v>0</v>
      </c>
      <c r="E6" s="58">
        <v>0</v>
      </c>
    </row>
    <row r="7" spans="1:5" ht="12.75">
      <c r="A7" s="57">
        <v>4</v>
      </c>
      <c r="B7" s="58" t="s">
        <v>399</v>
      </c>
      <c r="C7" s="58" t="s">
        <v>402</v>
      </c>
      <c r="D7" s="58">
        <v>0</v>
      </c>
      <c r="E7" s="58">
        <v>0</v>
      </c>
    </row>
    <row r="8" spans="1:5" ht="12.75">
      <c r="A8" s="57">
        <v>5</v>
      </c>
      <c r="B8" s="58" t="s">
        <v>403</v>
      </c>
      <c r="C8" s="58" t="s">
        <v>404</v>
      </c>
      <c r="D8" s="58">
        <v>5</v>
      </c>
      <c r="E8" s="58">
        <v>5</v>
      </c>
    </row>
    <row r="9" spans="1:5" ht="12.75">
      <c r="A9" s="57">
        <v>6</v>
      </c>
      <c r="B9" s="58" t="s">
        <v>405</v>
      </c>
      <c r="C9" s="58" t="s">
        <v>406</v>
      </c>
      <c r="D9" s="58">
        <v>0</v>
      </c>
      <c r="E9" s="58">
        <v>0</v>
      </c>
    </row>
    <row r="10" spans="1:5" ht="12.75">
      <c r="A10" s="57">
        <v>7</v>
      </c>
      <c r="B10" s="58" t="s">
        <v>405</v>
      </c>
      <c r="C10" s="58" t="s">
        <v>407</v>
      </c>
      <c r="D10" s="58">
        <v>0</v>
      </c>
      <c r="E10" s="58">
        <v>0</v>
      </c>
    </row>
    <row r="11" spans="1:5" ht="12.75">
      <c r="A11" s="57">
        <v>8</v>
      </c>
      <c r="B11" s="58" t="s">
        <v>405</v>
      </c>
      <c r="C11" s="58" t="s">
        <v>408</v>
      </c>
      <c r="D11" s="58">
        <v>0</v>
      </c>
      <c r="E11" s="58">
        <v>0</v>
      </c>
    </row>
    <row r="12" spans="1:5" ht="12.75">
      <c r="A12" s="57">
        <v>9</v>
      </c>
      <c r="B12" s="58" t="s">
        <v>405</v>
      </c>
      <c r="C12" s="58" t="s">
        <v>409</v>
      </c>
      <c r="D12" s="58">
        <v>0</v>
      </c>
      <c r="E12" s="58">
        <v>0</v>
      </c>
    </row>
    <row r="13" spans="1:5" ht="12.75">
      <c r="A13" s="57">
        <v>10</v>
      </c>
      <c r="B13" s="58" t="s">
        <v>405</v>
      </c>
      <c r="C13" s="58" t="s">
        <v>410</v>
      </c>
      <c r="D13" s="58">
        <v>0</v>
      </c>
      <c r="E13" s="58">
        <v>0</v>
      </c>
    </row>
    <row r="14" spans="1:5" ht="12.75">
      <c r="A14" s="57">
        <v>11</v>
      </c>
      <c r="B14" s="58" t="s">
        <v>405</v>
      </c>
      <c r="C14" s="58" t="s">
        <v>411</v>
      </c>
      <c r="D14" s="58">
        <v>0</v>
      </c>
      <c r="E14" s="58">
        <v>0</v>
      </c>
    </row>
    <row r="15" spans="1:5" ht="12.75">
      <c r="A15" s="57">
        <v>12</v>
      </c>
      <c r="B15" s="58" t="s">
        <v>405</v>
      </c>
      <c r="C15" s="58" t="s">
        <v>412</v>
      </c>
      <c r="D15" s="58">
        <v>0</v>
      </c>
      <c r="E15" s="58">
        <v>0</v>
      </c>
    </row>
    <row r="16" spans="1:5" ht="12.75">
      <c r="A16" s="57">
        <v>13</v>
      </c>
      <c r="B16" s="58" t="s">
        <v>413</v>
      </c>
      <c r="C16" s="58" t="s">
        <v>414</v>
      </c>
      <c r="D16" s="58">
        <v>0</v>
      </c>
      <c r="E16" s="58">
        <v>0</v>
      </c>
    </row>
    <row r="17" spans="1:5" ht="12.75">
      <c r="A17" s="57">
        <v>14</v>
      </c>
      <c r="B17" s="58" t="s">
        <v>415</v>
      </c>
      <c r="C17" s="58" t="s">
        <v>416</v>
      </c>
      <c r="D17" s="58">
        <v>0</v>
      </c>
      <c r="E17" s="58">
        <v>0</v>
      </c>
    </row>
    <row r="18" spans="1:5" ht="12.75">
      <c r="A18" s="57">
        <v>15</v>
      </c>
      <c r="B18" s="58" t="s">
        <v>415</v>
      </c>
      <c r="C18" s="58" t="s">
        <v>417</v>
      </c>
      <c r="D18" s="58">
        <v>0</v>
      </c>
      <c r="E18" s="58">
        <v>0</v>
      </c>
    </row>
    <row r="19" spans="1:5" ht="12.75">
      <c r="A19" s="57">
        <v>16</v>
      </c>
      <c r="B19" s="58" t="s">
        <v>415</v>
      </c>
      <c r="C19" s="58" t="s">
        <v>418</v>
      </c>
      <c r="D19" s="58">
        <v>0</v>
      </c>
      <c r="E19" s="58">
        <v>0</v>
      </c>
    </row>
    <row r="20" spans="1:5" ht="12.75">
      <c r="A20" s="57">
        <v>17</v>
      </c>
      <c r="B20" s="58" t="s">
        <v>419</v>
      </c>
      <c r="C20" s="58" t="s">
        <v>420</v>
      </c>
      <c r="D20" s="58">
        <v>0</v>
      </c>
      <c r="E20" s="58">
        <v>0</v>
      </c>
    </row>
    <row r="21" spans="1:5" ht="12.75">
      <c r="A21" s="57">
        <v>18</v>
      </c>
      <c r="B21" s="58" t="s">
        <v>419</v>
      </c>
      <c r="C21" s="58" t="s">
        <v>421</v>
      </c>
      <c r="D21" s="58">
        <v>0</v>
      </c>
      <c r="E21" s="58">
        <v>0</v>
      </c>
    </row>
    <row r="22" spans="1:5" ht="12.75">
      <c r="A22" s="57">
        <v>19</v>
      </c>
      <c r="B22" s="58" t="s">
        <v>422</v>
      </c>
      <c r="C22" s="58" t="s">
        <v>423</v>
      </c>
      <c r="D22" s="58">
        <v>0</v>
      </c>
      <c r="E22" s="58">
        <v>0</v>
      </c>
    </row>
    <row r="23" spans="1:5" ht="12.75">
      <c r="A23" s="57">
        <v>20</v>
      </c>
      <c r="B23" s="58" t="s">
        <v>424</v>
      </c>
      <c r="C23" s="58" t="s">
        <v>425</v>
      </c>
      <c r="D23" s="58">
        <v>0</v>
      </c>
      <c r="E23" s="58">
        <v>0</v>
      </c>
    </row>
    <row r="24" spans="1:5" ht="12.75">
      <c r="A24" s="57">
        <v>21</v>
      </c>
      <c r="B24" s="58" t="s">
        <v>424</v>
      </c>
      <c r="C24" s="58" t="s">
        <v>426</v>
      </c>
      <c r="D24" s="58">
        <v>0</v>
      </c>
      <c r="E24" s="58">
        <v>0</v>
      </c>
    </row>
    <row r="25" spans="1:5" ht="12.75">
      <c r="A25" s="57">
        <v>22</v>
      </c>
      <c r="B25" s="58" t="s">
        <v>424</v>
      </c>
      <c r="C25" s="58" t="s">
        <v>427</v>
      </c>
      <c r="D25" s="58">
        <v>1</v>
      </c>
      <c r="E25" s="58">
        <v>1</v>
      </c>
    </row>
    <row r="26" spans="1:5" ht="12.75">
      <c r="A26" s="57">
        <v>23</v>
      </c>
      <c r="B26" s="58" t="s">
        <v>428</v>
      </c>
      <c r="C26" s="58" t="s">
        <v>429</v>
      </c>
      <c r="D26" s="58">
        <v>0</v>
      </c>
      <c r="E26" s="58">
        <v>1</v>
      </c>
    </row>
    <row r="27" spans="1:5" ht="12.75">
      <c r="A27" s="57">
        <v>24</v>
      </c>
      <c r="B27" s="58" t="s">
        <v>428</v>
      </c>
      <c r="C27" s="58" t="s">
        <v>430</v>
      </c>
      <c r="D27" s="58">
        <v>0</v>
      </c>
      <c r="E27" s="58">
        <v>0</v>
      </c>
    </row>
    <row r="28" spans="1:5" ht="12.75">
      <c r="A28" s="57">
        <v>25</v>
      </c>
      <c r="B28" s="58" t="s">
        <v>428</v>
      </c>
      <c r="C28" s="58" t="s">
        <v>431</v>
      </c>
      <c r="D28" s="58">
        <v>0</v>
      </c>
      <c r="E28" s="58">
        <v>0</v>
      </c>
    </row>
    <row r="29" spans="1:5" ht="12.75">
      <c r="A29" s="57">
        <v>26</v>
      </c>
      <c r="B29" s="58" t="s">
        <v>432</v>
      </c>
      <c r="C29" s="58" t="s">
        <v>433</v>
      </c>
      <c r="D29" s="58">
        <v>0</v>
      </c>
      <c r="E29" s="58">
        <v>0</v>
      </c>
    </row>
    <row r="30" spans="1:5" ht="12.75">
      <c r="A30" s="57">
        <v>27</v>
      </c>
      <c r="B30" s="58" t="s">
        <v>432</v>
      </c>
      <c r="C30" s="58" t="s">
        <v>434</v>
      </c>
      <c r="D30" s="58">
        <v>0</v>
      </c>
      <c r="E30" s="58">
        <v>0</v>
      </c>
    </row>
    <row r="31" spans="1:5" ht="12.75">
      <c r="A31" s="57">
        <v>28</v>
      </c>
      <c r="B31" s="58" t="s">
        <v>435</v>
      </c>
      <c r="C31" s="58" t="s">
        <v>436</v>
      </c>
      <c r="D31" s="58">
        <v>0</v>
      </c>
      <c r="E31" s="58">
        <v>0</v>
      </c>
    </row>
    <row r="32" spans="1:5" ht="12.75">
      <c r="A32" s="57">
        <v>29</v>
      </c>
      <c r="B32" s="58" t="s">
        <v>437</v>
      </c>
      <c r="C32" s="58" t="s">
        <v>438</v>
      </c>
      <c r="D32" s="58">
        <v>0</v>
      </c>
      <c r="E32" s="58">
        <v>0</v>
      </c>
    </row>
    <row r="33" spans="1:5" ht="12.75">
      <c r="A33" s="57">
        <v>30</v>
      </c>
      <c r="B33" s="58" t="s">
        <v>437</v>
      </c>
      <c r="C33" s="58" t="s">
        <v>439</v>
      </c>
      <c r="D33" s="58">
        <v>0</v>
      </c>
      <c r="E33" s="58">
        <v>0</v>
      </c>
    </row>
    <row r="34" spans="1:5" ht="12.75">
      <c r="A34" s="57">
        <v>31</v>
      </c>
      <c r="B34" s="58" t="s">
        <v>440</v>
      </c>
      <c r="C34" s="58" t="s">
        <v>441</v>
      </c>
      <c r="D34" s="58">
        <v>0</v>
      </c>
      <c r="E34" s="58">
        <v>0</v>
      </c>
    </row>
    <row r="35" spans="1:5" ht="12.75">
      <c r="A35" s="57">
        <v>32</v>
      </c>
      <c r="B35" s="58" t="s">
        <v>440</v>
      </c>
      <c r="C35" s="58" t="s">
        <v>442</v>
      </c>
      <c r="D35" s="58">
        <v>0</v>
      </c>
      <c r="E35" s="58">
        <v>0</v>
      </c>
    </row>
    <row r="36" spans="1:5" ht="12.75">
      <c r="A36" s="57">
        <v>33</v>
      </c>
      <c r="B36" s="58" t="s">
        <v>440</v>
      </c>
      <c r="C36" s="58" t="s">
        <v>443</v>
      </c>
      <c r="D36" s="58">
        <v>0</v>
      </c>
      <c r="E36" s="58">
        <v>0</v>
      </c>
    </row>
    <row r="37" spans="1:5" ht="12.75">
      <c r="A37" s="57">
        <v>34</v>
      </c>
      <c r="B37" s="58" t="s">
        <v>440</v>
      </c>
      <c r="C37" s="58" t="s">
        <v>444</v>
      </c>
      <c r="D37" s="58">
        <v>0</v>
      </c>
      <c r="E37" s="58">
        <v>0</v>
      </c>
    </row>
    <row r="38" spans="1:5" ht="12.75">
      <c r="A38" s="57">
        <v>35</v>
      </c>
      <c r="B38" s="58" t="s">
        <v>440</v>
      </c>
      <c r="C38" s="58" t="s">
        <v>445</v>
      </c>
      <c r="D38" s="58">
        <v>1</v>
      </c>
      <c r="E38" s="58">
        <v>1</v>
      </c>
    </row>
    <row r="39" spans="1:5" ht="12.75">
      <c r="A39" s="57">
        <v>36</v>
      </c>
      <c r="B39" s="58" t="s">
        <v>446</v>
      </c>
      <c r="C39" s="58" t="s">
        <v>447</v>
      </c>
      <c r="D39" s="58">
        <v>2</v>
      </c>
      <c r="E39" s="58">
        <v>0</v>
      </c>
    </row>
    <row r="40" spans="1:5" ht="12.75">
      <c r="A40" s="57">
        <v>37</v>
      </c>
      <c r="B40" s="58" t="s">
        <v>446</v>
      </c>
      <c r="C40" s="58" t="s">
        <v>448</v>
      </c>
      <c r="D40" s="58">
        <v>0</v>
      </c>
      <c r="E40" s="58">
        <v>0</v>
      </c>
    </row>
    <row r="41" spans="1:5" ht="12.75">
      <c r="A41" s="57">
        <v>38</v>
      </c>
      <c r="B41" s="58" t="s">
        <v>446</v>
      </c>
      <c r="C41" s="58" t="s">
        <v>449</v>
      </c>
      <c r="D41" s="58">
        <v>0</v>
      </c>
      <c r="E41" s="58">
        <v>0</v>
      </c>
    </row>
    <row r="42" spans="1:5" ht="12.75">
      <c r="A42" s="57">
        <v>39</v>
      </c>
      <c r="B42" s="58" t="s">
        <v>450</v>
      </c>
      <c r="C42" s="58" t="s">
        <v>451</v>
      </c>
      <c r="D42" s="58">
        <v>0</v>
      </c>
      <c r="E42" s="58">
        <v>0</v>
      </c>
    </row>
    <row r="43" spans="1:5" ht="12.75">
      <c r="A43" s="57">
        <v>40</v>
      </c>
      <c r="B43" s="58" t="s">
        <v>450</v>
      </c>
      <c r="C43" s="58" t="s">
        <v>452</v>
      </c>
      <c r="D43" s="58">
        <v>0</v>
      </c>
      <c r="E43" s="58">
        <v>0</v>
      </c>
    </row>
    <row r="44" spans="1:5" ht="12.75">
      <c r="A44" s="57">
        <v>41</v>
      </c>
      <c r="B44" s="58" t="s">
        <v>450</v>
      </c>
      <c r="C44" s="58" t="s">
        <v>453</v>
      </c>
      <c r="D44" s="58">
        <v>0</v>
      </c>
      <c r="E44" s="58">
        <v>0</v>
      </c>
    </row>
    <row r="45" spans="1:5" ht="12.75">
      <c r="A45" s="57">
        <v>42</v>
      </c>
      <c r="B45" s="58" t="s">
        <v>454</v>
      </c>
      <c r="C45" s="58" t="s">
        <v>455</v>
      </c>
      <c r="D45" s="58">
        <v>0</v>
      </c>
      <c r="E45" s="58">
        <v>0</v>
      </c>
    </row>
    <row r="46" spans="1:5" ht="12.75">
      <c r="A46" s="57">
        <v>43</v>
      </c>
      <c r="B46" s="58" t="s">
        <v>454</v>
      </c>
      <c r="C46" s="58" t="s">
        <v>456</v>
      </c>
      <c r="D46" s="58">
        <v>0</v>
      </c>
      <c r="E46" s="58">
        <v>0</v>
      </c>
    </row>
    <row r="47" spans="1:5" ht="12.75">
      <c r="A47" s="57">
        <v>44</v>
      </c>
      <c r="B47" s="58" t="s">
        <v>457</v>
      </c>
      <c r="C47" s="58" t="s">
        <v>458</v>
      </c>
      <c r="D47" s="58">
        <v>0</v>
      </c>
      <c r="E47" s="58">
        <v>0</v>
      </c>
    </row>
    <row r="48" spans="1:5" ht="12.75">
      <c r="A48" s="57">
        <v>45</v>
      </c>
      <c r="B48" s="58" t="s">
        <v>457</v>
      </c>
      <c r="C48" s="58" t="s">
        <v>459</v>
      </c>
      <c r="D48" s="58">
        <v>0</v>
      </c>
      <c r="E48" s="58">
        <v>0</v>
      </c>
    </row>
    <row r="49" spans="1:5" ht="12.75">
      <c r="A49" s="57">
        <v>46</v>
      </c>
      <c r="B49" s="58" t="s">
        <v>457</v>
      </c>
      <c r="C49" s="58" t="s">
        <v>460</v>
      </c>
      <c r="D49" s="58">
        <v>0</v>
      </c>
      <c r="E49" s="58">
        <v>0</v>
      </c>
    </row>
    <row r="50" spans="1:5" ht="12.75">
      <c r="A50" s="57">
        <v>47</v>
      </c>
      <c r="B50" s="58" t="s">
        <v>461</v>
      </c>
      <c r="C50" s="58" t="s">
        <v>462</v>
      </c>
      <c r="D50" s="58">
        <v>0</v>
      </c>
      <c r="E50" s="58">
        <v>0</v>
      </c>
    </row>
    <row r="51" spans="1:5" ht="12.75">
      <c r="A51" s="57">
        <v>48</v>
      </c>
      <c r="B51" s="58" t="s">
        <v>461</v>
      </c>
      <c r="C51" s="58" t="s">
        <v>463</v>
      </c>
      <c r="D51" s="58">
        <v>1</v>
      </c>
      <c r="E51" s="58">
        <v>1</v>
      </c>
    </row>
    <row r="52" spans="1:5" ht="12.75">
      <c r="A52" s="57">
        <v>49</v>
      </c>
      <c r="B52" s="58" t="s">
        <v>461</v>
      </c>
      <c r="C52" s="58" t="s">
        <v>464</v>
      </c>
      <c r="D52" s="58">
        <v>0</v>
      </c>
      <c r="E52" s="58">
        <v>0</v>
      </c>
    </row>
    <row r="53" spans="1:5" ht="12.75">
      <c r="A53" s="57">
        <v>50</v>
      </c>
      <c r="B53" s="58" t="s">
        <v>461</v>
      </c>
      <c r="C53" s="58" t="s">
        <v>465</v>
      </c>
      <c r="D53" s="58">
        <v>0</v>
      </c>
      <c r="E53" s="58">
        <v>0</v>
      </c>
    </row>
    <row r="54" spans="1:5" ht="12.75">
      <c r="A54" s="57">
        <v>51</v>
      </c>
      <c r="B54" s="58" t="s">
        <v>461</v>
      </c>
      <c r="C54" s="58" t="s">
        <v>466</v>
      </c>
      <c r="D54" s="58">
        <v>0</v>
      </c>
      <c r="E54" s="58">
        <v>0</v>
      </c>
    </row>
    <row r="55" spans="1:5" ht="12.75">
      <c r="A55" s="57">
        <v>52</v>
      </c>
      <c r="B55" s="58" t="s">
        <v>461</v>
      </c>
      <c r="C55" s="58" t="s">
        <v>467</v>
      </c>
      <c r="D55" s="58">
        <v>0</v>
      </c>
      <c r="E55" s="58">
        <v>0</v>
      </c>
    </row>
    <row r="56" spans="1:5" ht="12.75">
      <c r="A56" s="57">
        <v>53</v>
      </c>
      <c r="B56" s="58" t="s">
        <v>461</v>
      </c>
      <c r="C56" s="58" t="s">
        <v>468</v>
      </c>
      <c r="D56" s="58">
        <v>0</v>
      </c>
      <c r="E56" s="58">
        <v>0</v>
      </c>
    </row>
    <row r="57" spans="1:5" ht="12.75">
      <c r="A57" s="57">
        <v>54</v>
      </c>
      <c r="B57" s="58" t="s">
        <v>469</v>
      </c>
      <c r="C57" s="58" t="s">
        <v>470</v>
      </c>
      <c r="D57" s="58">
        <v>0</v>
      </c>
      <c r="E57" s="58">
        <v>0</v>
      </c>
    </row>
    <row r="58" spans="1:5" ht="12.75">
      <c r="A58" s="57">
        <v>55</v>
      </c>
      <c r="B58" s="58" t="s">
        <v>471</v>
      </c>
      <c r="C58" s="58" t="s">
        <v>472</v>
      </c>
      <c r="D58" s="58">
        <v>0</v>
      </c>
      <c r="E58" s="58">
        <v>0</v>
      </c>
    </row>
    <row r="59" spans="1:5" ht="12.75">
      <c r="A59" s="57">
        <v>56</v>
      </c>
      <c r="B59" s="58" t="s">
        <v>471</v>
      </c>
      <c r="C59" s="58" t="s">
        <v>473</v>
      </c>
      <c r="D59" s="58">
        <v>0</v>
      </c>
      <c r="E59" s="58">
        <v>0</v>
      </c>
    </row>
    <row r="60" spans="1:5" ht="12.75">
      <c r="A60" s="57">
        <v>57</v>
      </c>
      <c r="B60" s="58" t="s">
        <v>471</v>
      </c>
      <c r="C60" s="58" t="s">
        <v>474</v>
      </c>
      <c r="D60" s="58">
        <v>0</v>
      </c>
      <c r="E60" s="58">
        <v>0</v>
      </c>
    </row>
    <row r="61" spans="1:5" ht="12.75">
      <c r="A61" s="57">
        <v>58</v>
      </c>
      <c r="B61" s="58" t="s">
        <v>471</v>
      </c>
      <c r="C61" s="58" t="s">
        <v>475</v>
      </c>
      <c r="D61" s="58">
        <v>0</v>
      </c>
      <c r="E61" s="58">
        <v>0</v>
      </c>
    </row>
    <row r="62" spans="1:5" ht="12.75">
      <c r="A62" s="57">
        <v>59</v>
      </c>
      <c r="B62" s="58" t="s">
        <v>471</v>
      </c>
      <c r="C62" s="58" t="s">
        <v>476</v>
      </c>
      <c r="D62" s="58">
        <v>0</v>
      </c>
      <c r="E62" s="58">
        <v>4</v>
      </c>
    </row>
    <row r="63" spans="1:5" ht="12.75">
      <c r="A63" s="57">
        <v>60</v>
      </c>
      <c r="B63" s="58" t="s">
        <v>471</v>
      </c>
      <c r="C63" s="58" t="s">
        <v>477</v>
      </c>
      <c r="D63" s="58">
        <v>0</v>
      </c>
      <c r="E63" s="58">
        <v>0</v>
      </c>
    </row>
    <row r="64" spans="1:5" ht="12.75">
      <c r="A64" s="57">
        <v>61</v>
      </c>
      <c r="B64" s="58" t="s">
        <v>471</v>
      </c>
      <c r="C64" s="58" t="s">
        <v>478</v>
      </c>
      <c r="D64" s="58">
        <v>0</v>
      </c>
      <c r="E64" s="58">
        <v>0</v>
      </c>
    </row>
    <row r="65" spans="1:5" ht="12.75">
      <c r="A65" s="57">
        <v>62</v>
      </c>
      <c r="B65" s="58" t="s">
        <v>471</v>
      </c>
      <c r="C65" s="58" t="s">
        <v>479</v>
      </c>
      <c r="D65" s="58">
        <v>0</v>
      </c>
      <c r="E65" s="58">
        <v>0</v>
      </c>
    </row>
    <row r="66" spans="1:5" ht="12.75">
      <c r="A66" s="57">
        <v>63</v>
      </c>
      <c r="B66" s="58" t="s">
        <v>471</v>
      </c>
      <c r="C66" s="58" t="s">
        <v>480</v>
      </c>
      <c r="D66" s="58">
        <v>0</v>
      </c>
      <c r="E66" s="58">
        <v>0</v>
      </c>
    </row>
    <row r="67" spans="1:5" ht="12.75">
      <c r="A67" s="57">
        <v>64</v>
      </c>
      <c r="B67" s="58" t="s">
        <v>481</v>
      </c>
      <c r="C67" s="58" t="s">
        <v>482</v>
      </c>
      <c r="D67" s="58">
        <v>0</v>
      </c>
      <c r="E67" s="58">
        <v>0</v>
      </c>
    </row>
    <row r="68" spans="1:5" ht="12.75">
      <c r="A68" s="57">
        <v>65</v>
      </c>
      <c r="B68" s="58" t="s">
        <v>483</v>
      </c>
      <c r="C68" s="58" t="s">
        <v>484</v>
      </c>
      <c r="D68" s="58">
        <v>0</v>
      </c>
      <c r="E68" s="58">
        <v>0</v>
      </c>
    </row>
    <row r="69" spans="1:5" ht="12.75">
      <c r="A69" s="57">
        <v>66</v>
      </c>
      <c r="B69" s="58" t="s">
        <v>483</v>
      </c>
      <c r="C69" s="58" t="s">
        <v>485</v>
      </c>
      <c r="D69" s="58">
        <v>0</v>
      </c>
      <c r="E69" s="58">
        <v>0</v>
      </c>
    </row>
    <row r="70" spans="1:5" ht="12.75">
      <c r="A70" s="57">
        <v>67</v>
      </c>
      <c r="B70" s="58" t="s">
        <v>483</v>
      </c>
      <c r="C70" s="58" t="s">
        <v>486</v>
      </c>
      <c r="D70" s="58">
        <v>0</v>
      </c>
      <c r="E70" s="58">
        <v>0</v>
      </c>
    </row>
    <row r="71" spans="1:5" ht="12.75">
      <c r="A71" s="57">
        <v>68</v>
      </c>
      <c r="B71" s="58" t="s">
        <v>487</v>
      </c>
      <c r="C71" s="58" t="s">
        <v>488</v>
      </c>
      <c r="D71" s="58">
        <v>0</v>
      </c>
      <c r="E71" s="58">
        <v>0</v>
      </c>
    </row>
    <row r="72" spans="1:5" ht="12.75">
      <c r="A72" s="57">
        <v>69</v>
      </c>
      <c r="B72" s="58" t="s">
        <v>489</v>
      </c>
      <c r="C72" s="58" t="s">
        <v>490</v>
      </c>
      <c r="D72" s="58">
        <v>0</v>
      </c>
      <c r="E72" s="58">
        <v>0</v>
      </c>
    </row>
    <row r="73" spans="1:5" ht="12.75">
      <c r="A73" s="57">
        <v>70</v>
      </c>
      <c r="B73" s="58" t="s">
        <v>489</v>
      </c>
      <c r="C73" s="58" t="s">
        <v>491</v>
      </c>
      <c r="D73" s="58">
        <v>0</v>
      </c>
      <c r="E73" s="58">
        <v>0</v>
      </c>
    </row>
    <row r="74" spans="1:5" ht="12.75">
      <c r="A74" s="57">
        <v>71</v>
      </c>
      <c r="B74" s="58" t="s">
        <v>489</v>
      </c>
      <c r="C74" s="58" t="s">
        <v>492</v>
      </c>
      <c r="D74" s="58">
        <v>0</v>
      </c>
      <c r="E74" s="58">
        <v>0</v>
      </c>
    </row>
    <row r="75" spans="1:5" ht="12.75">
      <c r="A75" s="57">
        <v>72</v>
      </c>
      <c r="B75" s="58" t="s">
        <v>489</v>
      </c>
      <c r="C75" s="58" t="s">
        <v>493</v>
      </c>
      <c r="D75" s="58">
        <v>0</v>
      </c>
      <c r="E75" s="58">
        <v>0</v>
      </c>
    </row>
    <row r="76" spans="1:5" ht="12.75">
      <c r="A76" s="57">
        <v>73</v>
      </c>
      <c r="B76" s="58" t="s">
        <v>489</v>
      </c>
      <c r="C76" s="58" t="s">
        <v>494</v>
      </c>
      <c r="D76" s="58">
        <v>0</v>
      </c>
      <c r="E76" s="58">
        <v>0</v>
      </c>
    </row>
    <row r="77" spans="1:5" ht="12.75">
      <c r="A77" s="57">
        <v>74</v>
      </c>
      <c r="B77" s="58" t="s">
        <v>489</v>
      </c>
      <c r="C77" s="58" t="s">
        <v>495</v>
      </c>
      <c r="D77" s="58">
        <v>0</v>
      </c>
      <c r="E77" s="58">
        <v>0</v>
      </c>
    </row>
    <row r="78" spans="1:5" ht="12.75">
      <c r="A78" s="57">
        <v>75</v>
      </c>
      <c r="B78" s="58" t="s">
        <v>496</v>
      </c>
      <c r="C78" s="58" t="s">
        <v>497</v>
      </c>
      <c r="D78" s="58">
        <v>0</v>
      </c>
      <c r="E78" s="58">
        <v>0</v>
      </c>
    </row>
    <row r="79" spans="1:5" ht="12.75">
      <c r="A79" s="57">
        <v>76</v>
      </c>
      <c r="B79" s="58" t="s">
        <v>496</v>
      </c>
      <c r="C79" s="58" t="s">
        <v>498</v>
      </c>
      <c r="D79" s="58">
        <v>0</v>
      </c>
      <c r="E79" s="58">
        <v>0</v>
      </c>
    </row>
    <row r="80" spans="1:5" ht="12.75">
      <c r="A80" s="57">
        <v>77</v>
      </c>
      <c r="B80" s="58" t="s">
        <v>499</v>
      </c>
      <c r="C80" s="58" t="s">
        <v>500</v>
      </c>
      <c r="D80" s="58">
        <v>0</v>
      </c>
      <c r="E80" s="58">
        <v>0</v>
      </c>
    </row>
    <row r="81" spans="1:5" ht="12.75">
      <c r="A81" s="57">
        <v>78</v>
      </c>
      <c r="B81" s="58" t="s">
        <v>499</v>
      </c>
      <c r="C81" s="58" t="s">
        <v>501</v>
      </c>
      <c r="D81" s="58">
        <v>0</v>
      </c>
      <c r="E81" s="58">
        <v>0</v>
      </c>
    </row>
    <row r="82" spans="1:5" ht="12.75">
      <c r="A82" s="57">
        <v>79</v>
      </c>
      <c r="B82" s="58" t="s">
        <v>499</v>
      </c>
      <c r="C82" s="58" t="s">
        <v>502</v>
      </c>
      <c r="D82" s="58">
        <v>0</v>
      </c>
      <c r="E82" s="58">
        <v>0</v>
      </c>
    </row>
    <row r="83" spans="1:5" ht="12.75">
      <c r="A83" s="57">
        <v>80</v>
      </c>
      <c r="B83" s="58" t="s">
        <v>503</v>
      </c>
      <c r="C83" s="58" t="s">
        <v>504</v>
      </c>
      <c r="D83" s="58">
        <v>0</v>
      </c>
      <c r="E83" s="58">
        <v>0</v>
      </c>
    </row>
    <row r="84" spans="1:5" ht="12.75">
      <c r="A84" s="57">
        <v>81</v>
      </c>
      <c r="B84" s="58" t="s">
        <v>505</v>
      </c>
      <c r="C84" s="58" t="s">
        <v>506</v>
      </c>
      <c r="D84" s="58">
        <v>0</v>
      </c>
      <c r="E84" s="58">
        <v>1</v>
      </c>
    </row>
    <row r="85" spans="1:5" ht="12.75">
      <c r="A85" s="57">
        <v>82</v>
      </c>
      <c r="B85" s="58" t="s">
        <v>507</v>
      </c>
      <c r="C85" s="58" t="s">
        <v>508</v>
      </c>
      <c r="D85" s="58">
        <v>0</v>
      </c>
      <c r="E85" s="58">
        <v>0</v>
      </c>
    </row>
    <row r="86" spans="1:5" s="53" customFormat="1" ht="12.75">
      <c r="A86" s="51">
        <v>82</v>
      </c>
      <c r="B86" s="52"/>
      <c r="C86" s="52" t="s">
        <v>509</v>
      </c>
      <c r="D86" s="52">
        <f>SUM(D4:D85)</f>
        <v>10</v>
      </c>
      <c r="E86" s="52">
        <f>SUM(E4:E85)</f>
        <v>14</v>
      </c>
    </row>
    <row r="87" spans="1:5" ht="7.5" customHeight="1">
      <c r="A87" s="226"/>
      <c r="B87" s="227"/>
      <c r="C87" s="227"/>
      <c r="D87" s="227"/>
      <c r="E87" s="228"/>
    </row>
    <row r="88" spans="1:5" ht="12.75">
      <c r="A88" s="57">
        <v>1</v>
      </c>
      <c r="B88" s="58"/>
      <c r="C88" s="58" t="s">
        <v>510</v>
      </c>
      <c r="D88" s="58">
        <v>20</v>
      </c>
      <c r="E88" s="58">
        <v>16</v>
      </c>
    </row>
    <row r="89" spans="1:5" ht="12.75">
      <c r="A89" s="57">
        <v>2</v>
      </c>
      <c r="B89" s="58" t="s">
        <v>397</v>
      </c>
      <c r="C89" s="58" t="s">
        <v>511</v>
      </c>
      <c r="D89" s="58">
        <v>22</v>
      </c>
      <c r="E89" s="58">
        <v>22</v>
      </c>
    </row>
    <row r="90" spans="1:5" ht="12.75">
      <c r="A90" s="57">
        <v>3</v>
      </c>
      <c r="B90" s="58" t="s">
        <v>512</v>
      </c>
      <c r="C90" s="58" t="s">
        <v>513</v>
      </c>
      <c r="D90" s="58">
        <v>20</v>
      </c>
      <c r="E90" s="58">
        <v>20</v>
      </c>
    </row>
    <row r="91" spans="1:5" ht="12.75">
      <c r="A91" s="57">
        <v>4</v>
      </c>
      <c r="B91" s="58" t="s">
        <v>399</v>
      </c>
      <c r="C91" s="58" t="s">
        <v>514</v>
      </c>
      <c r="D91" s="58">
        <v>4</v>
      </c>
      <c r="E91" s="58">
        <v>4</v>
      </c>
    </row>
    <row r="92" spans="1:5" ht="25.5">
      <c r="A92" s="57">
        <v>5</v>
      </c>
      <c r="B92" s="58" t="s">
        <v>403</v>
      </c>
      <c r="C92" s="58" t="s">
        <v>515</v>
      </c>
      <c r="D92" s="58">
        <v>0</v>
      </c>
      <c r="E92" s="58">
        <v>0</v>
      </c>
    </row>
    <row r="93" spans="1:5" ht="12.75">
      <c r="A93" s="57">
        <v>6</v>
      </c>
      <c r="B93" s="58" t="s">
        <v>405</v>
      </c>
      <c r="C93" s="58" t="s">
        <v>516</v>
      </c>
      <c r="D93" s="58">
        <v>0</v>
      </c>
      <c r="E93" s="58">
        <v>24</v>
      </c>
    </row>
    <row r="94" spans="1:5" ht="12.75">
      <c r="A94" s="57">
        <v>7</v>
      </c>
      <c r="B94" s="58" t="s">
        <v>405</v>
      </c>
      <c r="C94" s="58" t="s">
        <v>517</v>
      </c>
      <c r="D94" s="58">
        <v>6</v>
      </c>
      <c r="E94" s="58">
        <v>6</v>
      </c>
    </row>
    <row r="95" spans="1:5" ht="12.75">
      <c r="A95" s="57">
        <v>8</v>
      </c>
      <c r="B95" s="58" t="s">
        <v>405</v>
      </c>
      <c r="C95" s="58" t="s">
        <v>518</v>
      </c>
      <c r="D95" s="58">
        <v>46</v>
      </c>
      <c r="E95" s="58">
        <v>46</v>
      </c>
    </row>
    <row r="96" spans="1:5" ht="12.75">
      <c r="A96" s="57">
        <v>9</v>
      </c>
      <c r="B96" s="58" t="s">
        <v>405</v>
      </c>
      <c r="C96" s="58" t="s">
        <v>519</v>
      </c>
      <c r="D96" s="58">
        <v>53</v>
      </c>
      <c r="E96" s="58">
        <v>53</v>
      </c>
    </row>
    <row r="97" spans="1:5" ht="12.75">
      <c r="A97" s="57">
        <v>10</v>
      </c>
      <c r="B97" s="58" t="s">
        <v>415</v>
      </c>
      <c r="C97" s="58" t="s">
        <v>520</v>
      </c>
      <c r="D97" s="58">
        <v>50</v>
      </c>
      <c r="E97" s="58">
        <v>50</v>
      </c>
    </row>
    <row r="98" spans="1:5" ht="12.75">
      <c r="A98" s="57">
        <v>11</v>
      </c>
      <c r="B98" s="58" t="s">
        <v>424</v>
      </c>
      <c r="C98" s="58" t="s">
        <v>521</v>
      </c>
      <c r="D98" s="58">
        <v>26</v>
      </c>
      <c r="E98" s="58">
        <v>26</v>
      </c>
    </row>
    <row r="99" spans="1:5" ht="12.75">
      <c r="A99" s="57">
        <v>12</v>
      </c>
      <c r="B99" s="58" t="s">
        <v>428</v>
      </c>
      <c r="C99" s="58" t="s">
        <v>522</v>
      </c>
      <c r="D99" s="58">
        <v>7</v>
      </c>
      <c r="E99" s="58">
        <v>7</v>
      </c>
    </row>
    <row r="100" spans="1:5" ht="12.75">
      <c r="A100" s="57">
        <v>13</v>
      </c>
      <c r="B100" s="58" t="s">
        <v>428</v>
      </c>
      <c r="C100" s="58" t="s">
        <v>523</v>
      </c>
      <c r="D100" s="58">
        <v>14</v>
      </c>
      <c r="E100" s="58">
        <v>14</v>
      </c>
    </row>
    <row r="101" spans="1:5" ht="12.75">
      <c r="A101" s="57">
        <v>14</v>
      </c>
      <c r="B101" s="58" t="s">
        <v>428</v>
      </c>
      <c r="C101" s="58" t="s">
        <v>524</v>
      </c>
      <c r="D101" s="58">
        <v>19</v>
      </c>
      <c r="E101" s="58">
        <v>19</v>
      </c>
    </row>
    <row r="102" spans="1:5" ht="12.75">
      <c r="A102" s="57">
        <v>15</v>
      </c>
      <c r="B102" s="58" t="s">
        <v>432</v>
      </c>
      <c r="C102" s="58" t="s">
        <v>525</v>
      </c>
      <c r="D102" s="58">
        <v>79</v>
      </c>
      <c r="E102" s="58">
        <v>79</v>
      </c>
    </row>
    <row r="103" spans="1:5" ht="12.75">
      <c r="A103" s="57">
        <v>16</v>
      </c>
      <c r="B103" s="58" t="s">
        <v>432</v>
      </c>
      <c r="C103" s="58" t="s">
        <v>526</v>
      </c>
      <c r="D103" s="58">
        <v>21</v>
      </c>
      <c r="E103" s="58">
        <v>21</v>
      </c>
    </row>
    <row r="104" spans="1:5" ht="12.75">
      <c r="A104" s="57">
        <v>17</v>
      </c>
      <c r="B104" s="58" t="s">
        <v>432</v>
      </c>
      <c r="C104" s="58" t="s">
        <v>527</v>
      </c>
      <c r="D104" s="58">
        <v>41</v>
      </c>
      <c r="E104" s="58">
        <v>41</v>
      </c>
    </row>
    <row r="105" spans="1:5" ht="12.75">
      <c r="A105" s="57">
        <v>18</v>
      </c>
      <c r="B105" s="58" t="s">
        <v>432</v>
      </c>
      <c r="C105" s="58" t="s">
        <v>528</v>
      </c>
      <c r="D105" s="58">
        <v>19</v>
      </c>
      <c r="E105" s="58">
        <v>19</v>
      </c>
    </row>
    <row r="106" spans="1:5" ht="12.75">
      <c r="A106" s="57">
        <v>19</v>
      </c>
      <c r="B106" s="58" t="s">
        <v>435</v>
      </c>
      <c r="C106" s="58" t="s">
        <v>529</v>
      </c>
      <c r="D106" s="58">
        <v>18</v>
      </c>
      <c r="E106" s="58">
        <v>18</v>
      </c>
    </row>
    <row r="107" spans="1:5" ht="12.75">
      <c r="A107" s="57">
        <v>20</v>
      </c>
      <c r="B107" s="58" t="s">
        <v>437</v>
      </c>
      <c r="C107" s="58" t="s">
        <v>530</v>
      </c>
      <c r="D107" s="58">
        <v>96</v>
      </c>
      <c r="E107" s="58">
        <v>94</v>
      </c>
    </row>
    <row r="108" spans="1:5" ht="12.75">
      <c r="A108" s="57">
        <v>21</v>
      </c>
      <c r="B108" s="58" t="s">
        <v>440</v>
      </c>
      <c r="C108" s="58" t="s">
        <v>531</v>
      </c>
      <c r="D108" s="58">
        <v>6</v>
      </c>
      <c r="E108" s="58">
        <v>0</v>
      </c>
    </row>
    <row r="109" spans="1:5" ht="12.75">
      <c r="A109" s="57">
        <v>22</v>
      </c>
      <c r="B109" s="58" t="s">
        <v>450</v>
      </c>
      <c r="C109" s="58" t="s">
        <v>532</v>
      </c>
      <c r="D109" s="58">
        <v>0</v>
      </c>
      <c r="E109" s="58">
        <v>1</v>
      </c>
    </row>
    <row r="110" spans="1:5" ht="12.75">
      <c r="A110" s="57">
        <v>23</v>
      </c>
      <c r="B110" s="58" t="s">
        <v>450</v>
      </c>
      <c r="C110" s="58" t="s">
        <v>533</v>
      </c>
      <c r="D110" s="58">
        <v>0</v>
      </c>
      <c r="E110" s="58">
        <v>0</v>
      </c>
    </row>
    <row r="111" spans="1:5" ht="12.75">
      <c r="A111" s="57">
        <v>24</v>
      </c>
      <c r="B111" s="58" t="s">
        <v>454</v>
      </c>
      <c r="C111" s="58" t="s">
        <v>534</v>
      </c>
      <c r="D111" s="58">
        <v>2</v>
      </c>
      <c r="E111" s="58">
        <v>2</v>
      </c>
    </row>
    <row r="112" spans="1:5" ht="12.75">
      <c r="A112" s="57">
        <v>25</v>
      </c>
      <c r="B112" s="58" t="s">
        <v>457</v>
      </c>
      <c r="C112" s="58" t="s">
        <v>535</v>
      </c>
      <c r="D112" s="58">
        <v>8</v>
      </c>
      <c r="E112" s="58">
        <v>8</v>
      </c>
    </row>
    <row r="113" spans="1:5" ht="12.75">
      <c r="A113" s="57">
        <v>26</v>
      </c>
      <c r="B113" s="58" t="s">
        <v>457</v>
      </c>
      <c r="C113" s="58" t="s">
        <v>536</v>
      </c>
      <c r="D113" s="58">
        <v>24</v>
      </c>
      <c r="E113" s="58">
        <v>24</v>
      </c>
    </row>
    <row r="114" spans="1:5" ht="12.75">
      <c r="A114" s="57">
        <v>27</v>
      </c>
      <c r="B114" s="58" t="s">
        <v>469</v>
      </c>
      <c r="C114" s="58" t="s">
        <v>537</v>
      </c>
      <c r="D114" s="58">
        <v>7</v>
      </c>
      <c r="E114" s="58">
        <v>7</v>
      </c>
    </row>
    <row r="115" spans="1:5" ht="12.75">
      <c r="A115" s="57">
        <v>28</v>
      </c>
      <c r="B115" s="58" t="s">
        <v>471</v>
      </c>
      <c r="C115" s="58" t="s">
        <v>538</v>
      </c>
      <c r="D115" s="58">
        <v>0</v>
      </c>
      <c r="E115" s="58">
        <v>0</v>
      </c>
    </row>
    <row r="116" spans="1:5" ht="12.75">
      <c r="A116" s="57">
        <v>29</v>
      </c>
      <c r="B116" s="58" t="s">
        <v>481</v>
      </c>
      <c r="C116" s="58" t="s">
        <v>539</v>
      </c>
      <c r="D116" s="58">
        <v>9</v>
      </c>
      <c r="E116" s="58">
        <v>9</v>
      </c>
    </row>
    <row r="117" spans="1:5" ht="12.75">
      <c r="A117" s="57">
        <v>30</v>
      </c>
      <c r="B117" s="58" t="s">
        <v>489</v>
      </c>
      <c r="C117" s="58" t="s">
        <v>540</v>
      </c>
      <c r="D117" s="58">
        <v>5</v>
      </c>
      <c r="E117" s="58">
        <v>3</v>
      </c>
    </row>
    <row r="118" spans="1:5" ht="12.75">
      <c r="A118" s="57">
        <v>31</v>
      </c>
      <c r="B118" s="58" t="s">
        <v>489</v>
      </c>
      <c r="C118" s="58" t="s">
        <v>541</v>
      </c>
      <c r="D118" s="58">
        <v>23</v>
      </c>
      <c r="E118" s="58">
        <v>23</v>
      </c>
    </row>
    <row r="119" spans="1:5" ht="12.75">
      <c r="A119" s="57">
        <v>32</v>
      </c>
      <c r="B119" s="58" t="s">
        <v>489</v>
      </c>
      <c r="C119" s="58" t="s">
        <v>542</v>
      </c>
      <c r="D119" s="58">
        <v>33</v>
      </c>
      <c r="E119" s="58">
        <v>33</v>
      </c>
    </row>
    <row r="120" spans="1:5" ht="12.75">
      <c r="A120" s="57">
        <v>33</v>
      </c>
      <c r="B120" s="58" t="s">
        <v>499</v>
      </c>
      <c r="C120" s="58" t="s">
        <v>543</v>
      </c>
      <c r="D120" s="58">
        <v>6</v>
      </c>
      <c r="E120" s="58">
        <v>6</v>
      </c>
    </row>
    <row r="121" spans="1:5" ht="12.75">
      <c r="A121" s="57">
        <v>34</v>
      </c>
      <c r="B121" s="58" t="s">
        <v>499</v>
      </c>
      <c r="C121" s="58" t="s">
        <v>544</v>
      </c>
      <c r="D121" s="58">
        <v>5</v>
      </c>
      <c r="E121" s="58">
        <v>4</v>
      </c>
    </row>
    <row r="122" spans="1:5" ht="12.75">
      <c r="A122" s="57">
        <v>35</v>
      </c>
      <c r="B122" s="58" t="s">
        <v>499</v>
      </c>
      <c r="C122" s="58" t="s">
        <v>545</v>
      </c>
      <c r="D122" s="58">
        <v>91</v>
      </c>
      <c r="E122" s="58">
        <v>86</v>
      </c>
    </row>
    <row r="123" spans="1:5" ht="12.75">
      <c r="A123" s="57">
        <v>36</v>
      </c>
      <c r="B123" s="58" t="s">
        <v>503</v>
      </c>
      <c r="C123" s="58" t="s">
        <v>546</v>
      </c>
      <c r="D123" s="58">
        <v>65</v>
      </c>
      <c r="E123" s="58">
        <v>65</v>
      </c>
    </row>
    <row r="124" spans="1:5" ht="12.75">
      <c r="A124" s="57">
        <v>37</v>
      </c>
      <c r="B124" s="58" t="s">
        <v>505</v>
      </c>
      <c r="C124" s="58" t="s">
        <v>547</v>
      </c>
      <c r="D124" s="58">
        <v>18</v>
      </c>
      <c r="E124" s="58">
        <v>18</v>
      </c>
    </row>
    <row r="125" spans="1:5" ht="12.75">
      <c r="A125" s="57">
        <v>38</v>
      </c>
      <c r="B125" s="58" t="s">
        <v>507</v>
      </c>
      <c r="C125" s="58" t="s">
        <v>548</v>
      </c>
      <c r="D125" s="58">
        <v>16</v>
      </c>
      <c r="E125" s="58">
        <v>16</v>
      </c>
    </row>
    <row r="126" spans="1:5" ht="12.75">
      <c r="A126" s="57">
        <v>39</v>
      </c>
      <c r="B126" s="58" t="s">
        <v>507</v>
      </c>
      <c r="C126" s="58" t="s">
        <v>549</v>
      </c>
      <c r="D126" s="58">
        <v>5</v>
      </c>
      <c r="E126" s="58">
        <v>5</v>
      </c>
    </row>
    <row r="127" spans="1:5" ht="12.75">
      <c r="A127" s="57">
        <v>40</v>
      </c>
      <c r="B127" s="58" t="s">
        <v>550</v>
      </c>
      <c r="C127" s="58" t="s">
        <v>551</v>
      </c>
      <c r="D127" s="58">
        <v>11</v>
      </c>
      <c r="E127" s="58">
        <v>11</v>
      </c>
    </row>
    <row r="128" spans="1:5" s="53" customFormat="1" ht="12.75">
      <c r="A128" s="51">
        <v>40</v>
      </c>
      <c r="B128" s="52"/>
      <c r="C128" s="52" t="s">
        <v>552</v>
      </c>
      <c r="D128" s="52">
        <f>SUM(D88:D127)</f>
        <v>895</v>
      </c>
      <c r="E128" s="52">
        <f>SUM(E88:E127)</f>
        <v>900</v>
      </c>
    </row>
    <row r="129" spans="1:5" ht="7.5" customHeight="1">
      <c r="A129" s="226"/>
      <c r="B129" s="227"/>
      <c r="C129" s="227"/>
      <c r="D129" s="227"/>
      <c r="E129" s="228"/>
    </row>
    <row r="130" spans="1:5" s="53" customFormat="1" ht="12.75">
      <c r="A130" s="51">
        <f>(A86+A128)</f>
        <v>122</v>
      </c>
      <c r="B130" s="52"/>
      <c r="C130" s="52" t="s">
        <v>553</v>
      </c>
      <c r="D130" s="52">
        <f>(D86+D128)</f>
        <v>905</v>
      </c>
      <c r="E130" s="52">
        <f>(E86+E128)</f>
        <v>914</v>
      </c>
    </row>
  </sheetData>
  <sheetProtection password="CE88" sheet="1" objects="1" scenarios="1"/>
  <mergeCells count="5">
    <mergeCell ref="A129:E129"/>
    <mergeCell ref="A1:A2"/>
    <mergeCell ref="B1:B2"/>
    <mergeCell ref="C1:C2"/>
    <mergeCell ref="A87:E87"/>
  </mergeCells>
  <printOptions horizontalCentered="1"/>
  <pageMargins left="1.141732283464567" right="0.984251968503937" top="0.5905511811023623" bottom="0.5905511811023623" header="0.31496062992125984" footer="0.31496062992125984"/>
  <pageSetup firstPageNumber="69" useFirstPageNumber="1" horizontalDpi="300" verticalDpi="300" orientation="landscape" paperSize="9" r:id="rId1"/>
  <headerFooter alignWithMargins="0">
    <oddHeader>&amp;C&amp;"Arial,Bold"&amp;12 9. Personu skaits, kuras ar tiesas lēmumu atzītas par rīcībnespējīgām</oddHeader>
    <oddFooter>&amp;LSagatavoja: LM SPSPD&amp;R&amp;P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O133"/>
  <sheetViews>
    <sheetView showGridLines="0" workbookViewId="0" topLeftCell="A1">
      <selection activeCell="Q76" sqref="Q76"/>
    </sheetView>
  </sheetViews>
  <sheetFormatPr defaultColWidth="9.140625" defaultRowHeight="12.75"/>
  <cols>
    <col min="1" max="1" width="4.7109375" style="14" customWidth="1"/>
    <col min="2" max="2" width="16.7109375" style="13" hidden="1" customWidth="1"/>
    <col min="3" max="3" width="47.57421875" style="13" customWidth="1"/>
    <col min="4" max="15" width="6.00390625" style="136" customWidth="1"/>
    <col min="16" max="16384" width="9.140625" style="13" customWidth="1"/>
  </cols>
  <sheetData>
    <row r="1" spans="1:15" s="109" customFormat="1" ht="15.75" customHeight="1">
      <c r="A1" s="214" t="s">
        <v>0</v>
      </c>
      <c r="B1" s="283" t="s">
        <v>1</v>
      </c>
      <c r="C1" s="283" t="s">
        <v>2</v>
      </c>
      <c r="D1" s="113" t="s">
        <v>135</v>
      </c>
      <c r="E1" s="113" t="s">
        <v>135</v>
      </c>
      <c r="F1" s="113" t="s">
        <v>135</v>
      </c>
      <c r="G1" s="113" t="s">
        <v>134</v>
      </c>
      <c r="H1" s="113" t="s">
        <v>134</v>
      </c>
      <c r="I1" s="113" t="s">
        <v>134</v>
      </c>
      <c r="J1" s="113" t="s">
        <v>133</v>
      </c>
      <c r="K1" s="113" t="s">
        <v>133</v>
      </c>
      <c r="L1" s="113" t="s">
        <v>133</v>
      </c>
      <c r="M1" s="113" t="s">
        <v>132</v>
      </c>
      <c r="N1" s="113" t="s">
        <v>132</v>
      </c>
      <c r="O1" s="113" t="s">
        <v>132</v>
      </c>
    </row>
    <row r="2" spans="1:15" s="3" customFormat="1" ht="15" customHeight="1">
      <c r="A2" s="215"/>
      <c r="B2" s="284"/>
      <c r="C2" s="284"/>
      <c r="D2" s="263" t="s">
        <v>131</v>
      </c>
      <c r="E2" s="287"/>
      <c r="F2" s="264"/>
      <c r="G2" s="281" t="s">
        <v>130</v>
      </c>
      <c r="H2" s="281"/>
      <c r="I2" s="281"/>
      <c r="J2" s="281"/>
      <c r="K2" s="281"/>
      <c r="L2" s="281"/>
      <c r="M2" s="281"/>
      <c r="N2" s="281"/>
      <c r="O2" s="281"/>
    </row>
    <row r="3" spans="1:15" s="3" customFormat="1" ht="11.25" customHeight="1">
      <c r="A3" s="215"/>
      <c r="B3" s="284"/>
      <c r="C3" s="284"/>
      <c r="D3" s="288"/>
      <c r="E3" s="289"/>
      <c r="F3" s="290"/>
      <c r="G3" s="282" t="s">
        <v>129</v>
      </c>
      <c r="H3" s="282"/>
      <c r="I3" s="282"/>
      <c r="J3" s="282" t="s">
        <v>128</v>
      </c>
      <c r="K3" s="282"/>
      <c r="L3" s="282"/>
      <c r="M3" s="281" t="s">
        <v>80</v>
      </c>
      <c r="N3" s="281"/>
      <c r="O3" s="281"/>
    </row>
    <row r="4" spans="1:15" s="3" customFormat="1" ht="12" customHeight="1">
      <c r="A4" s="215"/>
      <c r="B4" s="284"/>
      <c r="C4" s="284"/>
      <c r="D4" s="265"/>
      <c r="E4" s="291"/>
      <c r="F4" s="266"/>
      <c r="G4" s="282"/>
      <c r="H4" s="282"/>
      <c r="I4" s="282"/>
      <c r="J4" s="282"/>
      <c r="K4" s="282"/>
      <c r="L4" s="282"/>
      <c r="M4" s="282" t="s">
        <v>127</v>
      </c>
      <c r="N4" s="282"/>
      <c r="O4" s="282"/>
    </row>
    <row r="5" spans="1:15" s="3" customFormat="1" ht="31.5" customHeight="1">
      <c r="A5" s="286"/>
      <c r="B5" s="285"/>
      <c r="C5" s="285"/>
      <c r="D5" s="132" t="s">
        <v>104</v>
      </c>
      <c r="E5" s="132" t="s">
        <v>383</v>
      </c>
      <c r="F5" s="132" t="s">
        <v>384</v>
      </c>
      <c r="G5" s="132" t="s">
        <v>104</v>
      </c>
      <c r="H5" s="132" t="s">
        <v>383</v>
      </c>
      <c r="I5" s="132" t="s">
        <v>384</v>
      </c>
      <c r="J5" s="132" t="s">
        <v>104</v>
      </c>
      <c r="K5" s="132" t="s">
        <v>383</v>
      </c>
      <c r="L5" s="132" t="s">
        <v>384</v>
      </c>
      <c r="M5" s="132" t="s">
        <v>104</v>
      </c>
      <c r="N5" s="132" t="s">
        <v>383</v>
      </c>
      <c r="O5" s="132" t="s">
        <v>384</v>
      </c>
    </row>
    <row r="6" spans="1:15" s="3" customFormat="1" ht="13.5" thickBot="1">
      <c r="A6" s="63" t="s">
        <v>20</v>
      </c>
      <c r="B6" s="63" t="s">
        <v>21</v>
      </c>
      <c r="C6" s="63" t="s">
        <v>21</v>
      </c>
      <c r="D6" s="133">
        <v>1</v>
      </c>
      <c r="E6" s="133">
        <v>2</v>
      </c>
      <c r="F6" s="133">
        <v>3</v>
      </c>
      <c r="G6" s="133">
        <v>4</v>
      </c>
      <c r="H6" s="133">
        <v>5</v>
      </c>
      <c r="I6" s="133">
        <v>6</v>
      </c>
      <c r="J6" s="133">
        <v>7</v>
      </c>
      <c r="K6" s="133">
        <v>8</v>
      </c>
      <c r="L6" s="133">
        <v>9</v>
      </c>
      <c r="M6" s="133">
        <v>10</v>
      </c>
      <c r="N6" s="133">
        <v>11</v>
      </c>
      <c r="O6" s="133">
        <v>12</v>
      </c>
    </row>
    <row r="7" spans="1:15" ht="12.75">
      <c r="A7" s="59">
        <v>1</v>
      </c>
      <c r="B7" s="60" t="s">
        <v>397</v>
      </c>
      <c r="C7" s="60" t="s">
        <v>398</v>
      </c>
      <c r="D7" s="134">
        <v>93.25</v>
      </c>
      <c r="E7" s="134">
        <v>93.25</v>
      </c>
      <c r="F7" s="134">
        <v>93</v>
      </c>
      <c r="G7" s="134">
        <v>7.5</v>
      </c>
      <c r="H7" s="134">
        <v>7.5</v>
      </c>
      <c r="I7" s="134">
        <v>7</v>
      </c>
      <c r="J7" s="134">
        <v>7.75</v>
      </c>
      <c r="K7" s="134">
        <v>7.75</v>
      </c>
      <c r="L7" s="134">
        <v>9</v>
      </c>
      <c r="M7" s="134">
        <v>1.5</v>
      </c>
      <c r="N7" s="134">
        <v>1.5</v>
      </c>
      <c r="O7" s="134">
        <v>2</v>
      </c>
    </row>
    <row r="8" spans="1:15" ht="12.75">
      <c r="A8" s="61">
        <v>2</v>
      </c>
      <c r="B8" s="62" t="s">
        <v>399</v>
      </c>
      <c r="C8" s="62" t="s">
        <v>400</v>
      </c>
      <c r="D8" s="135">
        <v>25.1</v>
      </c>
      <c r="E8" s="135">
        <v>17.85</v>
      </c>
      <c r="F8" s="135">
        <v>23</v>
      </c>
      <c r="G8" s="135">
        <v>10</v>
      </c>
      <c r="H8" s="135">
        <v>6</v>
      </c>
      <c r="I8" s="135">
        <v>9</v>
      </c>
      <c r="J8" s="135">
        <v>2</v>
      </c>
      <c r="K8" s="135">
        <v>1</v>
      </c>
      <c r="L8" s="135">
        <v>2</v>
      </c>
      <c r="M8" s="135">
        <v>1</v>
      </c>
      <c r="N8" s="135">
        <v>0.5</v>
      </c>
      <c r="O8" s="135">
        <v>1</v>
      </c>
    </row>
    <row r="9" spans="1:15" ht="12.75">
      <c r="A9" s="61">
        <v>3</v>
      </c>
      <c r="B9" s="62" t="s">
        <v>399</v>
      </c>
      <c r="C9" s="62" t="s">
        <v>401</v>
      </c>
      <c r="D9" s="135">
        <v>51.4</v>
      </c>
      <c r="E9" s="135">
        <v>50.4</v>
      </c>
      <c r="F9" s="135">
        <v>59</v>
      </c>
      <c r="G9" s="135">
        <v>4</v>
      </c>
      <c r="H9" s="135">
        <v>4</v>
      </c>
      <c r="I9" s="135">
        <v>4</v>
      </c>
      <c r="J9" s="135">
        <v>7</v>
      </c>
      <c r="K9" s="135">
        <v>7</v>
      </c>
      <c r="L9" s="135">
        <v>8</v>
      </c>
      <c r="M9" s="135">
        <v>0.5</v>
      </c>
      <c r="N9" s="135">
        <v>0.5</v>
      </c>
      <c r="O9" s="135">
        <v>1</v>
      </c>
    </row>
    <row r="10" spans="1:15" ht="12.75">
      <c r="A10" s="61">
        <v>4</v>
      </c>
      <c r="B10" s="62" t="s">
        <v>399</v>
      </c>
      <c r="C10" s="62" t="s">
        <v>402</v>
      </c>
      <c r="D10" s="135">
        <v>57</v>
      </c>
      <c r="E10" s="135">
        <v>56</v>
      </c>
      <c r="F10" s="135">
        <v>58</v>
      </c>
      <c r="G10" s="135">
        <v>3</v>
      </c>
      <c r="H10" s="135">
        <v>3</v>
      </c>
      <c r="I10" s="135">
        <v>3</v>
      </c>
      <c r="J10" s="135">
        <v>6.5</v>
      </c>
      <c r="K10" s="135">
        <v>6.5</v>
      </c>
      <c r="L10" s="135">
        <v>8</v>
      </c>
      <c r="M10" s="135">
        <v>1</v>
      </c>
      <c r="N10" s="135">
        <v>1</v>
      </c>
      <c r="O10" s="135">
        <v>1</v>
      </c>
    </row>
    <row r="11" spans="1:15" ht="12.75">
      <c r="A11" s="61">
        <v>5</v>
      </c>
      <c r="B11" s="62" t="s">
        <v>403</v>
      </c>
      <c r="C11" s="62" t="s">
        <v>404</v>
      </c>
      <c r="D11" s="135">
        <v>74</v>
      </c>
      <c r="E11" s="135">
        <v>74</v>
      </c>
      <c r="F11" s="135">
        <v>79</v>
      </c>
      <c r="G11" s="135">
        <v>6</v>
      </c>
      <c r="H11" s="135">
        <v>6</v>
      </c>
      <c r="I11" s="135">
        <v>6</v>
      </c>
      <c r="J11" s="135">
        <v>7</v>
      </c>
      <c r="K11" s="135">
        <v>7</v>
      </c>
      <c r="L11" s="135">
        <v>9</v>
      </c>
      <c r="M11" s="135">
        <v>1</v>
      </c>
      <c r="N11" s="135">
        <v>1</v>
      </c>
      <c r="O11" s="135">
        <v>3</v>
      </c>
    </row>
    <row r="12" spans="1:15" ht="12.75">
      <c r="A12" s="61">
        <v>6</v>
      </c>
      <c r="B12" s="62" t="s">
        <v>405</v>
      </c>
      <c r="C12" s="62" t="s">
        <v>406</v>
      </c>
      <c r="D12" s="135">
        <v>20.5</v>
      </c>
      <c r="E12" s="135">
        <v>20.5</v>
      </c>
      <c r="F12" s="135">
        <v>21</v>
      </c>
      <c r="G12" s="135">
        <v>2.5</v>
      </c>
      <c r="H12" s="135">
        <v>2.5</v>
      </c>
      <c r="I12" s="135">
        <v>3</v>
      </c>
      <c r="J12" s="135">
        <v>1</v>
      </c>
      <c r="K12" s="135">
        <v>1</v>
      </c>
      <c r="L12" s="135">
        <v>1</v>
      </c>
      <c r="M12" s="135">
        <v>0</v>
      </c>
      <c r="N12" s="135">
        <v>0</v>
      </c>
      <c r="O12" s="135">
        <v>0</v>
      </c>
    </row>
    <row r="13" spans="1:15" ht="12.75">
      <c r="A13" s="61">
        <v>7</v>
      </c>
      <c r="B13" s="62" t="s">
        <v>405</v>
      </c>
      <c r="C13" s="62" t="s">
        <v>407</v>
      </c>
      <c r="D13" s="135">
        <v>0</v>
      </c>
      <c r="E13" s="135">
        <v>0</v>
      </c>
      <c r="F13" s="135">
        <v>18</v>
      </c>
      <c r="G13" s="135">
        <v>0</v>
      </c>
      <c r="H13" s="135">
        <v>0</v>
      </c>
      <c r="I13" s="135">
        <v>2</v>
      </c>
      <c r="J13" s="135">
        <v>0</v>
      </c>
      <c r="K13" s="135">
        <v>0</v>
      </c>
      <c r="L13" s="135">
        <v>3</v>
      </c>
      <c r="M13" s="135">
        <v>0</v>
      </c>
      <c r="N13" s="135">
        <v>0</v>
      </c>
      <c r="O13" s="135">
        <v>2</v>
      </c>
    </row>
    <row r="14" spans="1:15" ht="12.75">
      <c r="A14" s="61">
        <v>8</v>
      </c>
      <c r="B14" s="62" t="s">
        <v>405</v>
      </c>
      <c r="C14" s="62" t="s">
        <v>408</v>
      </c>
      <c r="D14" s="135">
        <v>113.25</v>
      </c>
      <c r="E14" s="135">
        <v>113.25</v>
      </c>
      <c r="F14" s="135">
        <v>115.5</v>
      </c>
      <c r="G14" s="135">
        <v>5</v>
      </c>
      <c r="H14" s="135">
        <v>5</v>
      </c>
      <c r="I14" s="135">
        <v>5</v>
      </c>
      <c r="J14" s="135">
        <v>14.25</v>
      </c>
      <c r="K14" s="135">
        <v>14.25</v>
      </c>
      <c r="L14" s="135">
        <v>14.5</v>
      </c>
      <c r="M14" s="135">
        <v>2.75</v>
      </c>
      <c r="N14" s="135">
        <v>2.75</v>
      </c>
      <c r="O14" s="135">
        <v>3</v>
      </c>
    </row>
    <row r="15" spans="1:15" ht="12.75">
      <c r="A15" s="61">
        <v>9</v>
      </c>
      <c r="B15" s="62" t="s">
        <v>405</v>
      </c>
      <c r="C15" s="62" t="s">
        <v>409</v>
      </c>
      <c r="D15" s="135">
        <v>119.25</v>
      </c>
      <c r="E15" s="135">
        <v>119.25</v>
      </c>
      <c r="F15" s="135">
        <v>119</v>
      </c>
      <c r="G15" s="135">
        <v>8</v>
      </c>
      <c r="H15" s="135">
        <v>8</v>
      </c>
      <c r="I15" s="135">
        <v>8</v>
      </c>
      <c r="J15" s="135">
        <v>10</v>
      </c>
      <c r="K15" s="135">
        <v>10</v>
      </c>
      <c r="L15" s="135">
        <v>10</v>
      </c>
      <c r="M15" s="135">
        <v>1</v>
      </c>
      <c r="N15" s="135">
        <v>1</v>
      </c>
      <c r="O15" s="135">
        <v>1</v>
      </c>
    </row>
    <row r="16" spans="1:15" ht="12.75">
      <c r="A16" s="61">
        <v>10</v>
      </c>
      <c r="B16" s="62" t="s">
        <v>405</v>
      </c>
      <c r="C16" s="62" t="s">
        <v>410</v>
      </c>
      <c r="D16" s="135">
        <v>53.7</v>
      </c>
      <c r="E16" s="135">
        <v>52.7</v>
      </c>
      <c r="F16" s="135">
        <v>53</v>
      </c>
      <c r="G16" s="135">
        <v>5</v>
      </c>
      <c r="H16" s="135">
        <v>5</v>
      </c>
      <c r="I16" s="135">
        <v>5</v>
      </c>
      <c r="J16" s="135">
        <v>3.5</v>
      </c>
      <c r="K16" s="135">
        <v>3.5</v>
      </c>
      <c r="L16" s="135">
        <v>4</v>
      </c>
      <c r="M16" s="135">
        <v>0</v>
      </c>
      <c r="N16" s="135">
        <v>0</v>
      </c>
      <c r="O16" s="135">
        <v>0</v>
      </c>
    </row>
    <row r="17" spans="1:15" ht="12.75">
      <c r="A17" s="61">
        <v>11</v>
      </c>
      <c r="B17" s="62" t="s">
        <v>405</v>
      </c>
      <c r="C17" s="62" t="s">
        <v>411</v>
      </c>
      <c r="D17" s="135">
        <v>148</v>
      </c>
      <c r="E17" s="135">
        <v>148</v>
      </c>
      <c r="F17" s="135">
        <v>153</v>
      </c>
      <c r="G17" s="135">
        <v>0</v>
      </c>
      <c r="H17" s="135">
        <v>0</v>
      </c>
      <c r="I17" s="135">
        <v>2</v>
      </c>
      <c r="J17" s="135">
        <v>16</v>
      </c>
      <c r="K17" s="135">
        <v>16</v>
      </c>
      <c r="L17" s="135">
        <v>16</v>
      </c>
      <c r="M17" s="135">
        <v>1</v>
      </c>
      <c r="N17" s="135">
        <v>1</v>
      </c>
      <c r="O17" s="135">
        <v>1</v>
      </c>
    </row>
    <row r="18" spans="1:15" ht="12.75">
      <c r="A18" s="61">
        <v>12</v>
      </c>
      <c r="B18" s="62" t="s">
        <v>405</v>
      </c>
      <c r="C18" s="62" t="s">
        <v>412</v>
      </c>
      <c r="D18" s="135">
        <v>11.5</v>
      </c>
      <c r="E18" s="135">
        <v>11.5</v>
      </c>
      <c r="F18" s="135">
        <v>12</v>
      </c>
      <c r="G18" s="135">
        <v>2</v>
      </c>
      <c r="H18" s="135">
        <v>2</v>
      </c>
      <c r="I18" s="135">
        <v>2</v>
      </c>
      <c r="J18" s="135">
        <v>0.75</v>
      </c>
      <c r="K18" s="135">
        <v>0.75</v>
      </c>
      <c r="L18" s="135">
        <v>1</v>
      </c>
      <c r="M18" s="135">
        <v>0</v>
      </c>
      <c r="N18" s="135">
        <v>0</v>
      </c>
      <c r="O18" s="135">
        <v>0</v>
      </c>
    </row>
    <row r="19" spans="1:15" ht="12.75">
      <c r="A19" s="61">
        <v>13</v>
      </c>
      <c r="B19" s="62" t="s">
        <v>413</v>
      </c>
      <c r="C19" s="62" t="s">
        <v>414</v>
      </c>
      <c r="D19" s="135">
        <v>31</v>
      </c>
      <c r="E19" s="135">
        <v>31</v>
      </c>
      <c r="F19" s="135">
        <v>38</v>
      </c>
      <c r="G19" s="135">
        <v>3</v>
      </c>
      <c r="H19" s="135">
        <v>3</v>
      </c>
      <c r="I19" s="135">
        <v>3</v>
      </c>
      <c r="J19" s="135">
        <v>4.5</v>
      </c>
      <c r="K19" s="135">
        <v>4.5</v>
      </c>
      <c r="L19" s="135">
        <v>5</v>
      </c>
      <c r="M19" s="135">
        <v>0.5</v>
      </c>
      <c r="N19" s="135">
        <v>0.5</v>
      </c>
      <c r="O19" s="135">
        <v>1</v>
      </c>
    </row>
    <row r="20" spans="1:15" ht="12.75">
      <c r="A20" s="61">
        <v>14</v>
      </c>
      <c r="B20" s="62" t="s">
        <v>415</v>
      </c>
      <c r="C20" s="62" t="s">
        <v>416</v>
      </c>
      <c r="D20" s="135">
        <v>46.25</v>
      </c>
      <c r="E20" s="135">
        <v>44.25</v>
      </c>
      <c r="F20" s="135">
        <v>45</v>
      </c>
      <c r="G20" s="135">
        <v>4</v>
      </c>
      <c r="H20" s="135">
        <v>4</v>
      </c>
      <c r="I20" s="135">
        <v>4</v>
      </c>
      <c r="J20" s="135">
        <v>3.25</v>
      </c>
      <c r="K20" s="135">
        <v>3.25</v>
      </c>
      <c r="L20" s="135">
        <v>4</v>
      </c>
      <c r="M20" s="135">
        <v>0.25</v>
      </c>
      <c r="N20" s="135">
        <v>0.25</v>
      </c>
      <c r="O20" s="135">
        <v>1</v>
      </c>
    </row>
    <row r="21" spans="1:15" ht="12.75">
      <c r="A21" s="61">
        <v>15</v>
      </c>
      <c r="B21" s="62" t="s">
        <v>415</v>
      </c>
      <c r="C21" s="62" t="s">
        <v>417</v>
      </c>
      <c r="D21" s="135">
        <v>0</v>
      </c>
      <c r="E21" s="135">
        <v>0</v>
      </c>
      <c r="F21" s="135">
        <v>16</v>
      </c>
      <c r="G21" s="135">
        <v>0</v>
      </c>
      <c r="H21" s="135">
        <v>0</v>
      </c>
      <c r="I21" s="135">
        <v>1</v>
      </c>
      <c r="J21" s="135">
        <v>0</v>
      </c>
      <c r="K21" s="135">
        <v>0</v>
      </c>
      <c r="L21" s="135">
        <v>3</v>
      </c>
      <c r="M21" s="135">
        <v>0</v>
      </c>
      <c r="N21" s="135">
        <v>0</v>
      </c>
      <c r="O21" s="135">
        <v>0</v>
      </c>
    </row>
    <row r="22" spans="1:15" ht="12.75">
      <c r="A22" s="61">
        <v>16</v>
      </c>
      <c r="B22" s="62" t="s">
        <v>415</v>
      </c>
      <c r="C22" s="62" t="s">
        <v>418</v>
      </c>
      <c r="D22" s="135">
        <v>0</v>
      </c>
      <c r="E22" s="135">
        <v>13.5</v>
      </c>
      <c r="F22" s="135">
        <v>14</v>
      </c>
      <c r="G22" s="135">
        <v>0</v>
      </c>
      <c r="H22" s="135">
        <v>1</v>
      </c>
      <c r="I22" s="135">
        <v>1</v>
      </c>
      <c r="J22" s="135">
        <v>0</v>
      </c>
      <c r="K22" s="135">
        <v>1</v>
      </c>
      <c r="L22" s="135">
        <v>1</v>
      </c>
      <c r="M22" s="135">
        <v>0</v>
      </c>
      <c r="N22" s="135">
        <v>0</v>
      </c>
      <c r="O22" s="135">
        <v>0</v>
      </c>
    </row>
    <row r="23" spans="1:15" ht="12.75">
      <c r="A23" s="61">
        <v>17</v>
      </c>
      <c r="B23" s="62" t="s">
        <v>419</v>
      </c>
      <c r="C23" s="62" t="s">
        <v>420</v>
      </c>
      <c r="D23" s="135">
        <v>38</v>
      </c>
      <c r="E23" s="135">
        <v>38</v>
      </c>
      <c r="F23" s="135">
        <v>40</v>
      </c>
      <c r="G23" s="135">
        <v>2.5</v>
      </c>
      <c r="H23" s="135">
        <v>2.5</v>
      </c>
      <c r="I23" s="135">
        <v>2</v>
      </c>
      <c r="J23" s="135">
        <v>2.25</v>
      </c>
      <c r="K23" s="135">
        <v>2.25</v>
      </c>
      <c r="L23" s="135">
        <v>3</v>
      </c>
      <c r="M23" s="135">
        <v>0.25</v>
      </c>
      <c r="N23" s="135">
        <v>0.25</v>
      </c>
      <c r="O23" s="135">
        <v>1</v>
      </c>
    </row>
    <row r="24" spans="1:15" ht="12.75">
      <c r="A24" s="61">
        <v>18</v>
      </c>
      <c r="B24" s="62" t="s">
        <v>419</v>
      </c>
      <c r="C24" s="62" t="s">
        <v>421</v>
      </c>
      <c r="D24" s="135">
        <v>28.5</v>
      </c>
      <c r="E24" s="135">
        <v>28.5</v>
      </c>
      <c r="F24" s="135">
        <v>27</v>
      </c>
      <c r="G24" s="135">
        <v>3.75</v>
      </c>
      <c r="H24" s="135">
        <v>3.75</v>
      </c>
      <c r="I24" s="135">
        <v>3</v>
      </c>
      <c r="J24" s="135">
        <v>1.5</v>
      </c>
      <c r="K24" s="135">
        <v>1.5</v>
      </c>
      <c r="L24" s="135">
        <v>2</v>
      </c>
      <c r="M24" s="135">
        <v>0</v>
      </c>
      <c r="N24" s="135">
        <v>0</v>
      </c>
      <c r="O24" s="135">
        <v>0</v>
      </c>
    </row>
    <row r="25" spans="1:15" ht="12.75">
      <c r="A25" s="61">
        <v>19</v>
      </c>
      <c r="B25" s="62" t="s">
        <v>422</v>
      </c>
      <c r="C25" s="62" t="s">
        <v>423</v>
      </c>
      <c r="D25" s="135">
        <v>0</v>
      </c>
      <c r="E25" s="135">
        <v>0</v>
      </c>
      <c r="F25" s="135">
        <v>89.5</v>
      </c>
      <c r="G25" s="135">
        <v>0</v>
      </c>
      <c r="H25" s="135">
        <v>0</v>
      </c>
      <c r="I25" s="135">
        <v>8</v>
      </c>
      <c r="J25" s="135">
        <v>0</v>
      </c>
      <c r="K25" s="135">
        <v>0</v>
      </c>
      <c r="L25" s="135">
        <v>7.5</v>
      </c>
      <c r="M25" s="135">
        <v>0</v>
      </c>
      <c r="N25" s="135">
        <v>0</v>
      </c>
      <c r="O25" s="135">
        <v>0</v>
      </c>
    </row>
    <row r="26" spans="1:15" ht="12.75">
      <c r="A26" s="61">
        <v>20</v>
      </c>
      <c r="B26" s="62" t="s">
        <v>424</v>
      </c>
      <c r="C26" s="62" t="s">
        <v>425</v>
      </c>
      <c r="D26" s="135">
        <v>30</v>
      </c>
      <c r="E26" s="135">
        <v>30</v>
      </c>
      <c r="F26" s="135">
        <v>30</v>
      </c>
      <c r="G26" s="135">
        <v>4</v>
      </c>
      <c r="H26" s="135">
        <v>4</v>
      </c>
      <c r="I26" s="135">
        <v>4</v>
      </c>
      <c r="J26" s="135">
        <v>2</v>
      </c>
      <c r="K26" s="135">
        <v>2</v>
      </c>
      <c r="L26" s="135">
        <v>2</v>
      </c>
      <c r="M26" s="135">
        <v>0</v>
      </c>
      <c r="N26" s="135">
        <v>0</v>
      </c>
      <c r="O26" s="135">
        <v>0</v>
      </c>
    </row>
    <row r="27" spans="1:15" ht="12.75">
      <c r="A27" s="61">
        <v>21</v>
      </c>
      <c r="B27" s="62" t="s">
        <v>424</v>
      </c>
      <c r="C27" s="62" t="s">
        <v>426</v>
      </c>
      <c r="D27" s="135">
        <v>24</v>
      </c>
      <c r="E27" s="135">
        <v>23.5</v>
      </c>
      <c r="F27" s="135">
        <v>23</v>
      </c>
      <c r="G27" s="135">
        <v>2</v>
      </c>
      <c r="H27" s="135">
        <v>2.5</v>
      </c>
      <c r="I27" s="135">
        <v>2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</row>
    <row r="28" spans="1:15" ht="12.75">
      <c r="A28" s="61">
        <v>22</v>
      </c>
      <c r="B28" s="62" t="s">
        <v>424</v>
      </c>
      <c r="C28" s="62" t="s">
        <v>427</v>
      </c>
      <c r="D28" s="135">
        <v>0</v>
      </c>
      <c r="E28" s="135">
        <v>0</v>
      </c>
      <c r="F28" s="135">
        <v>10</v>
      </c>
      <c r="G28" s="135">
        <v>0</v>
      </c>
      <c r="H28" s="135">
        <v>0</v>
      </c>
      <c r="I28" s="135">
        <v>1</v>
      </c>
      <c r="J28" s="135">
        <v>0</v>
      </c>
      <c r="K28" s="135">
        <v>0</v>
      </c>
      <c r="L28" s="135">
        <v>1</v>
      </c>
      <c r="M28" s="135">
        <v>0</v>
      </c>
      <c r="N28" s="135">
        <v>0</v>
      </c>
      <c r="O28" s="135">
        <v>0</v>
      </c>
    </row>
    <row r="29" spans="1:15" ht="12.75">
      <c r="A29" s="61">
        <v>23</v>
      </c>
      <c r="B29" s="62" t="s">
        <v>428</v>
      </c>
      <c r="C29" s="62" t="s">
        <v>429</v>
      </c>
      <c r="D29" s="135">
        <v>57.5</v>
      </c>
      <c r="E29" s="135">
        <v>57.5</v>
      </c>
      <c r="F29" s="135">
        <v>54</v>
      </c>
      <c r="G29" s="135">
        <v>4.5</v>
      </c>
      <c r="H29" s="135">
        <v>4.5</v>
      </c>
      <c r="I29" s="135">
        <v>4</v>
      </c>
      <c r="J29" s="135">
        <v>5.5</v>
      </c>
      <c r="K29" s="135">
        <v>5.5</v>
      </c>
      <c r="L29" s="135">
        <v>5</v>
      </c>
      <c r="M29" s="135">
        <v>0</v>
      </c>
      <c r="N29" s="135">
        <v>0</v>
      </c>
      <c r="O29" s="135">
        <v>0</v>
      </c>
    </row>
    <row r="30" spans="1:15" ht="12.75">
      <c r="A30" s="61">
        <v>24</v>
      </c>
      <c r="B30" s="62" t="s">
        <v>428</v>
      </c>
      <c r="C30" s="62" t="s">
        <v>430</v>
      </c>
      <c r="D30" s="135">
        <v>10.5</v>
      </c>
      <c r="E30" s="135">
        <v>10.5</v>
      </c>
      <c r="F30" s="135">
        <v>11</v>
      </c>
      <c r="G30" s="135">
        <v>1</v>
      </c>
      <c r="H30" s="135">
        <v>1</v>
      </c>
      <c r="I30" s="135">
        <v>1</v>
      </c>
      <c r="J30" s="135">
        <v>1</v>
      </c>
      <c r="K30" s="135">
        <v>1</v>
      </c>
      <c r="L30" s="135">
        <v>1</v>
      </c>
      <c r="M30" s="135">
        <v>0.5</v>
      </c>
      <c r="N30" s="135">
        <v>0.5</v>
      </c>
      <c r="O30" s="135">
        <v>1</v>
      </c>
    </row>
    <row r="31" spans="1:15" ht="12.75">
      <c r="A31" s="61">
        <v>25</v>
      </c>
      <c r="B31" s="62" t="s">
        <v>428</v>
      </c>
      <c r="C31" s="62" t="s">
        <v>431</v>
      </c>
      <c r="D31" s="135">
        <v>28.35</v>
      </c>
      <c r="E31" s="135">
        <v>28.35</v>
      </c>
      <c r="F31" s="135">
        <v>28</v>
      </c>
      <c r="G31" s="135">
        <v>3</v>
      </c>
      <c r="H31" s="135">
        <v>3</v>
      </c>
      <c r="I31" s="135">
        <v>3</v>
      </c>
      <c r="J31" s="135">
        <v>2</v>
      </c>
      <c r="K31" s="135">
        <v>2</v>
      </c>
      <c r="L31" s="135">
        <v>2</v>
      </c>
      <c r="M31" s="135">
        <v>0</v>
      </c>
      <c r="N31" s="135">
        <v>0</v>
      </c>
      <c r="O31" s="135">
        <v>0</v>
      </c>
    </row>
    <row r="32" spans="1:15" ht="12.75">
      <c r="A32" s="61">
        <v>26</v>
      </c>
      <c r="B32" s="62" t="s">
        <v>432</v>
      </c>
      <c r="C32" s="62" t="s">
        <v>433</v>
      </c>
      <c r="D32" s="135">
        <v>12</v>
      </c>
      <c r="E32" s="135">
        <v>12</v>
      </c>
      <c r="F32" s="135">
        <v>13</v>
      </c>
      <c r="G32" s="135">
        <v>2</v>
      </c>
      <c r="H32" s="135">
        <v>2</v>
      </c>
      <c r="I32" s="135">
        <v>2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</row>
    <row r="33" spans="1:15" ht="12.75">
      <c r="A33" s="61">
        <v>27</v>
      </c>
      <c r="B33" s="62" t="s">
        <v>432</v>
      </c>
      <c r="C33" s="62" t="s">
        <v>434</v>
      </c>
      <c r="D33" s="135">
        <v>36.25</v>
      </c>
      <c r="E33" s="135">
        <v>36.25</v>
      </c>
      <c r="F33" s="135">
        <v>37</v>
      </c>
      <c r="G33" s="135">
        <v>4</v>
      </c>
      <c r="H33" s="135">
        <v>4.5</v>
      </c>
      <c r="I33" s="135">
        <v>4</v>
      </c>
      <c r="J33" s="135">
        <v>3</v>
      </c>
      <c r="K33" s="135">
        <v>3</v>
      </c>
      <c r="L33" s="135">
        <v>3</v>
      </c>
      <c r="M33" s="135">
        <v>0</v>
      </c>
      <c r="N33" s="135">
        <v>0</v>
      </c>
      <c r="O33" s="135">
        <v>0</v>
      </c>
    </row>
    <row r="34" spans="1:15" ht="12.75">
      <c r="A34" s="61">
        <v>28</v>
      </c>
      <c r="B34" s="62" t="s">
        <v>435</v>
      </c>
      <c r="C34" s="62" t="s">
        <v>436</v>
      </c>
      <c r="D34" s="135">
        <v>70.75</v>
      </c>
      <c r="E34" s="135">
        <v>66.25</v>
      </c>
      <c r="F34" s="135">
        <v>67</v>
      </c>
      <c r="G34" s="135">
        <v>7.5</v>
      </c>
      <c r="H34" s="135">
        <v>6.5</v>
      </c>
      <c r="I34" s="135">
        <v>7</v>
      </c>
      <c r="J34" s="135">
        <v>3.75</v>
      </c>
      <c r="K34" s="135">
        <v>2.75</v>
      </c>
      <c r="L34" s="135">
        <v>3</v>
      </c>
      <c r="M34" s="135">
        <v>0.5</v>
      </c>
      <c r="N34" s="135">
        <v>0</v>
      </c>
      <c r="O34" s="135">
        <v>0</v>
      </c>
    </row>
    <row r="35" spans="1:15" ht="12.75">
      <c r="A35" s="61">
        <v>29</v>
      </c>
      <c r="B35" s="62" t="s">
        <v>437</v>
      </c>
      <c r="C35" s="62" t="s">
        <v>438</v>
      </c>
      <c r="D35" s="135">
        <v>0</v>
      </c>
      <c r="E35" s="135">
        <v>0</v>
      </c>
      <c r="F35" s="135">
        <v>11</v>
      </c>
      <c r="G35" s="135">
        <v>0</v>
      </c>
      <c r="H35" s="135">
        <v>0</v>
      </c>
      <c r="I35" s="135">
        <v>1</v>
      </c>
      <c r="J35" s="135">
        <v>0</v>
      </c>
      <c r="K35" s="135">
        <v>0</v>
      </c>
      <c r="L35" s="135">
        <v>1</v>
      </c>
      <c r="M35" s="135">
        <v>0</v>
      </c>
      <c r="N35" s="135">
        <v>0</v>
      </c>
      <c r="O35" s="135">
        <v>1</v>
      </c>
    </row>
    <row r="36" spans="1:15" ht="12.75">
      <c r="A36" s="61">
        <v>30</v>
      </c>
      <c r="B36" s="62" t="s">
        <v>437</v>
      </c>
      <c r="C36" s="62" t="s">
        <v>439</v>
      </c>
      <c r="D36" s="135">
        <v>15</v>
      </c>
      <c r="E36" s="135">
        <v>15</v>
      </c>
      <c r="F36" s="135">
        <v>15</v>
      </c>
      <c r="G36" s="135">
        <v>1</v>
      </c>
      <c r="H36" s="135">
        <v>1</v>
      </c>
      <c r="I36" s="135">
        <v>1</v>
      </c>
      <c r="J36" s="135">
        <v>5</v>
      </c>
      <c r="K36" s="135">
        <v>5</v>
      </c>
      <c r="L36" s="135">
        <v>5</v>
      </c>
      <c r="M36" s="135">
        <v>0</v>
      </c>
      <c r="N36" s="135">
        <v>0</v>
      </c>
      <c r="O36" s="135">
        <v>0</v>
      </c>
    </row>
    <row r="37" spans="1:15" ht="12.75">
      <c r="A37" s="61">
        <v>31</v>
      </c>
      <c r="B37" s="62" t="s">
        <v>440</v>
      </c>
      <c r="C37" s="62" t="s">
        <v>441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</row>
    <row r="38" spans="1:15" ht="12.75">
      <c r="A38" s="61">
        <v>32</v>
      </c>
      <c r="B38" s="62" t="s">
        <v>440</v>
      </c>
      <c r="C38" s="62" t="s">
        <v>442</v>
      </c>
      <c r="D38" s="135">
        <v>8</v>
      </c>
      <c r="E38" s="135">
        <v>8</v>
      </c>
      <c r="F38" s="135">
        <v>8</v>
      </c>
      <c r="G38" s="135">
        <v>1</v>
      </c>
      <c r="H38" s="135">
        <v>1</v>
      </c>
      <c r="I38" s="135">
        <v>1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</row>
    <row r="39" spans="1:15" ht="12.75">
      <c r="A39" s="61">
        <v>33</v>
      </c>
      <c r="B39" s="62" t="s">
        <v>440</v>
      </c>
      <c r="C39" s="62" t="s">
        <v>443</v>
      </c>
      <c r="D39" s="135">
        <v>18</v>
      </c>
      <c r="E39" s="135">
        <v>18</v>
      </c>
      <c r="F39" s="135">
        <v>18</v>
      </c>
      <c r="G39" s="135">
        <v>2</v>
      </c>
      <c r="H39" s="135">
        <v>2</v>
      </c>
      <c r="I39" s="135">
        <v>2</v>
      </c>
      <c r="J39" s="135">
        <v>2</v>
      </c>
      <c r="K39" s="135">
        <v>2</v>
      </c>
      <c r="L39" s="135">
        <v>2</v>
      </c>
      <c r="M39" s="135">
        <v>1</v>
      </c>
      <c r="N39" s="135">
        <v>1</v>
      </c>
      <c r="O39" s="135">
        <v>1</v>
      </c>
    </row>
    <row r="40" spans="1:15" ht="12.75">
      <c r="A40" s="61">
        <v>34</v>
      </c>
      <c r="B40" s="62" t="s">
        <v>440</v>
      </c>
      <c r="C40" s="62" t="s">
        <v>444</v>
      </c>
      <c r="D40" s="135">
        <v>84.5</v>
      </c>
      <c r="E40" s="135">
        <v>85.5</v>
      </c>
      <c r="F40" s="135">
        <v>85</v>
      </c>
      <c r="G40" s="135">
        <v>5</v>
      </c>
      <c r="H40" s="135">
        <v>5</v>
      </c>
      <c r="I40" s="135">
        <v>5</v>
      </c>
      <c r="J40" s="135">
        <v>9.5</v>
      </c>
      <c r="K40" s="135">
        <v>9.5</v>
      </c>
      <c r="L40" s="135">
        <v>10</v>
      </c>
      <c r="M40" s="135">
        <v>1</v>
      </c>
      <c r="N40" s="135">
        <v>1</v>
      </c>
      <c r="O40" s="135">
        <v>1</v>
      </c>
    </row>
    <row r="41" spans="1:15" ht="12.75">
      <c r="A41" s="61">
        <v>35</v>
      </c>
      <c r="B41" s="62" t="s">
        <v>440</v>
      </c>
      <c r="C41" s="62" t="s">
        <v>445</v>
      </c>
      <c r="D41" s="135">
        <v>2.55</v>
      </c>
      <c r="E41" s="135">
        <v>2.55</v>
      </c>
      <c r="F41" s="135">
        <v>4</v>
      </c>
      <c r="G41" s="135">
        <v>0.25</v>
      </c>
      <c r="H41" s="135">
        <v>0.25</v>
      </c>
      <c r="I41" s="135">
        <v>1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</row>
    <row r="42" spans="1:15" ht="12.75">
      <c r="A42" s="61">
        <v>36</v>
      </c>
      <c r="B42" s="62" t="s">
        <v>446</v>
      </c>
      <c r="C42" s="62" t="s">
        <v>447</v>
      </c>
      <c r="D42" s="135">
        <v>120</v>
      </c>
      <c r="E42" s="135">
        <v>119</v>
      </c>
      <c r="F42" s="135">
        <v>120</v>
      </c>
      <c r="G42" s="135">
        <v>6</v>
      </c>
      <c r="H42" s="135">
        <v>5</v>
      </c>
      <c r="I42" s="135">
        <v>5</v>
      </c>
      <c r="J42" s="135">
        <v>14</v>
      </c>
      <c r="K42" s="135">
        <v>14</v>
      </c>
      <c r="L42" s="135">
        <v>15</v>
      </c>
      <c r="M42" s="135">
        <v>1</v>
      </c>
      <c r="N42" s="135">
        <v>1</v>
      </c>
      <c r="O42" s="135">
        <v>2</v>
      </c>
    </row>
    <row r="43" spans="1:15" ht="12.75">
      <c r="A43" s="61">
        <v>37</v>
      </c>
      <c r="B43" s="62" t="s">
        <v>446</v>
      </c>
      <c r="C43" s="62" t="s">
        <v>448</v>
      </c>
      <c r="D43" s="135">
        <v>17.5</v>
      </c>
      <c r="E43" s="135">
        <v>17.5</v>
      </c>
      <c r="F43" s="135">
        <v>20</v>
      </c>
      <c r="G43" s="135">
        <v>1.5</v>
      </c>
      <c r="H43" s="135">
        <v>1.5</v>
      </c>
      <c r="I43" s="135">
        <v>3</v>
      </c>
      <c r="J43" s="135">
        <v>5</v>
      </c>
      <c r="K43" s="135">
        <v>5</v>
      </c>
      <c r="L43" s="135">
        <v>5</v>
      </c>
      <c r="M43" s="135">
        <v>0</v>
      </c>
      <c r="N43" s="135">
        <v>0</v>
      </c>
      <c r="O43" s="135">
        <v>0</v>
      </c>
    </row>
    <row r="44" spans="1:15" ht="12.75">
      <c r="A44" s="61">
        <v>38</v>
      </c>
      <c r="B44" s="62" t="s">
        <v>446</v>
      </c>
      <c r="C44" s="62" t="s">
        <v>449</v>
      </c>
      <c r="D44" s="135">
        <v>14.25</v>
      </c>
      <c r="E44" s="135">
        <v>14.25</v>
      </c>
      <c r="F44" s="135">
        <v>19</v>
      </c>
      <c r="G44" s="135">
        <v>2.25</v>
      </c>
      <c r="H44" s="135">
        <v>2.25</v>
      </c>
      <c r="I44" s="135">
        <v>5</v>
      </c>
      <c r="J44" s="135">
        <v>3</v>
      </c>
      <c r="K44" s="135">
        <v>3</v>
      </c>
      <c r="L44" s="135">
        <v>3</v>
      </c>
      <c r="M44" s="135">
        <v>0</v>
      </c>
      <c r="N44" s="135">
        <v>0</v>
      </c>
      <c r="O44" s="135">
        <v>0</v>
      </c>
    </row>
    <row r="45" spans="1:15" ht="12.75">
      <c r="A45" s="61">
        <v>39</v>
      </c>
      <c r="B45" s="62" t="s">
        <v>450</v>
      </c>
      <c r="C45" s="62" t="s">
        <v>451</v>
      </c>
      <c r="D45" s="135">
        <v>17.4</v>
      </c>
      <c r="E45" s="135">
        <v>17.4</v>
      </c>
      <c r="F45" s="135">
        <v>14</v>
      </c>
      <c r="G45" s="135">
        <v>2.15</v>
      </c>
      <c r="H45" s="135">
        <v>2.15</v>
      </c>
      <c r="I45" s="135">
        <v>2</v>
      </c>
      <c r="J45" s="135">
        <v>1</v>
      </c>
      <c r="K45" s="135">
        <v>1</v>
      </c>
      <c r="L45" s="135">
        <v>1</v>
      </c>
      <c r="M45" s="135">
        <v>1</v>
      </c>
      <c r="N45" s="135">
        <v>1</v>
      </c>
      <c r="O45" s="135">
        <v>1</v>
      </c>
    </row>
    <row r="46" spans="1:15" ht="12.75">
      <c r="A46" s="61">
        <v>40</v>
      </c>
      <c r="B46" s="62" t="s">
        <v>450</v>
      </c>
      <c r="C46" s="62" t="s">
        <v>452</v>
      </c>
      <c r="D46" s="135">
        <v>20.5</v>
      </c>
      <c r="E46" s="135">
        <v>20.5</v>
      </c>
      <c r="F46" s="135">
        <v>25</v>
      </c>
      <c r="G46" s="135">
        <v>3</v>
      </c>
      <c r="H46" s="135">
        <v>3</v>
      </c>
      <c r="I46" s="135">
        <v>4</v>
      </c>
      <c r="J46" s="135">
        <v>5.5</v>
      </c>
      <c r="K46" s="135">
        <v>5.5</v>
      </c>
      <c r="L46" s="135">
        <v>8</v>
      </c>
      <c r="M46" s="135">
        <v>0.5</v>
      </c>
      <c r="N46" s="135">
        <v>0.5</v>
      </c>
      <c r="O46" s="135">
        <v>1</v>
      </c>
    </row>
    <row r="47" spans="1:15" ht="12.75">
      <c r="A47" s="61">
        <v>41</v>
      </c>
      <c r="B47" s="62" t="s">
        <v>450</v>
      </c>
      <c r="C47" s="62" t="s">
        <v>453</v>
      </c>
      <c r="D47" s="135">
        <v>13.61</v>
      </c>
      <c r="E47" s="135">
        <v>0</v>
      </c>
      <c r="F47" s="135">
        <v>15</v>
      </c>
      <c r="G47" s="135">
        <v>1.42</v>
      </c>
      <c r="H47" s="135">
        <v>0</v>
      </c>
      <c r="I47" s="135">
        <v>2</v>
      </c>
      <c r="J47" s="135">
        <v>0.4</v>
      </c>
      <c r="K47" s="135">
        <v>0</v>
      </c>
      <c r="L47" s="135">
        <v>1</v>
      </c>
      <c r="M47" s="135">
        <v>0</v>
      </c>
      <c r="N47" s="135">
        <v>0</v>
      </c>
      <c r="O47" s="135">
        <v>0</v>
      </c>
    </row>
    <row r="48" spans="1:15" ht="12.75">
      <c r="A48" s="61">
        <v>42</v>
      </c>
      <c r="B48" s="62" t="s">
        <v>454</v>
      </c>
      <c r="C48" s="62" t="s">
        <v>455</v>
      </c>
      <c r="D48" s="135">
        <v>23</v>
      </c>
      <c r="E48" s="135">
        <v>22</v>
      </c>
      <c r="F48" s="135">
        <v>22</v>
      </c>
      <c r="G48" s="135">
        <v>3</v>
      </c>
      <c r="H48" s="135">
        <v>3</v>
      </c>
      <c r="I48" s="135">
        <v>3</v>
      </c>
      <c r="J48" s="135">
        <v>1.5</v>
      </c>
      <c r="K48" s="135">
        <v>2</v>
      </c>
      <c r="L48" s="135">
        <v>2</v>
      </c>
      <c r="M48" s="135">
        <v>0</v>
      </c>
      <c r="N48" s="135">
        <v>0</v>
      </c>
      <c r="O48" s="135">
        <v>0</v>
      </c>
    </row>
    <row r="49" spans="1:15" ht="12.75">
      <c r="A49" s="61">
        <v>43</v>
      </c>
      <c r="B49" s="62" t="s">
        <v>454</v>
      </c>
      <c r="C49" s="62" t="s">
        <v>456</v>
      </c>
      <c r="D49" s="135">
        <v>21.25</v>
      </c>
      <c r="E49" s="135">
        <v>27</v>
      </c>
      <c r="F49" s="135">
        <v>27</v>
      </c>
      <c r="G49" s="135">
        <v>3</v>
      </c>
      <c r="H49" s="135">
        <v>3</v>
      </c>
      <c r="I49" s="135">
        <v>3</v>
      </c>
      <c r="J49" s="135">
        <v>2.25</v>
      </c>
      <c r="K49" s="135">
        <v>4</v>
      </c>
      <c r="L49" s="135">
        <v>4</v>
      </c>
      <c r="M49" s="135">
        <v>0.25</v>
      </c>
      <c r="N49" s="135">
        <v>1</v>
      </c>
      <c r="O49" s="135">
        <v>1</v>
      </c>
    </row>
    <row r="50" spans="1:15" ht="12.75">
      <c r="A50" s="61">
        <v>44</v>
      </c>
      <c r="B50" s="62" t="s">
        <v>457</v>
      </c>
      <c r="C50" s="62" t="s">
        <v>458</v>
      </c>
      <c r="D50" s="135">
        <v>5</v>
      </c>
      <c r="E50" s="135">
        <v>5</v>
      </c>
      <c r="F50" s="135">
        <v>5</v>
      </c>
      <c r="G50" s="135">
        <v>0</v>
      </c>
      <c r="H50" s="135">
        <v>0</v>
      </c>
      <c r="I50" s="135">
        <v>0</v>
      </c>
      <c r="J50" s="135">
        <v>1</v>
      </c>
      <c r="K50" s="135">
        <v>1</v>
      </c>
      <c r="L50" s="135">
        <v>1</v>
      </c>
      <c r="M50" s="135">
        <v>0</v>
      </c>
      <c r="N50" s="135">
        <v>0</v>
      </c>
      <c r="O50" s="135">
        <v>0</v>
      </c>
    </row>
    <row r="51" spans="1:15" ht="12.75">
      <c r="A51" s="61">
        <v>45</v>
      </c>
      <c r="B51" s="62" t="s">
        <v>457</v>
      </c>
      <c r="C51" s="62" t="s">
        <v>459</v>
      </c>
      <c r="D51" s="135">
        <v>12</v>
      </c>
      <c r="E51" s="135">
        <v>12</v>
      </c>
      <c r="F51" s="135">
        <v>12</v>
      </c>
      <c r="G51" s="135">
        <v>3</v>
      </c>
      <c r="H51" s="135">
        <v>3</v>
      </c>
      <c r="I51" s="135">
        <v>3</v>
      </c>
      <c r="J51" s="135">
        <v>1</v>
      </c>
      <c r="K51" s="135">
        <v>1</v>
      </c>
      <c r="L51" s="135">
        <v>1</v>
      </c>
      <c r="M51" s="135">
        <v>0</v>
      </c>
      <c r="N51" s="135">
        <v>0</v>
      </c>
      <c r="O51" s="135">
        <v>0</v>
      </c>
    </row>
    <row r="52" spans="1:15" ht="12.75">
      <c r="A52" s="61">
        <v>46</v>
      </c>
      <c r="B52" s="62" t="s">
        <v>457</v>
      </c>
      <c r="C52" s="62" t="s">
        <v>460</v>
      </c>
      <c r="D52" s="135">
        <v>47</v>
      </c>
      <c r="E52" s="135">
        <v>47</v>
      </c>
      <c r="F52" s="135">
        <v>47</v>
      </c>
      <c r="G52" s="135">
        <v>3</v>
      </c>
      <c r="H52" s="135">
        <v>3</v>
      </c>
      <c r="I52" s="135">
        <v>3</v>
      </c>
      <c r="J52" s="135">
        <v>3</v>
      </c>
      <c r="K52" s="135">
        <v>3</v>
      </c>
      <c r="L52" s="135">
        <v>3</v>
      </c>
      <c r="M52" s="135">
        <v>0</v>
      </c>
      <c r="N52" s="135">
        <v>0</v>
      </c>
      <c r="O52" s="135">
        <v>0</v>
      </c>
    </row>
    <row r="53" spans="1:15" ht="12.75">
      <c r="A53" s="61">
        <v>47</v>
      </c>
      <c r="B53" s="62" t="s">
        <v>461</v>
      </c>
      <c r="C53" s="62" t="s">
        <v>462</v>
      </c>
      <c r="D53" s="135">
        <v>29</v>
      </c>
      <c r="E53" s="135">
        <v>29</v>
      </c>
      <c r="F53" s="135">
        <v>29</v>
      </c>
      <c r="G53" s="135">
        <v>2</v>
      </c>
      <c r="H53" s="135">
        <v>2</v>
      </c>
      <c r="I53" s="135">
        <v>2</v>
      </c>
      <c r="J53" s="135">
        <v>2</v>
      </c>
      <c r="K53" s="135">
        <v>2</v>
      </c>
      <c r="L53" s="135">
        <v>2</v>
      </c>
      <c r="M53" s="135">
        <v>0</v>
      </c>
      <c r="N53" s="135">
        <v>0</v>
      </c>
      <c r="O53" s="135">
        <v>0</v>
      </c>
    </row>
    <row r="54" spans="1:15" ht="12.75">
      <c r="A54" s="61">
        <v>48</v>
      </c>
      <c r="B54" s="62" t="s">
        <v>461</v>
      </c>
      <c r="C54" s="62" t="s">
        <v>463</v>
      </c>
      <c r="D54" s="135">
        <v>11.5</v>
      </c>
      <c r="E54" s="135">
        <v>11.5</v>
      </c>
      <c r="F54" s="135">
        <v>12</v>
      </c>
      <c r="G54" s="135">
        <v>1</v>
      </c>
      <c r="H54" s="135">
        <v>1</v>
      </c>
      <c r="I54" s="135">
        <v>1</v>
      </c>
      <c r="J54" s="135">
        <v>0.5</v>
      </c>
      <c r="K54" s="135">
        <v>0.5</v>
      </c>
      <c r="L54" s="135">
        <v>1</v>
      </c>
      <c r="M54" s="135">
        <v>0</v>
      </c>
      <c r="N54" s="135">
        <v>0</v>
      </c>
      <c r="O54" s="135">
        <v>0</v>
      </c>
    </row>
    <row r="55" spans="1:15" ht="12.75">
      <c r="A55" s="61">
        <v>49</v>
      </c>
      <c r="B55" s="62" t="s">
        <v>461</v>
      </c>
      <c r="C55" s="62" t="s">
        <v>464</v>
      </c>
      <c r="D55" s="135">
        <v>8.25</v>
      </c>
      <c r="E55" s="135">
        <v>8.25</v>
      </c>
      <c r="F55" s="135">
        <v>9</v>
      </c>
      <c r="G55" s="135">
        <v>1</v>
      </c>
      <c r="H55" s="135">
        <v>1</v>
      </c>
      <c r="I55" s="135">
        <v>1</v>
      </c>
      <c r="J55" s="135">
        <v>0.25</v>
      </c>
      <c r="K55" s="135">
        <v>0.25</v>
      </c>
      <c r="L55" s="135">
        <v>1</v>
      </c>
      <c r="M55" s="135">
        <v>0</v>
      </c>
      <c r="N55" s="135">
        <v>0</v>
      </c>
      <c r="O55" s="135">
        <v>0</v>
      </c>
    </row>
    <row r="56" spans="1:15" ht="12.75">
      <c r="A56" s="61">
        <v>50</v>
      </c>
      <c r="B56" s="62" t="s">
        <v>461</v>
      </c>
      <c r="C56" s="62" t="s">
        <v>465</v>
      </c>
      <c r="D56" s="135">
        <v>13</v>
      </c>
      <c r="E56" s="135">
        <v>11.5</v>
      </c>
      <c r="F56" s="135">
        <v>13</v>
      </c>
      <c r="G56" s="135">
        <v>0</v>
      </c>
      <c r="H56" s="135">
        <v>0</v>
      </c>
      <c r="I56" s="135">
        <v>0</v>
      </c>
      <c r="J56" s="135">
        <v>2</v>
      </c>
      <c r="K56" s="135">
        <v>1.5</v>
      </c>
      <c r="L56" s="135">
        <v>2</v>
      </c>
      <c r="M56" s="135">
        <v>0</v>
      </c>
      <c r="N56" s="135">
        <v>1</v>
      </c>
      <c r="O56" s="135">
        <v>1</v>
      </c>
    </row>
    <row r="57" spans="1:15" ht="12.75">
      <c r="A57" s="61">
        <v>51</v>
      </c>
      <c r="B57" s="62" t="s">
        <v>461</v>
      </c>
      <c r="C57" s="62" t="s">
        <v>466</v>
      </c>
      <c r="D57" s="135">
        <v>12.85</v>
      </c>
      <c r="E57" s="135">
        <v>12.85</v>
      </c>
      <c r="F57" s="135">
        <v>16</v>
      </c>
      <c r="G57" s="135">
        <v>2</v>
      </c>
      <c r="H57" s="135">
        <v>2</v>
      </c>
      <c r="I57" s="135">
        <v>2</v>
      </c>
      <c r="J57" s="135">
        <v>0.25</v>
      </c>
      <c r="K57" s="135">
        <v>0.25</v>
      </c>
      <c r="L57" s="135">
        <v>1</v>
      </c>
      <c r="M57" s="135">
        <v>0</v>
      </c>
      <c r="N57" s="135">
        <v>0</v>
      </c>
      <c r="O57" s="135">
        <v>0</v>
      </c>
    </row>
    <row r="58" spans="1:15" ht="12.75">
      <c r="A58" s="61">
        <v>52</v>
      </c>
      <c r="B58" s="62" t="s">
        <v>461</v>
      </c>
      <c r="C58" s="62" t="s">
        <v>467</v>
      </c>
      <c r="D58" s="135">
        <v>18</v>
      </c>
      <c r="E58" s="135">
        <v>15</v>
      </c>
      <c r="F58" s="135">
        <v>15</v>
      </c>
      <c r="G58" s="135">
        <v>1</v>
      </c>
      <c r="H58" s="135">
        <v>1</v>
      </c>
      <c r="I58" s="135">
        <v>1</v>
      </c>
      <c r="J58" s="135">
        <v>1</v>
      </c>
      <c r="K58" s="135">
        <v>1</v>
      </c>
      <c r="L58" s="135">
        <v>1</v>
      </c>
      <c r="M58" s="135">
        <v>0</v>
      </c>
      <c r="N58" s="135">
        <v>0</v>
      </c>
      <c r="O58" s="135">
        <v>0</v>
      </c>
    </row>
    <row r="59" spans="1:15" ht="12.75">
      <c r="A59" s="61">
        <v>53</v>
      </c>
      <c r="B59" s="62" t="s">
        <v>461</v>
      </c>
      <c r="C59" s="62" t="s">
        <v>468</v>
      </c>
      <c r="D59" s="135">
        <v>9.75</v>
      </c>
      <c r="E59" s="135">
        <v>9.75</v>
      </c>
      <c r="F59" s="135">
        <v>13</v>
      </c>
      <c r="G59" s="135">
        <v>1.75</v>
      </c>
      <c r="H59" s="135">
        <v>1.75</v>
      </c>
      <c r="I59" s="135">
        <v>2</v>
      </c>
      <c r="J59" s="135">
        <v>0.25</v>
      </c>
      <c r="K59" s="135">
        <v>0.25</v>
      </c>
      <c r="L59" s="135">
        <v>1</v>
      </c>
      <c r="M59" s="135">
        <v>0</v>
      </c>
      <c r="N59" s="135">
        <v>0</v>
      </c>
      <c r="O59" s="135">
        <v>0</v>
      </c>
    </row>
    <row r="60" spans="1:15" ht="12.75">
      <c r="A60" s="61">
        <v>54</v>
      </c>
      <c r="B60" s="62" t="s">
        <v>469</v>
      </c>
      <c r="C60" s="62" t="s">
        <v>470</v>
      </c>
      <c r="D60" s="135">
        <v>0</v>
      </c>
      <c r="E60" s="135">
        <v>24.5</v>
      </c>
      <c r="F60" s="135">
        <v>25</v>
      </c>
      <c r="G60" s="135">
        <v>0</v>
      </c>
      <c r="H60" s="135">
        <v>2</v>
      </c>
      <c r="I60" s="135">
        <v>2</v>
      </c>
      <c r="J60" s="135">
        <v>0</v>
      </c>
      <c r="K60" s="135">
        <v>1.5</v>
      </c>
      <c r="L60" s="135">
        <v>2</v>
      </c>
      <c r="M60" s="135">
        <v>0</v>
      </c>
      <c r="N60" s="135">
        <v>0</v>
      </c>
      <c r="O60" s="135">
        <v>0</v>
      </c>
    </row>
    <row r="61" spans="1:15" ht="12.75">
      <c r="A61" s="61">
        <v>55</v>
      </c>
      <c r="B61" s="62" t="s">
        <v>471</v>
      </c>
      <c r="C61" s="62" t="s">
        <v>472</v>
      </c>
      <c r="D61" s="135">
        <v>14.38</v>
      </c>
      <c r="E61" s="135">
        <v>13.38</v>
      </c>
      <c r="F61" s="135">
        <v>15</v>
      </c>
      <c r="G61" s="135">
        <v>1</v>
      </c>
      <c r="H61" s="135">
        <v>1</v>
      </c>
      <c r="I61" s="135">
        <v>1</v>
      </c>
      <c r="J61" s="135">
        <v>1</v>
      </c>
      <c r="K61" s="135">
        <v>1</v>
      </c>
      <c r="L61" s="135">
        <v>1</v>
      </c>
      <c r="M61" s="135">
        <v>0</v>
      </c>
      <c r="N61" s="135">
        <v>0</v>
      </c>
      <c r="O61" s="135">
        <v>0</v>
      </c>
    </row>
    <row r="62" spans="1:15" ht="12.75">
      <c r="A62" s="61">
        <v>56</v>
      </c>
      <c r="B62" s="62" t="s">
        <v>471</v>
      </c>
      <c r="C62" s="62" t="s">
        <v>473</v>
      </c>
      <c r="D62" s="135">
        <v>13.2</v>
      </c>
      <c r="E62" s="135">
        <v>12.7</v>
      </c>
      <c r="F62" s="135">
        <v>13</v>
      </c>
      <c r="G62" s="135">
        <v>1</v>
      </c>
      <c r="H62" s="135">
        <v>1</v>
      </c>
      <c r="I62" s="135">
        <v>1</v>
      </c>
      <c r="J62" s="135">
        <v>0.95</v>
      </c>
      <c r="K62" s="135">
        <v>0.95</v>
      </c>
      <c r="L62" s="135">
        <v>2</v>
      </c>
      <c r="M62" s="135">
        <v>0.2</v>
      </c>
      <c r="N62" s="135">
        <v>0.2</v>
      </c>
      <c r="O62" s="135">
        <v>1</v>
      </c>
    </row>
    <row r="63" spans="1:15" ht="12.75">
      <c r="A63" s="61">
        <v>57</v>
      </c>
      <c r="B63" s="62" t="s">
        <v>471</v>
      </c>
      <c r="C63" s="62" t="s">
        <v>474</v>
      </c>
      <c r="D63" s="135">
        <v>8</v>
      </c>
      <c r="E63" s="135">
        <v>7.25</v>
      </c>
      <c r="F63" s="135">
        <v>7</v>
      </c>
      <c r="G63" s="135">
        <v>1</v>
      </c>
      <c r="H63" s="135">
        <v>1</v>
      </c>
      <c r="I63" s="135">
        <v>1</v>
      </c>
      <c r="J63" s="135">
        <v>1</v>
      </c>
      <c r="K63" s="135">
        <v>0.25</v>
      </c>
      <c r="L63" s="135">
        <v>1</v>
      </c>
      <c r="M63" s="135">
        <v>0</v>
      </c>
      <c r="N63" s="135">
        <v>0</v>
      </c>
      <c r="O63" s="135">
        <v>0</v>
      </c>
    </row>
    <row r="64" spans="1:15" ht="12.75">
      <c r="A64" s="61">
        <v>58</v>
      </c>
      <c r="B64" s="62" t="s">
        <v>471</v>
      </c>
      <c r="C64" s="62" t="s">
        <v>475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</row>
    <row r="65" spans="1:15" ht="12.75">
      <c r="A65" s="61">
        <v>59</v>
      </c>
      <c r="B65" s="62" t="s">
        <v>471</v>
      </c>
      <c r="C65" s="62" t="s">
        <v>476</v>
      </c>
      <c r="D65" s="135">
        <v>15.5</v>
      </c>
      <c r="E65" s="135">
        <v>15.5</v>
      </c>
      <c r="F65" s="135">
        <v>16</v>
      </c>
      <c r="G65" s="135">
        <v>2</v>
      </c>
      <c r="H65" s="135">
        <v>2</v>
      </c>
      <c r="I65" s="135">
        <v>2</v>
      </c>
      <c r="J65" s="135">
        <v>1.5</v>
      </c>
      <c r="K65" s="135">
        <v>1.5</v>
      </c>
      <c r="L65" s="135">
        <v>2</v>
      </c>
      <c r="M65" s="135">
        <v>0</v>
      </c>
      <c r="N65" s="135">
        <v>0</v>
      </c>
      <c r="O65" s="135">
        <v>0</v>
      </c>
    </row>
    <row r="66" spans="1:15" ht="12.75">
      <c r="A66" s="61">
        <v>60</v>
      </c>
      <c r="B66" s="62" t="s">
        <v>471</v>
      </c>
      <c r="C66" s="62" t="s">
        <v>477</v>
      </c>
      <c r="D66" s="135">
        <v>10.2</v>
      </c>
      <c r="E66" s="135">
        <v>10.2</v>
      </c>
      <c r="F66" s="135">
        <v>15</v>
      </c>
      <c r="G66" s="135">
        <v>1.3</v>
      </c>
      <c r="H66" s="135">
        <v>1.3</v>
      </c>
      <c r="I66" s="135">
        <v>3</v>
      </c>
      <c r="J66" s="135">
        <v>0.5</v>
      </c>
      <c r="K66" s="135">
        <v>0.5</v>
      </c>
      <c r="L66" s="135">
        <v>1</v>
      </c>
      <c r="M66" s="135">
        <v>0</v>
      </c>
      <c r="N66" s="135">
        <v>0</v>
      </c>
      <c r="O66" s="135">
        <v>0</v>
      </c>
    </row>
    <row r="67" spans="1:15" ht="12.75">
      <c r="A67" s="61">
        <v>61</v>
      </c>
      <c r="B67" s="62" t="s">
        <v>471</v>
      </c>
      <c r="C67" s="62" t="s">
        <v>478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</row>
    <row r="68" spans="1:15" ht="12.75">
      <c r="A68" s="61">
        <v>62</v>
      </c>
      <c r="B68" s="62" t="s">
        <v>471</v>
      </c>
      <c r="C68" s="62" t="s">
        <v>479</v>
      </c>
      <c r="D68" s="135">
        <v>40.25</v>
      </c>
      <c r="E68" s="135">
        <v>40.25</v>
      </c>
      <c r="F68" s="135">
        <v>42</v>
      </c>
      <c r="G68" s="135">
        <v>1.25</v>
      </c>
      <c r="H68" s="135">
        <v>1.25</v>
      </c>
      <c r="I68" s="135">
        <v>2</v>
      </c>
      <c r="J68" s="135">
        <v>3</v>
      </c>
      <c r="K68" s="135">
        <v>3</v>
      </c>
      <c r="L68" s="135">
        <v>4</v>
      </c>
      <c r="M68" s="135">
        <v>0</v>
      </c>
      <c r="N68" s="135">
        <v>0</v>
      </c>
      <c r="O68" s="135">
        <v>0</v>
      </c>
    </row>
    <row r="69" spans="1:15" ht="12.75">
      <c r="A69" s="61">
        <v>63</v>
      </c>
      <c r="B69" s="62" t="s">
        <v>471</v>
      </c>
      <c r="C69" s="62" t="s">
        <v>480</v>
      </c>
      <c r="D69" s="135">
        <v>13.65</v>
      </c>
      <c r="E69" s="135">
        <v>13.65</v>
      </c>
      <c r="F69" s="135">
        <v>17</v>
      </c>
      <c r="G69" s="135">
        <v>1</v>
      </c>
      <c r="H69" s="135">
        <v>1</v>
      </c>
      <c r="I69" s="135">
        <v>1</v>
      </c>
      <c r="J69" s="135">
        <v>0.5</v>
      </c>
      <c r="K69" s="135">
        <v>0.5</v>
      </c>
      <c r="L69" s="135">
        <v>1</v>
      </c>
      <c r="M69" s="135">
        <v>0</v>
      </c>
      <c r="N69" s="135">
        <v>0</v>
      </c>
      <c r="O69" s="135">
        <v>0</v>
      </c>
    </row>
    <row r="70" spans="1:15" ht="12.75">
      <c r="A70" s="61">
        <v>64</v>
      </c>
      <c r="B70" s="62" t="s">
        <v>481</v>
      </c>
      <c r="C70" s="62" t="s">
        <v>482</v>
      </c>
      <c r="D70" s="135">
        <v>49.25</v>
      </c>
      <c r="E70" s="135">
        <v>49.25</v>
      </c>
      <c r="F70" s="135">
        <v>43</v>
      </c>
      <c r="G70" s="135">
        <v>3.5</v>
      </c>
      <c r="H70" s="135">
        <v>3.5</v>
      </c>
      <c r="I70" s="135">
        <v>3.5</v>
      </c>
      <c r="J70" s="135">
        <v>4.5</v>
      </c>
      <c r="K70" s="135">
        <v>4.5</v>
      </c>
      <c r="L70" s="135">
        <v>5.5</v>
      </c>
      <c r="M70" s="135">
        <v>0.5</v>
      </c>
      <c r="N70" s="135">
        <v>0.5</v>
      </c>
      <c r="O70" s="135">
        <v>0.5</v>
      </c>
    </row>
    <row r="71" spans="1:15" ht="12.75">
      <c r="A71" s="61">
        <v>65</v>
      </c>
      <c r="B71" s="62" t="s">
        <v>483</v>
      </c>
      <c r="C71" s="62" t="s">
        <v>484</v>
      </c>
      <c r="D71" s="135">
        <v>31.5</v>
      </c>
      <c r="E71" s="135">
        <v>31</v>
      </c>
      <c r="F71" s="135">
        <v>29</v>
      </c>
      <c r="G71" s="135">
        <v>2</v>
      </c>
      <c r="H71" s="135">
        <v>2</v>
      </c>
      <c r="I71" s="135">
        <v>2</v>
      </c>
      <c r="J71" s="135">
        <v>5</v>
      </c>
      <c r="K71" s="135">
        <v>4.5</v>
      </c>
      <c r="L71" s="135">
        <v>3</v>
      </c>
      <c r="M71" s="135">
        <v>0</v>
      </c>
      <c r="N71" s="135">
        <v>0</v>
      </c>
      <c r="O71" s="135">
        <v>0</v>
      </c>
    </row>
    <row r="72" spans="1:15" ht="12.75">
      <c r="A72" s="61">
        <v>66</v>
      </c>
      <c r="B72" s="62" t="s">
        <v>483</v>
      </c>
      <c r="C72" s="62" t="s">
        <v>485</v>
      </c>
      <c r="D72" s="135">
        <v>16</v>
      </c>
      <c r="E72" s="135">
        <v>12.8</v>
      </c>
      <c r="F72" s="135">
        <v>15</v>
      </c>
      <c r="G72" s="135">
        <v>1</v>
      </c>
      <c r="H72" s="135">
        <v>1</v>
      </c>
      <c r="I72" s="135">
        <v>1</v>
      </c>
      <c r="J72" s="135">
        <v>2</v>
      </c>
      <c r="K72" s="135">
        <v>1.5</v>
      </c>
      <c r="L72" s="135">
        <v>2</v>
      </c>
      <c r="M72" s="135">
        <v>1</v>
      </c>
      <c r="N72" s="135">
        <v>1</v>
      </c>
      <c r="O72" s="135">
        <v>1</v>
      </c>
    </row>
    <row r="73" spans="1:15" ht="12.75">
      <c r="A73" s="61">
        <v>67</v>
      </c>
      <c r="B73" s="62" t="s">
        <v>483</v>
      </c>
      <c r="C73" s="62" t="s">
        <v>486</v>
      </c>
      <c r="D73" s="135">
        <v>18.25</v>
      </c>
      <c r="E73" s="135">
        <v>18.25</v>
      </c>
      <c r="F73" s="135">
        <v>19</v>
      </c>
      <c r="G73" s="135">
        <v>1.5</v>
      </c>
      <c r="H73" s="135">
        <v>1.5</v>
      </c>
      <c r="I73" s="135">
        <v>2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</row>
    <row r="74" spans="1:15" ht="12.75">
      <c r="A74" s="61">
        <v>68</v>
      </c>
      <c r="B74" s="62" t="s">
        <v>487</v>
      </c>
      <c r="C74" s="62" t="s">
        <v>488</v>
      </c>
      <c r="D74" s="135">
        <v>26</v>
      </c>
      <c r="E74" s="135">
        <v>26</v>
      </c>
      <c r="F74" s="135">
        <v>26</v>
      </c>
      <c r="G74" s="135">
        <v>2.5</v>
      </c>
      <c r="H74" s="135">
        <v>2.5</v>
      </c>
      <c r="I74" s="135">
        <v>3</v>
      </c>
      <c r="J74" s="135">
        <v>1</v>
      </c>
      <c r="K74" s="135">
        <v>1</v>
      </c>
      <c r="L74" s="135">
        <v>1</v>
      </c>
      <c r="M74" s="135">
        <v>0</v>
      </c>
      <c r="N74" s="135">
        <v>0</v>
      </c>
      <c r="O74" s="135">
        <v>0</v>
      </c>
    </row>
    <row r="75" spans="1:15" ht="12.75">
      <c r="A75" s="61">
        <v>69</v>
      </c>
      <c r="B75" s="62" t="s">
        <v>489</v>
      </c>
      <c r="C75" s="62" t="s">
        <v>490</v>
      </c>
      <c r="D75" s="135">
        <v>16</v>
      </c>
      <c r="E75" s="135">
        <v>16</v>
      </c>
      <c r="F75" s="135">
        <v>16</v>
      </c>
      <c r="G75" s="135">
        <v>2</v>
      </c>
      <c r="H75" s="135">
        <v>2</v>
      </c>
      <c r="I75" s="135">
        <v>2</v>
      </c>
      <c r="J75" s="135">
        <v>1</v>
      </c>
      <c r="K75" s="135">
        <v>1</v>
      </c>
      <c r="L75" s="135">
        <v>1</v>
      </c>
      <c r="M75" s="135">
        <v>0</v>
      </c>
      <c r="N75" s="135">
        <v>0</v>
      </c>
      <c r="O75" s="135">
        <v>0</v>
      </c>
    </row>
    <row r="76" spans="1:15" ht="12.75">
      <c r="A76" s="61">
        <v>70</v>
      </c>
      <c r="B76" s="62" t="s">
        <v>489</v>
      </c>
      <c r="C76" s="62" t="s">
        <v>491</v>
      </c>
      <c r="D76" s="135">
        <v>17</v>
      </c>
      <c r="E76" s="135">
        <v>16</v>
      </c>
      <c r="F76" s="135">
        <v>16</v>
      </c>
      <c r="G76" s="135">
        <v>1</v>
      </c>
      <c r="H76" s="135">
        <v>1</v>
      </c>
      <c r="I76" s="135">
        <v>1</v>
      </c>
      <c r="J76" s="135">
        <v>1</v>
      </c>
      <c r="K76" s="135">
        <v>1</v>
      </c>
      <c r="L76" s="135">
        <v>2</v>
      </c>
      <c r="M76" s="135">
        <v>0</v>
      </c>
      <c r="N76" s="135">
        <v>0</v>
      </c>
      <c r="O76" s="135">
        <v>0</v>
      </c>
    </row>
    <row r="77" spans="1:15" ht="12.75">
      <c r="A77" s="61">
        <v>71</v>
      </c>
      <c r="B77" s="62" t="s">
        <v>489</v>
      </c>
      <c r="C77" s="62" t="s">
        <v>492</v>
      </c>
      <c r="D77" s="135">
        <v>24</v>
      </c>
      <c r="E77" s="135">
        <v>24</v>
      </c>
      <c r="F77" s="135">
        <v>24</v>
      </c>
      <c r="G77" s="135">
        <v>3</v>
      </c>
      <c r="H77" s="135">
        <v>3</v>
      </c>
      <c r="I77" s="135">
        <v>3</v>
      </c>
      <c r="J77" s="135">
        <v>1</v>
      </c>
      <c r="K77" s="135">
        <v>1</v>
      </c>
      <c r="L77" s="135">
        <v>1</v>
      </c>
      <c r="M77" s="135">
        <v>0</v>
      </c>
      <c r="N77" s="135">
        <v>0</v>
      </c>
      <c r="O77" s="135">
        <v>0</v>
      </c>
    </row>
    <row r="78" spans="1:15" ht="17.25" customHeight="1">
      <c r="A78" s="61">
        <v>72</v>
      </c>
      <c r="B78" s="62" t="s">
        <v>489</v>
      </c>
      <c r="C78" s="62" t="s">
        <v>493</v>
      </c>
      <c r="D78" s="135">
        <v>16.5</v>
      </c>
      <c r="E78" s="135">
        <v>16.5</v>
      </c>
      <c r="F78" s="135">
        <v>17</v>
      </c>
      <c r="G78" s="135">
        <v>3</v>
      </c>
      <c r="H78" s="135">
        <v>3</v>
      </c>
      <c r="I78" s="135">
        <v>3</v>
      </c>
      <c r="J78" s="135">
        <v>0.5</v>
      </c>
      <c r="K78" s="135">
        <v>0.5</v>
      </c>
      <c r="L78" s="135">
        <v>1</v>
      </c>
      <c r="M78" s="135">
        <v>0</v>
      </c>
      <c r="N78" s="135">
        <v>0</v>
      </c>
      <c r="O78" s="135">
        <v>0</v>
      </c>
    </row>
    <row r="79" spans="1:15" ht="12.75">
      <c r="A79" s="61">
        <v>73</v>
      </c>
      <c r="B79" s="62" t="s">
        <v>489</v>
      </c>
      <c r="C79" s="62" t="s">
        <v>494</v>
      </c>
      <c r="D79" s="135">
        <v>13</v>
      </c>
      <c r="E79" s="135">
        <v>11.25</v>
      </c>
      <c r="F79" s="135">
        <v>12</v>
      </c>
      <c r="G79" s="135">
        <v>2</v>
      </c>
      <c r="H79" s="135">
        <v>1.75</v>
      </c>
      <c r="I79" s="135">
        <v>2</v>
      </c>
      <c r="J79" s="135">
        <v>1</v>
      </c>
      <c r="K79" s="135">
        <v>1</v>
      </c>
      <c r="L79" s="135">
        <v>1</v>
      </c>
      <c r="M79" s="135">
        <v>0</v>
      </c>
      <c r="N79" s="135">
        <v>0</v>
      </c>
      <c r="O79" s="135">
        <v>0</v>
      </c>
    </row>
    <row r="80" spans="1:15" ht="12.75">
      <c r="A80" s="61">
        <v>74</v>
      </c>
      <c r="B80" s="62" t="s">
        <v>489</v>
      </c>
      <c r="C80" s="62" t="s">
        <v>495</v>
      </c>
      <c r="D80" s="135">
        <v>14</v>
      </c>
      <c r="E80" s="135">
        <v>14</v>
      </c>
      <c r="F80" s="135">
        <v>14</v>
      </c>
      <c r="G80" s="135">
        <v>2</v>
      </c>
      <c r="H80" s="135">
        <v>2</v>
      </c>
      <c r="I80" s="135">
        <v>2</v>
      </c>
      <c r="J80" s="135">
        <v>1</v>
      </c>
      <c r="K80" s="135">
        <v>1</v>
      </c>
      <c r="L80" s="135">
        <v>1</v>
      </c>
      <c r="M80" s="135">
        <v>0</v>
      </c>
      <c r="N80" s="135">
        <v>0</v>
      </c>
      <c r="O80" s="135">
        <v>0</v>
      </c>
    </row>
    <row r="81" spans="1:15" ht="12.75">
      <c r="A81" s="61">
        <v>75</v>
      </c>
      <c r="B81" s="62" t="s">
        <v>496</v>
      </c>
      <c r="C81" s="62" t="s">
        <v>497</v>
      </c>
      <c r="D81" s="135">
        <v>28.5</v>
      </c>
      <c r="E81" s="135">
        <v>24.5</v>
      </c>
      <c r="F81" s="135">
        <v>25</v>
      </c>
      <c r="G81" s="135">
        <v>4.5</v>
      </c>
      <c r="H81" s="135">
        <v>4.5</v>
      </c>
      <c r="I81" s="135">
        <v>4</v>
      </c>
      <c r="J81" s="135">
        <v>1.5</v>
      </c>
      <c r="K81" s="135">
        <v>1</v>
      </c>
      <c r="L81" s="135">
        <v>1</v>
      </c>
      <c r="M81" s="135">
        <v>0</v>
      </c>
      <c r="N81" s="135">
        <v>0</v>
      </c>
      <c r="O81" s="135">
        <v>0</v>
      </c>
    </row>
    <row r="82" spans="1:15" ht="12.75">
      <c r="A82" s="61">
        <v>76</v>
      </c>
      <c r="B82" s="62" t="s">
        <v>496</v>
      </c>
      <c r="C82" s="62" t="s">
        <v>498</v>
      </c>
      <c r="D82" s="135">
        <v>24</v>
      </c>
      <c r="E82" s="135">
        <v>24</v>
      </c>
      <c r="F82" s="135">
        <v>24</v>
      </c>
      <c r="G82" s="135">
        <v>2</v>
      </c>
      <c r="H82" s="135">
        <v>2</v>
      </c>
      <c r="I82" s="135">
        <v>2</v>
      </c>
      <c r="J82" s="135">
        <v>1</v>
      </c>
      <c r="K82" s="135">
        <v>1</v>
      </c>
      <c r="L82" s="135">
        <v>1</v>
      </c>
      <c r="M82" s="135">
        <v>0</v>
      </c>
      <c r="N82" s="135">
        <v>0</v>
      </c>
      <c r="O82" s="135">
        <v>0</v>
      </c>
    </row>
    <row r="83" spans="1:15" ht="12.75">
      <c r="A83" s="61">
        <v>77</v>
      </c>
      <c r="B83" s="62" t="s">
        <v>499</v>
      </c>
      <c r="C83" s="62" t="s">
        <v>500</v>
      </c>
      <c r="D83" s="135">
        <v>20.15</v>
      </c>
      <c r="E83" s="135">
        <v>20.03</v>
      </c>
      <c r="F83" s="135">
        <v>23</v>
      </c>
      <c r="G83" s="135">
        <v>1.75</v>
      </c>
      <c r="H83" s="135">
        <v>1.75</v>
      </c>
      <c r="I83" s="135">
        <v>3</v>
      </c>
      <c r="J83" s="135">
        <v>4.88</v>
      </c>
      <c r="K83" s="135">
        <v>4.76</v>
      </c>
      <c r="L83" s="135">
        <v>6</v>
      </c>
      <c r="M83" s="135">
        <v>0.25</v>
      </c>
      <c r="N83" s="135">
        <v>0.25</v>
      </c>
      <c r="O83" s="135">
        <v>1</v>
      </c>
    </row>
    <row r="84" spans="1:15" ht="12.75">
      <c r="A84" s="61">
        <v>78</v>
      </c>
      <c r="B84" s="62" t="s">
        <v>499</v>
      </c>
      <c r="C84" s="62" t="s">
        <v>501</v>
      </c>
      <c r="D84" s="135">
        <v>118.5</v>
      </c>
      <c r="E84" s="135">
        <v>104</v>
      </c>
      <c r="F84" s="135">
        <v>105</v>
      </c>
      <c r="G84" s="135">
        <v>7</v>
      </c>
      <c r="H84" s="135">
        <v>5.5</v>
      </c>
      <c r="I84" s="135">
        <v>4</v>
      </c>
      <c r="J84" s="135">
        <v>30.5</v>
      </c>
      <c r="K84" s="135">
        <v>29.5</v>
      </c>
      <c r="L84" s="135">
        <v>32</v>
      </c>
      <c r="M84" s="135">
        <v>2</v>
      </c>
      <c r="N84" s="135">
        <v>1</v>
      </c>
      <c r="O84" s="135">
        <v>2</v>
      </c>
    </row>
    <row r="85" spans="1:15" ht="12.75">
      <c r="A85" s="61">
        <v>79</v>
      </c>
      <c r="B85" s="62" t="s">
        <v>499</v>
      </c>
      <c r="C85" s="62" t="s">
        <v>502</v>
      </c>
      <c r="D85" s="135">
        <v>14</v>
      </c>
      <c r="E85" s="135">
        <v>14.5</v>
      </c>
      <c r="F85" s="135">
        <v>16</v>
      </c>
      <c r="G85" s="135">
        <v>0.5</v>
      </c>
      <c r="H85" s="135">
        <v>0.5</v>
      </c>
      <c r="I85" s="135">
        <v>1</v>
      </c>
      <c r="J85" s="135">
        <v>1</v>
      </c>
      <c r="K85" s="135">
        <v>1</v>
      </c>
      <c r="L85" s="135">
        <v>1</v>
      </c>
      <c r="M85" s="135">
        <v>0.5</v>
      </c>
      <c r="N85" s="135">
        <v>0.5</v>
      </c>
      <c r="O85" s="135">
        <v>1</v>
      </c>
    </row>
    <row r="86" spans="1:15" ht="12.75">
      <c r="A86" s="61">
        <v>80</v>
      </c>
      <c r="B86" s="62" t="s">
        <v>503</v>
      </c>
      <c r="C86" s="62" t="s">
        <v>504</v>
      </c>
      <c r="D86" s="135">
        <v>185</v>
      </c>
      <c r="E86" s="135">
        <v>177</v>
      </c>
      <c r="F86" s="135">
        <v>172</v>
      </c>
      <c r="G86" s="135">
        <v>8.5</v>
      </c>
      <c r="H86" s="135">
        <v>8</v>
      </c>
      <c r="I86" s="135">
        <v>8</v>
      </c>
      <c r="J86" s="135">
        <v>83.5</v>
      </c>
      <c r="K86" s="135">
        <v>81</v>
      </c>
      <c r="L86" s="135">
        <v>79</v>
      </c>
      <c r="M86" s="135">
        <v>5.5</v>
      </c>
      <c r="N86" s="135">
        <v>5</v>
      </c>
      <c r="O86" s="135">
        <v>5</v>
      </c>
    </row>
    <row r="87" spans="1:15" ht="12.75">
      <c r="A87" s="61">
        <v>81</v>
      </c>
      <c r="B87" s="62" t="s">
        <v>505</v>
      </c>
      <c r="C87" s="62" t="s">
        <v>506</v>
      </c>
      <c r="D87" s="135">
        <v>33.5</v>
      </c>
      <c r="E87" s="135">
        <v>32</v>
      </c>
      <c r="F87" s="135">
        <v>27</v>
      </c>
      <c r="G87" s="135">
        <v>3</v>
      </c>
      <c r="H87" s="135">
        <v>3</v>
      </c>
      <c r="I87" s="135">
        <v>3</v>
      </c>
      <c r="J87" s="135">
        <v>2.5</v>
      </c>
      <c r="K87" s="135">
        <v>2</v>
      </c>
      <c r="L87" s="135">
        <v>2</v>
      </c>
      <c r="M87" s="135">
        <v>0</v>
      </c>
      <c r="N87" s="135">
        <v>0</v>
      </c>
      <c r="O87" s="135">
        <v>0</v>
      </c>
    </row>
    <row r="88" spans="1:15" ht="12.75">
      <c r="A88" s="61">
        <v>82</v>
      </c>
      <c r="B88" s="62" t="s">
        <v>507</v>
      </c>
      <c r="C88" s="62" t="s">
        <v>508</v>
      </c>
      <c r="D88" s="135">
        <v>37</v>
      </c>
      <c r="E88" s="135">
        <v>36.5</v>
      </c>
      <c r="F88" s="135">
        <v>37</v>
      </c>
      <c r="G88" s="135">
        <v>4</v>
      </c>
      <c r="H88" s="135">
        <v>4</v>
      </c>
      <c r="I88" s="135">
        <v>4</v>
      </c>
      <c r="J88" s="135">
        <v>3</v>
      </c>
      <c r="K88" s="135">
        <v>3</v>
      </c>
      <c r="L88" s="135">
        <v>3</v>
      </c>
      <c r="M88" s="135">
        <v>1</v>
      </c>
      <c r="N88" s="135">
        <v>1</v>
      </c>
      <c r="O88" s="135">
        <v>1</v>
      </c>
    </row>
    <row r="89" spans="1:15" s="54" customFormat="1" ht="12.75">
      <c r="A89" s="51">
        <v>82</v>
      </c>
      <c r="B89" s="52"/>
      <c r="C89" s="52" t="s">
        <v>509</v>
      </c>
      <c r="D89" s="116">
        <f aca="true" t="shared" si="0" ref="D89:O89">SUM(D7:D88)</f>
        <v>2539.2900000000004</v>
      </c>
      <c r="E89" s="116">
        <f t="shared" si="0"/>
        <v>2509.86</v>
      </c>
      <c r="F89" s="116">
        <f t="shared" si="0"/>
        <v>2730</v>
      </c>
      <c r="G89" s="71">
        <f t="shared" si="0"/>
        <v>203.87</v>
      </c>
      <c r="H89" s="71">
        <f t="shared" si="0"/>
        <v>198.20000000000002</v>
      </c>
      <c r="I89" s="71">
        <f t="shared" si="0"/>
        <v>225.5</v>
      </c>
      <c r="J89" s="71">
        <f t="shared" si="0"/>
        <v>319.23</v>
      </c>
      <c r="K89" s="71">
        <f t="shared" si="0"/>
        <v>314.71</v>
      </c>
      <c r="L89" s="71">
        <f t="shared" si="0"/>
        <v>356.5</v>
      </c>
      <c r="M89" s="71">
        <f t="shared" si="0"/>
        <v>27.45</v>
      </c>
      <c r="N89" s="71">
        <f t="shared" si="0"/>
        <v>26.7</v>
      </c>
      <c r="O89" s="71">
        <f t="shared" si="0"/>
        <v>40.5</v>
      </c>
    </row>
    <row r="90" spans="1:15" ht="7.5" customHeight="1">
      <c r="A90" s="203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8"/>
    </row>
    <row r="91" spans="1:15" ht="12.75">
      <c r="A91" s="61">
        <v>1</v>
      </c>
      <c r="B91" s="62"/>
      <c r="C91" s="62" t="s">
        <v>510</v>
      </c>
      <c r="D91" s="135">
        <v>45</v>
      </c>
      <c r="E91" s="135">
        <v>45</v>
      </c>
      <c r="F91" s="135">
        <v>45</v>
      </c>
      <c r="G91" s="135">
        <v>2</v>
      </c>
      <c r="H91" s="135">
        <v>2</v>
      </c>
      <c r="I91" s="135">
        <v>2</v>
      </c>
      <c r="J91" s="135">
        <v>2</v>
      </c>
      <c r="K91" s="135">
        <v>2</v>
      </c>
      <c r="L91" s="135">
        <v>2</v>
      </c>
      <c r="M91" s="135">
        <v>0</v>
      </c>
      <c r="N91" s="135">
        <v>0</v>
      </c>
      <c r="O91" s="135">
        <v>0</v>
      </c>
    </row>
    <row r="92" spans="1:15" ht="12.75">
      <c r="A92" s="61">
        <v>2</v>
      </c>
      <c r="B92" s="62" t="s">
        <v>397</v>
      </c>
      <c r="C92" s="62" t="s">
        <v>511</v>
      </c>
      <c r="D92" s="135">
        <v>49.5</v>
      </c>
      <c r="E92" s="135">
        <v>43.75</v>
      </c>
      <c r="F92" s="135">
        <v>40</v>
      </c>
      <c r="G92" s="135">
        <v>3.75</v>
      </c>
      <c r="H92" s="135">
        <v>3.75</v>
      </c>
      <c r="I92" s="135">
        <v>4</v>
      </c>
      <c r="J92" s="135">
        <v>12.25</v>
      </c>
      <c r="K92" s="135">
        <v>12</v>
      </c>
      <c r="L92" s="135">
        <v>12</v>
      </c>
      <c r="M92" s="135">
        <v>0.5</v>
      </c>
      <c r="N92" s="135">
        <v>0.25</v>
      </c>
      <c r="O92" s="135">
        <v>1</v>
      </c>
    </row>
    <row r="93" spans="1:15" ht="12.75">
      <c r="A93" s="61">
        <v>3</v>
      </c>
      <c r="B93" s="62" t="s">
        <v>512</v>
      </c>
      <c r="C93" s="62" t="s">
        <v>513</v>
      </c>
      <c r="D93" s="135">
        <v>146.5</v>
      </c>
      <c r="E93" s="135">
        <v>146.5</v>
      </c>
      <c r="F93" s="135">
        <v>153</v>
      </c>
      <c r="G93" s="135">
        <v>8</v>
      </c>
      <c r="H93" s="135">
        <v>8</v>
      </c>
      <c r="I93" s="135">
        <v>9</v>
      </c>
      <c r="J93" s="135">
        <v>15.5</v>
      </c>
      <c r="K93" s="135">
        <v>15.5</v>
      </c>
      <c r="L93" s="135">
        <v>17</v>
      </c>
      <c r="M93" s="135">
        <v>1.5</v>
      </c>
      <c r="N93" s="135">
        <v>1.5</v>
      </c>
      <c r="O93" s="135">
        <v>2</v>
      </c>
    </row>
    <row r="94" spans="1:15" ht="12.75">
      <c r="A94" s="61">
        <v>4</v>
      </c>
      <c r="B94" s="62" t="s">
        <v>399</v>
      </c>
      <c r="C94" s="62" t="s">
        <v>514</v>
      </c>
      <c r="D94" s="135">
        <v>40</v>
      </c>
      <c r="E94" s="135">
        <v>27.97</v>
      </c>
      <c r="F94" s="135">
        <v>37</v>
      </c>
      <c r="G94" s="135">
        <v>6</v>
      </c>
      <c r="H94" s="135">
        <v>2.75</v>
      </c>
      <c r="I94" s="135">
        <v>6</v>
      </c>
      <c r="J94" s="135">
        <v>10</v>
      </c>
      <c r="K94" s="135">
        <v>5.35</v>
      </c>
      <c r="L94" s="135">
        <v>9</v>
      </c>
      <c r="M94" s="135">
        <v>2</v>
      </c>
      <c r="N94" s="135">
        <v>0.75</v>
      </c>
      <c r="O94" s="135">
        <v>2</v>
      </c>
    </row>
    <row r="95" spans="1:15" ht="12.75">
      <c r="A95" s="61">
        <v>5</v>
      </c>
      <c r="B95" s="62" t="s">
        <v>403</v>
      </c>
      <c r="C95" s="107" t="s">
        <v>556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</row>
    <row r="96" spans="1:15" ht="12.75">
      <c r="A96" s="61">
        <v>6</v>
      </c>
      <c r="B96" s="62" t="s">
        <v>405</v>
      </c>
      <c r="C96" s="62" t="s">
        <v>516</v>
      </c>
      <c r="D96" s="135">
        <v>95.25</v>
      </c>
      <c r="E96" s="135">
        <v>95.25</v>
      </c>
      <c r="F96" s="135">
        <v>98.5</v>
      </c>
      <c r="G96" s="135">
        <v>4</v>
      </c>
      <c r="H96" s="135">
        <v>4</v>
      </c>
      <c r="I96" s="135">
        <v>4</v>
      </c>
      <c r="J96" s="135">
        <v>11.25</v>
      </c>
      <c r="K96" s="135">
        <v>11.25</v>
      </c>
      <c r="L96" s="135">
        <v>12.5</v>
      </c>
      <c r="M96" s="135">
        <v>2.75</v>
      </c>
      <c r="N96" s="135">
        <v>2.75</v>
      </c>
      <c r="O96" s="135">
        <v>2</v>
      </c>
    </row>
    <row r="97" spans="1:15" ht="12.75">
      <c r="A97" s="61">
        <v>7</v>
      </c>
      <c r="B97" s="62" t="s">
        <v>405</v>
      </c>
      <c r="C97" s="62" t="s">
        <v>517</v>
      </c>
      <c r="D97" s="135">
        <v>130</v>
      </c>
      <c r="E97" s="135">
        <v>126</v>
      </c>
      <c r="F97" s="135">
        <v>136</v>
      </c>
      <c r="G97" s="135">
        <v>7</v>
      </c>
      <c r="H97" s="135">
        <v>7</v>
      </c>
      <c r="I97" s="135">
        <v>7</v>
      </c>
      <c r="J97" s="135">
        <v>14.75</v>
      </c>
      <c r="K97" s="135">
        <v>14.25</v>
      </c>
      <c r="L97" s="135">
        <v>18</v>
      </c>
      <c r="M97" s="135">
        <v>2.25</v>
      </c>
      <c r="N97" s="135">
        <v>2.25</v>
      </c>
      <c r="O97" s="135">
        <v>3</v>
      </c>
    </row>
    <row r="98" spans="1:15" ht="12.75">
      <c r="A98" s="61">
        <v>8</v>
      </c>
      <c r="B98" s="62" t="s">
        <v>405</v>
      </c>
      <c r="C98" s="62" t="s">
        <v>518</v>
      </c>
      <c r="D98" s="135">
        <v>40.25</v>
      </c>
      <c r="E98" s="135">
        <v>38.5</v>
      </c>
      <c r="F98" s="135">
        <v>41</v>
      </c>
      <c r="G98" s="135">
        <v>2</v>
      </c>
      <c r="H98" s="135">
        <v>2</v>
      </c>
      <c r="I98" s="135">
        <v>2</v>
      </c>
      <c r="J98" s="135">
        <v>5</v>
      </c>
      <c r="K98" s="135">
        <v>5</v>
      </c>
      <c r="L98" s="135">
        <v>6</v>
      </c>
      <c r="M98" s="135">
        <v>0</v>
      </c>
      <c r="N98" s="135">
        <v>0</v>
      </c>
      <c r="O98" s="135">
        <v>0</v>
      </c>
    </row>
    <row r="99" spans="1:15" ht="12.75">
      <c r="A99" s="61">
        <v>9</v>
      </c>
      <c r="B99" s="62" t="s">
        <v>405</v>
      </c>
      <c r="C99" s="62" t="s">
        <v>519</v>
      </c>
      <c r="D99" s="135">
        <v>110</v>
      </c>
      <c r="E99" s="135">
        <v>96</v>
      </c>
      <c r="F99" s="135">
        <v>99</v>
      </c>
      <c r="G99" s="135">
        <v>4.5</v>
      </c>
      <c r="H99" s="135">
        <v>4.5</v>
      </c>
      <c r="I99" s="135">
        <v>5</v>
      </c>
      <c r="J99" s="135">
        <v>14.5</v>
      </c>
      <c r="K99" s="135">
        <v>14.5</v>
      </c>
      <c r="L99" s="135">
        <v>16</v>
      </c>
      <c r="M99" s="135">
        <v>1.5</v>
      </c>
      <c r="N99" s="135">
        <v>1.5</v>
      </c>
      <c r="O99" s="135">
        <v>2</v>
      </c>
    </row>
    <row r="100" spans="1:15" ht="12.75">
      <c r="A100" s="61">
        <v>10</v>
      </c>
      <c r="B100" s="62" t="s">
        <v>415</v>
      </c>
      <c r="C100" s="62" t="s">
        <v>520</v>
      </c>
      <c r="D100" s="135">
        <v>100</v>
      </c>
      <c r="E100" s="135">
        <v>100</v>
      </c>
      <c r="F100" s="135">
        <v>102</v>
      </c>
      <c r="G100" s="135">
        <v>6</v>
      </c>
      <c r="H100" s="135">
        <v>6</v>
      </c>
      <c r="I100" s="135">
        <v>6</v>
      </c>
      <c r="J100" s="135">
        <v>10.5</v>
      </c>
      <c r="K100" s="135">
        <v>10.5</v>
      </c>
      <c r="L100" s="135">
        <v>12</v>
      </c>
      <c r="M100" s="135">
        <v>1.5</v>
      </c>
      <c r="N100" s="135">
        <v>1.5</v>
      </c>
      <c r="O100" s="135">
        <v>3</v>
      </c>
    </row>
    <row r="101" spans="1:15" ht="12.75">
      <c r="A101" s="61">
        <v>11</v>
      </c>
      <c r="B101" s="62" t="s">
        <v>424</v>
      </c>
      <c r="C101" s="62" t="s">
        <v>521</v>
      </c>
      <c r="D101" s="135">
        <v>77</v>
      </c>
      <c r="E101" s="135">
        <v>77</v>
      </c>
      <c r="F101" s="135">
        <v>69</v>
      </c>
      <c r="G101" s="135">
        <v>8</v>
      </c>
      <c r="H101" s="135">
        <v>8</v>
      </c>
      <c r="I101" s="135">
        <v>0</v>
      </c>
      <c r="J101" s="135">
        <v>6</v>
      </c>
      <c r="K101" s="135">
        <v>6</v>
      </c>
      <c r="L101" s="135">
        <v>6</v>
      </c>
      <c r="M101" s="135">
        <v>0.5</v>
      </c>
      <c r="N101" s="135">
        <v>0.5</v>
      </c>
      <c r="O101" s="135">
        <v>0.5</v>
      </c>
    </row>
    <row r="102" spans="1:15" ht="12.75">
      <c r="A102" s="61">
        <v>12</v>
      </c>
      <c r="B102" s="62" t="s">
        <v>428</v>
      </c>
      <c r="C102" s="62" t="s">
        <v>522</v>
      </c>
      <c r="D102" s="135">
        <v>20.9</v>
      </c>
      <c r="E102" s="135">
        <v>20.9</v>
      </c>
      <c r="F102" s="135">
        <v>22</v>
      </c>
      <c r="G102" s="135">
        <v>3</v>
      </c>
      <c r="H102" s="135">
        <v>3</v>
      </c>
      <c r="I102" s="135">
        <v>3</v>
      </c>
      <c r="J102" s="135">
        <v>1.2</v>
      </c>
      <c r="K102" s="135">
        <v>1.2</v>
      </c>
      <c r="L102" s="135">
        <v>2</v>
      </c>
      <c r="M102" s="135">
        <v>0.2</v>
      </c>
      <c r="N102" s="135">
        <v>0.2</v>
      </c>
      <c r="O102" s="135">
        <v>1</v>
      </c>
    </row>
    <row r="103" spans="1:15" ht="12.75">
      <c r="A103" s="61">
        <v>13</v>
      </c>
      <c r="B103" s="62" t="s">
        <v>428</v>
      </c>
      <c r="C103" s="62" t="s">
        <v>523</v>
      </c>
      <c r="D103" s="135">
        <v>46.5</v>
      </c>
      <c r="E103" s="135">
        <v>46.5</v>
      </c>
      <c r="F103" s="135">
        <v>47</v>
      </c>
      <c r="G103" s="135">
        <v>5</v>
      </c>
      <c r="H103" s="135">
        <v>5</v>
      </c>
      <c r="I103" s="135">
        <v>5</v>
      </c>
      <c r="J103" s="135">
        <v>3.5</v>
      </c>
      <c r="K103" s="135">
        <v>3.5</v>
      </c>
      <c r="L103" s="135">
        <v>4</v>
      </c>
      <c r="M103" s="135">
        <v>0.5</v>
      </c>
      <c r="N103" s="135">
        <v>0.5</v>
      </c>
      <c r="O103" s="135">
        <v>1</v>
      </c>
    </row>
    <row r="104" spans="1:15" ht="12.75">
      <c r="A104" s="61">
        <v>14</v>
      </c>
      <c r="B104" s="62" t="s">
        <v>428</v>
      </c>
      <c r="C104" s="62" t="s">
        <v>524</v>
      </c>
      <c r="D104" s="135">
        <v>35.75</v>
      </c>
      <c r="E104" s="135">
        <v>34.25</v>
      </c>
      <c r="F104" s="135">
        <v>43</v>
      </c>
      <c r="G104" s="135">
        <v>2.5</v>
      </c>
      <c r="H104" s="135">
        <v>2.5</v>
      </c>
      <c r="I104" s="135">
        <v>4</v>
      </c>
      <c r="J104" s="135">
        <v>8.5</v>
      </c>
      <c r="K104" s="135">
        <v>8.5</v>
      </c>
      <c r="L104" s="135">
        <v>11</v>
      </c>
      <c r="M104" s="135">
        <v>0.5</v>
      </c>
      <c r="N104" s="135">
        <v>0.5</v>
      </c>
      <c r="O104" s="135">
        <v>1</v>
      </c>
    </row>
    <row r="105" spans="1:15" ht="12.75">
      <c r="A105" s="61">
        <v>15</v>
      </c>
      <c r="B105" s="62" t="s">
        <v>432</v>
      </c>
      <c r="C105" s="62" t="s">
        <v>525</v>
      </c>
      <c r="D105" s="135">
        <v>92.5</v>
      </c>
      <c r="E105" s="135">
        <v>92.5</v>
      </c>
      <c r="F105" s="135">
        <v>94</v>
      </c>
      <c r="G105" s="135">
        <v>8.5</v>
      </c>
      <c r="H105" s="135">
        <v>8.5</v>
      </c>
      <c r="I105" s="135">
        <v>9</v>
      </c>
      <c r="J105" s="135">
        <v>8.5</v>
      </c>
      <c r="K105" s="135">
        <v>8.5</v>
      </c>
      <c r="L105" s="135">
        <v>9</v>
      </c>
      <c r="M105" s="135">
        <v>0.5</v>
      </c>
      <c r="N105" s="135">
        <v>0.5</v>
      </c>
      <c r="O105" s="135">
        <v>1</v>
      </c>
    </row>
    <row r="106" spans="1:15" ht="12.75">
      <c r="A106" s="61">
        <v>16</v>
      </c>
      <c r="B106" s="62" t="s">
        <v>432</v>
      </c>
      <c r="C106" s="62" t="s">
        <v>526</v>
      </c>
      <c r="D106" s="135">
        <v>31.5</v>
      </c>
      <c r="E106" s="135">
        <v>30.75</v>
      </c>
      <c r="F106" s="135">
        <v>33</v>
      </c>
      <c r="G106" s="135">
        <v>3.5</v>
      </c>
      <c r="H106" s="135">
        <v>3</v>
      </c>
      <c r="I106" s="135">
        <v>3</v>
      </c>
      <c r="J106" s="135">
        <v>3.25</v>
      </c>
      <c r="K106" s="135">
        <v>3</v>
      </c>
      <c r="L106" s="135">
        <v>3</v>
      </c>
      <c r="M106" s="135">
        <v>0.25</v>
      </c>
      <c r="N106" s="135">
        <v>0</v>
      </c>
      <c r="O106" s="135">
        <v>0</v>
      </c>
    </row>
    <row r="107" spans="1:15" ht="12.75">
      <c r="A107" s="61">
        <v>17</v>
      </c>
      <c r="B107" s="62" t="s">
        <v>432</v>
      </c>
      <c r="C107" s="62" t="s">
        <v>527</v>
      </c>
      <c r="D107" s="135">
        <v>40.5</v>
      </c>
      <c r="E107" s="135">
        <v>39.75</v>
      </c>
      <c r="F107" s="135">
        <v>42</v>
      </c>
      <c r="G107" s="135">
        <v>4.25</v>
      </c>
      <c r="H107" s="135">
        <v>4.25</v>
      </c>
      <c r="I107" s="135">
        <v>5</v>
      </c>
      <c r="J107" s="135">
        <v>3.25</v>
      </c>
      <c r="K107" s="135">
        <v>2.5</v>
      </c>
      <c r="L107" s="135">
        <v>5</v>
      </c>
      <c r="M107" s="135">
        <v>0.25</v>
      </c>
      <c r="N107" s="135">
        <v>0</v>
      </c>
      <c r="O107" s="135">
        <v>0</v>
      </c>
    </row>
    <row r="108" spans="1:15" ht="12.75">
      <c r="A108" s="61">
        <v>18</v>
      </c>
      <c r="B108" s="62" t="s">
        <v>432</v>
      </c>
      <c r="C108" s="62" t="s">
        <v>528</v>
      </c>
      <c r="D108" s="135">
        <v>30.5</v>
      </c>
      <c r="E108" s="135">
        <v>30.5</v>
      </c>
      <c r="F108" s="135">
        <v>32</v>
      </c>
      <c r="G108" s="135">
        <v>3</v>
      </c>
      <c r="H108" s="135">
        <v>3</v>
      </c>
      <c r="I108" s="135">
        <v>3</v>
      </c>
      <c r="J108" s="135">
        <v>2.2</v>
      </c>
      <c r="K108" s="135">
        <v>2.2</v>
      </c>
      <c r="L108" s="135">
        <v>3</v>
      </c>
      <c r="M108" s="135">
        <v>0</v>
      </c>
      <c r="N108" s="135">
        <v>0</v>
      </c>
      <c r="O108" s="135">
        <v>0</v>
      </c>
    </row>
    <row r="109" spans="1:15" ht="12.75">
      <c r="A109" s="61">
        <v>19</v>
      </c>
      <c r="B109" s="62" t="s">
        <v>435</v>
      </c>
      <c r="C109" s="62" t="s">
        <v>529</v>
      </c>
      <c r="D109" s="135">
        <v>66</v>
      </c>
      <c r="E109" s="135">
        <v>66</v>
      </c>
      <c r="F109" s="135">
        <v>66</v>
      </c>
      <c r="G109" s="135">
        <v>2</v>
      </c>
      <c r="H109" s="135">
        <v>2</v>
      </c>
      <c r="I109" s="135">
        <v>2</v>
      </c>
      <c r="J109" s="135">
        <v>4</v>
      </c>
      <c r="K109" s="135">
        <v>4</v>
      </c>
      <c r="L109" s="135">
        <v>5</v>
      </c>
      <c r="M109" s="135">
        <v>0.5</v>
      </c>
      <c r="N109" s="135">
        <v>0.5</v>
      </c>
      <c r="O109" s="135">
        <v>1</v>
      </c>
    </row>
    <row r="110" spans="1:15" ht="12.75">
      <c r="A110" s="61">
        <v>20</v>
      </c>
      <c r="B110" s="62" t="s">
        <v>437</v>
      </c>
      <c r="C110" s="62" t="s">
        <v>530</v>
      </c>
      <c r="D110" s="135">
        <v>136.25</v>
      </c>
      <c r="E110" s="135">
        <v>132.5</v>
      </c>
      <c r="F110" s="135">
        <v>134</v>
      </c>
      <c r="G110" s="135">
        <v>6</v>
      </c>
      <c r="H110" s="135">
        <v>6</v>
      </c>
      <c r="I110" s="135">
        <v>6</v>
      </c>
      <c r="J110" s="135">
        <v>12</v>
      </c>
      <c r="K110" s="135">
        <v>11</v>
      </c>
      <c r="L110" s="135">
        <v>12</v>
      </c>
      <c r="M110" s="135">
        <v>0.5</v>
      </c>
      <c r="N110" s="135">
        <v>0.5</v>
      </c>
      <c r="O110" s="135">
        <v>1</v>
      </c>
    </row>
    <row r="111" spans="1:15" ht="12.75">
      <c r="A111" s="61">
        <v>21</v>
      </c>
      <c r="B111" s="62" t="s">
        <v>440</v>
      </c>
      <c r="C111" s="62" t="s">
        <v>531</v>
      </c>
      <c r="D111" s="135">
        <v>77.85</v>
      </c>
      <c r="E111" s="135">
        <v>75</v>
      </c>
      <c r="F111" s="135">
        <v>85</v>
      </c>
      <c r="G111" s="135">
        <v>7</v>
      </c>
      <c r="H111" s="135">
        <v>7</v>
      </c>
      <c r="I111" s="135">
        <v>7</v>
      </c>
      <c r="J111" s="135">
        <v>6.7</v>
      </c>
      <c r="K111" s="135">
        <v>5.7</v>
      </c>
      <c r="L111" s="135">
        <v>6</v>
      </c>
      <c r="M111" s="135">
        <v>0.7</v>
      </c>
      <c r="N111" s="135">
        <v>0.7</v>
      </c>
      <c r="O111" s="135">
        <v>1</v>
      </c>
    </row>
    <row r="112" spans="1:15" ht="12.75">
      <c r="A112" s="61">
        <v>22</v>
      </c>
      <c r="B112" s="62" t="s">
        <v>450</v>
      </c>
      <c r="C112" s="62" t="s">
        <v>532</v>
      </c>
      <c r="D112" s="135">
        <v>0</v>
      </c>
      <c r="E112" s="135">
        <v>2.6</v>
      </c>
      <c r="F112" s="135">
        <v>5</v>
      </c>
      <c r="G112" s="135">
        <v>0</v>
      </c>
      <c r="H112" s="135">
        <v>0.25</v>
      </c>
      <c r="I112" s="135">
        <v>1</v>
      </c>
      <c r="J112" s="135">
        <v>0</v>
      </c>
      <c r="K112" s="135">
        <v>0.1</v>
      </c>
      <c r="L112" s="135">
        <v>1</v>
      </c>
      <c r="M112" s="135">
        <v>0</v>
      </c>
      <c r="N112" s="135">
        <v>0</v>
      </c>
      <c r="O112" s="135">
        <v>0</v>
      </c>
    </row>
    <row r="113" spans="1:15" ht="12.75">
      <c r="A113" s="61">
        <v>23</v>
      </c>
      <c r="B113" s="62" t="s">
        <v>450</v>
      </c>
      <c r="C113" s="62" t="s">
        <v>533</v>
      </c>
      <c r="D113" s="135">
        <v>81.5</v>
      </c>
      <c r="E113" s="135">
        <v>81.5</v>
      </c>
      <c r="F113" s="135">
        <v>83</v>
      </c>
      <c r="G113" s="135">
        <v>2</v>
      </c>
      <c r="H113" s="135">
        <v>2</v>
      </c>
      <c r="I113" s="135">
        <v>2</v>
      </c>
      <c r="J113" s="135">
        <v>5.5</v>
      </c>
      <c r="K113" s="135">
        <v>5.5</v>
      </c>
      <c r="L113" s="135">
        <v>7</v>
      </c>
      <c r="M113" s="135">
        <v>1</v>
      </c>
      <c r="N113" s="135">
        <v>1</v>
      </c>
      <c r="O113" s="135">
        <v>2</v>
      </c>
    </row>
    <row r="114" spans="1:15" ht="12.75">
      <c r="A114" s="61">
        <v>24</v>
      </c>
      <c r="B114" s="62" t="s">
        <v>454</v>
      </c>
      <c r="C114" s="62" t="s">
        <v>534</v>
      </c>
      <c r="D114" s="135">
        <v>16.5</v>
      </c>
      <c r="E114" s="135">
        <v>16.5</v>
      </c>
      <c r="F114" s="135">
        <v>17</v>
      </c>
      <c r="G114" s="135">
        <v>3</v>
      </c>
      <c r="H114" s="135">
        <v>3</v>
      </c>
      <c r="I114" s="135">
        <v>3</v>
      </c>
      <c r="J114" s="135">
        <v>1</v>
      </c>
      <c r="K114" s="135">
        <v>1</v>
      </c>
      <c r="L114" s="135">
        <v>1</v>
      </c>
      <c r="M114" s="135">
        <v>0</v>
      </c>
      <c r="N114" s="135">
        <v>0</v>
      </c>
      <c r="O114" s="135">
        <v>0</v>
      </c>
    </row>
    <row r="115" spans="1:15" ht="12.75">
      <c r="A115" s="61">
        <v>25</v>
      </c>
      <c r="B115" s="62" t="s">
        <v>457</v>
      </c>
      <c r="C115" s="62" t="s">
        <v>535</v>
      </c>
      <c r="D115" s="135">
        <v>47.3</v>
      </c>
      <c r="E115" s="135">
        <v>47.3</v>
      </c>
      <c r="F115" s="135">
        <v>50</v>
      </c>
      <c r="G115" s="135">
        <v>2</v>
      </c>
      <c r="H115" s="135">
        <v>2</v>
      </c>
      <c r="I115" s="135">
        <v>3</v>
      </c>
      <c r="J115" s="135">
        <v>3.5</v>
      </c>
      <c r="K115" s="135">
        <v>3.5</v>
      </c>
      <c r="L115" s="135">
        <v>4</v>
      </c>
      <c r="M115" s="135">
        <v>0.5</v>
      </c>
      <c r="N115" s="135">
        <v>0.5</v>
      </c>
      <c r="O115" s="135">
        <v>1</v>
      </c>
    </row>
    <row r="116" spans="1:15" ht="12.75">
      <c r="A116" s="61">
        <v>26</v>
      </c>
      <c r="B116" s="62" t="s">
        <v>457</v>
      </c>
      <c r="C116" s="62" t="s">
        <v>536</v>
      </c>
      <c r="D116" s="135">
        <v>144</v>
      </c>
      <c r="E116" s="135">
        <v>144</v>
      </c>
      <c r="F116" s="135">
        <v>144</v>
      </c>
      <c r="G116" s="135">
        <v>7</v>
      </c>
      <c r="H116" s="135">
        <v>7</v>
      </c>
      <c r="I116" s="135">
        <v>7</v>
      </c>
      <c r="J116" s="135">
        <v>14</v>
      </c>
      <c r="K116" s="135">
        <v>14</v>
      </c>
      <c r="L116" s="135">
        <v>14</v>
      </c>
      <c r="M116" s="135">
        <v>1</v>
      </c>
      <c r="N116" s="135">
        <v>1</v>
      </c>
      <c r="O116" s="135">
        <v>1</v>
      </c>
    </row>
    <row r="117" spans="1:15" ht="12.75">
      <c r="A117" s="61">
        <v>27</v>
      </c>
      <c r="B117" s="62" t="s">
        <v>469</v>
      </c>
      <c r="C117" s="62" t="s">
        <v>537</v>
      </c>
      <c r="D117" s="135">
        <v>48.5</v>
      </c>
      <c r="E117" s="135">
        <v>48.5</v>
      </c>
      <c r="F117" s="135">
        <v>48</v>
      </c>
      <c r="G117" s="135">
        <v>0</v>
      </c>
      <c r="H117" s="135">
        <v>0</v>
      </c>
      <c r="I117" s="135">
        <v>0</v>
      </c>
      <c r="J117" s="135">
        <v>3.5</v>
      </c>
      <c r="K117" s="135">
        <v>3.5</v>
      </c>
      <c r="L117" s="135">
        <v>4</v>
      </c>
      <c r="M117" s="135">
        <v>0.5</v>
      </c>
      <c r="N117" s="135">
        <v>0.5</v>
      </c>
      <c r="O117" s="135">
        <v>1</v>
      </c>
    </row>
    <row r="118" spans="1:15" ht="12.75">
      <c r="A118" s="61">
        <v>28</v>
      </c>
      <c r="B118" s="62" t="s">
        <v>471</v>
      </c>
      <c r="C118" s="62" t="s">
        <v>538</v>
      </c>
      <c r="D118" s="135">
        <v>63</v>
      </c>
      <c r="E118" s="135">
        <v>61.75</v>
      </c>
      <c r="F118" s="135">
        <v>63</v>
      </c>
      <c r="G118" s="135">
        <v>6</v>
      </c>
      <c r="H118" s="135">
        <v>5.25</v>
      </c>
      <c r="I118" s="135">
        <v>6</v>
      </c>
      <c r="J118" s="135">
        <v>5</v>
      </c>
      <c r="K118" s="135">
        <v>4.5</v>
      </c>
      <c r="L118" s="135">
        <v>5</v>
      </c>
      <c r="M118" s="135">
        <v>0</v>
      </c>
      <c r="N118" s="135">
        <v>0</v>
      </c>
      <c r="O118" s="135">
        <v>0</v>
      </c>
    </row>
    <row r="119" spans="1:15" ht="12.75">
      <c r="A119" s="61">
        <v>29</v>
      </c>
      <c r="B119" s="62" t="s">
        <v>481</v>
      </c>
      <c r="C119" s="62" t="s">
        <v>539</v>
      </c>
      <c r="D119" s="135">
        <v>58.5</v>
      </c>
      <c r="E119" s="135">
        <v>58.5</v>
      </c>
      <c r="F119" s="135">
        <v>60</v>
      </c>
      <c r="G119" s="135">
        <v>6</v>
      </c>
      <c r="H119" s="135">
        <v>6</v>
      </c>
      <c r="I119" s="135">
        <v>6</v>
      </c>
      <c r="J119" s="135">
        <v>7</v>
      </c>
      <c r="K119" s="135">
        <v>7</v>
      </c>
      <c r="L119" s="135">
        <v>8</v>
      </c>
      <c r="M119" s="135">
        <v>1</v>
      </c>
      <c r="N119" s="135">
        <v>1</v>
      </c>
      <c r="O119" s="135">
        <v>2</v>
      </c>
    </row>
    <row r="120" spans="1:15" ht="12.75">
      <c r="A120" s="61">
        <v>30</v>
      </c>
      <c r="B120" s="62" t="s">
        <v>489</v>
      </c>
      <c r="C120" s="62" t="s">
        <v>540</v>
      </c>
      <c r="D120" s="135">
        <v>64</v>
      </c>
      <c r="E120" s="135">
        <v>67</v>
      </c>
      <c r="F120" s="135">
        <v>67</v>
      </c>
      <c r="G120" s="135">
        <v>2</v>
      </c>
      <c r="H120" s="135">
        <v>2</v>
      </c>
      <c r="I120" s="135">
        <v>2</v>
      </c>
      <c r="J120" s="135">
        <v>5</v>
      </c>
      <c r="K120" s="135">
        <v>5</v>
      </c>
      <c r="L120" s="135">
        <v>5</v>
      </c>
      <c r="M120" s="135">
        <v>0</v>
      </c>
      <c r="N120" s="135">
        <v>0</v>
      </c>
      <c r="O120" s="135">
        <v>0</v>
      </c>
    </row>
    <row r="121" spans="1:15" ht="12.75">
      <c r="A121" s="61">
        <v>31</v>
      </c>
      <c r="B121" s="62" t="s">
        <v>489</v>
      </c>
      <c r="C121" s="62" t="s">
        <v>541</v>
      </c>
      <c r="D121" s="135">
        <v>106</v>
      </c>
      <c r="E121" s="135">
        <v>104.52</v>
      </c>
      <c r="F121" s="135">
        <v>106</v>
      </c>
      <c r="G121" s="135">
        <v>8</v>
      </c>
      <c r="H121" s="135">
        <v>7.5</v>
      </c>
      <c r="I121" s="135">
        <v>8</v>
      </c>
      <c r="J121" s="135">
        <v>11</v>
      </c>
      <c r="K121" s="135">
        <v>10.02</v>
      </c>
      <c r="L121" s="135">
        <v>11</v>
      </c>
      <c r="M121" s="135">
        <v>2</v>
      </c>
      <c r="N121" s="135">
        <v>1.52</v>
      </c>
      <c r="O121" s="135">
        <v>2</v>
      </c>
    </row>
    <row r="122" spans="1:15" ht="12.75">
      <c r="A122" s="61">
        <v>32</v>
      </c>
      <c r="B122" s="62" t="s">
        <v>489</v>
      </c>
      <c r="C122" s="62" t="s">
        <v>542</v>
      </c>
      <c r="D122" s="135">
        <v>151</v>
      </c>
      <c r="E122" s="135">
        <v>146.5</v>
      </c>
      <c r="F122" s="135">
        <v>146</v>
      </c>
      <c r="G122" s="135">
        <v>8.5</v>
      </c>
      <c r="H122" s="135">
        <v>7</v>
      </c>
      <c r="I122" s="135">
        <v>7</v>
      </c>
      <c r="J122" s="135">
        <v>13.5</v>
      </c>
      <c r="K122" s="135">
        <v>12.5</v>
      </c>
      <c r="L122" s="135">
        <v>14</v>
      </c>
      <c r="M122" s="135">
        <v>1.5</v>
      </c>
      <c r="N122" s="135">
        <v>1.5</v>
      </c>
      <c r="O122" s="135">
        <v>3</v>
      </c>
    </row>
    <row r="123" spans="1:15" ht="17.25" customHeight="1">
      <c r="A123" s="61">
        <v>33</v>
      </c>
      <c r="B123" s="62" t="s">
        <v>499</v>
      </c>
      <c r="C123" s="62" t="s">
        <v>543</v>
      </c>
      <c r="D123" s="135">
        <v>33</v>
      </c>
      <c r="E123" s="135">
        <v>28.5</v>
      </c>
      <c r="F123" s="135">
        <v>30</v>
      </c>
      <c r="G123" s="135">
        <v>2.5</v>
      </c>
      <c r="H123" s="135">
        <v>2.5</v>
      </c>
      <c r="I123" s="135">
        <v>3</v>
      </c>
      <c r="J123" s="135">
        <v>3.5</v>
      </c>
      <c r="K123" s="135">
        <v>3.5</v>
      </c>
      <c r="L123" s="135">
        <v>4</v>
      </c>
      <c r="M123" s="135">
        <v>1</v>
      </c>
      <c r="N123" s="135">
        <v>1</v>
      </c>
      <c r="O123" s="135">
        <v>1</v>
      </c>
    </row>
    <row r="124" spans="1:15" ht="12.75">
      <c r="A124" s="61">
        <v>34</v>
      </c>
      <c r="B124" s="62" t="s">
        <v>499</v>
      </c>
      <c r="C124" s="62" t="s">
        <v>544</v>
      </c>
      <c r="D124" s="135">
        <v>57.5</v>
      </c>
      <c r="E124" s="135">
        <v>57.5</v>
      </c>
      <c r="F124" s="135">
        <v>58</v>
      </c>
      <c r="G124" s="135">
        <v>5</v>
      </c>
      <c r="H124" s="135">
        <v>5</v>
      </c>
      <c r="I124" s="135">
        <v>5</v>
      </c>
      <c r="J124" s="135">
        <v>6.5</v>
      </c>
      <c r="K124" s="135">
        <v>6.5</v>
      </c>
      <c r="L124" s="135">
        <v>7</v>
      </c>
      <c r="M124" s="135">
        <v>0.5</v>
      </c>
      <c r="N124" s="135">
        <v>0.5</v>
      </c>
      <c r="O124" s="135">
        <v>1</v>
      </c>
    </row>
    <row r="125" spans="1:15" ht="12.75">
      <c r="A125" s="61">
        <v>35</v>
      </c>
      <c r="B125" s="62" t="s">
        <v>499</v>
      </c>
      <c r="C125" s="62" t="s">
        <v>545</v>
      </c>
      <c r="D125" s="135">
        <v>127</v>
      </c>
      <c r="E125" s="135">
        <v>128</v>
      </c>
      <c r="F125" s="135">
        <v>129</v>
      </c>
      <c r="G125" s="135">
        <v>5</v>
      </c>
      <c r="H125" s="135">
        <v>5</v>
      </c>
      <c r="I125" s="135">
        <v>5</v>
      </c>
      <c r="J125" s="135">
        <v>9</v>
      </c>
      <c r="K125" s="135">
        <v>9</v>
      </c>
      <c r="L125" s="135">
        <v>10</v>
      </c>
      <c r="M125" s="135">
        <v>1</v>
      </c>
      <c r="N125" s="135">
        <v>1</v>
      </c>
      <c r="O125" s="135">
        <v>1</v>
      </c>
    </row>
    <row r="126" spans="1:15" ht="12.75">
      <c r="A126" s="61">
        <v>36</v>
      </c>
      <c r="B126" s="62" t="s">
        <v>503</v>
      </c>
      <c r="C126" s="62" t="s">
        <v>546</v>
      </c>
      <c r="D126" s="135">
        <v>84</v>
      </c>
      <c r="E126" s="135">
        <v>80.5</v>
      </c>
      <c r="F126" s="135">
        <v>80</v>
      </c>
      <c r="G126" s="135">
        <v>6.5</v>
      </c>
      <c r="H126" s="135">
        <v>6</v>
      </c>
      <c r="I126" s="135">
        <v>6</v>
      </c>
      <c r="J126" s="135">
        <v>8.5</v>
      </c>
      <c r="K126" s="135">
        <v>8.5</v>
      </c>
      <c r="L126" s="135">
        <v>8</v>
      </c>
      <c r="M126" s="135">
        <v>1</v>
      </c>
      <c r="N126" s="135">
        <v>1</v>
      </c>
      <c r="O126" s="135">
        <v>2</v>
      </c>
    </row>
    <row r="127" spans="1:15" ht="12.75">
      <c r="A127" s="61">
        <v>37</v>
      </c>
      <c r="B127" s="62" t="s">
        <v>505</v>
      </c>
      <c r="C127" s="62" t="s">
        <v>547</v>
      </c>
      <c r="D127" s="135">
        <v>55</v>
      </c>
      <c r="E127" s="135">
        <v>54</v>
      </c>
      <c r="F127" s="135">
        <v>55</v>
      </c>
      <c r="G127" s="135">
        <v>5</v>
      </c>
      <c r="H127" s="135">
        <v>5</v>
      </c>
      <c r="I127" s="135">
        <v>5</v>
      </c>
      <c r="J127" s="135">
        <v>5.5</v>
      </c>
      <c r="K127" s="135">
        <v>5.5</v>
      </c>
      <c r="L127" s="135">
        <v>6</v>
      </c>
      <c r="M127" s="135">
        <v>0.5</v>
      </c>
      <c r="N127" s="135">
        <v>0.5</v>
      </c>
      <c r="O127" s="135">
        <v>1</v>
      </c>
    </row>
    <row r="128" spans="1:15" ht="12.75">
      <c r="A128" s="61">
        <v>38</v>
      </c>
      <c r="B128" s="62" t="s">
        <v>507</v>
      </c>
      <c r="C128" s="62" t="s">
        <v>548</v>
      </c>
      <c r="D128" s="135">
        <v>136.5</v>
      </c>
      <c r="E128" s="135">
        <v>136.5</v>
      </c>
      <c r="F128" s="135">
        <v>139</v>
      </c>
      <c r="G128" s="135">
        <v>6</v>
      </c>
      <c r="H128" s="135">
        <v>6</v>
      </c>
      <c r="I128" s="135">
        <v>6</v>
      </c>
      <c r="J128" s="135">
        <v>13.5</v>
      </c>
      <c r="K128" s="135">
        <v>13.5</v>
      </c>
      <c r="L128" s="135">
        <v>14</v>
      </c>
      <c r="M128" s="135">
        <v>1.5</v>
      </c>
      <c r="N128" s="135">
        <v>1.5</v>
      </c>
      <c r="O128" s="135">
        <v>2</v>
      </c>
    </row>
    <row r="129" spans="1:15" ht="12.75">
      <c r="A129" s="61">
        <v>39</v>
      </c>
      <c r="B129" s="62" t="s">
        <v>507</v>
      </c>
      <c r="C129" s="62" t="s">
        <v>549</v>
      </c>
      <c r="D129" s="135">
        <v>21</v>
      </c>
      <c r="E129" s="135">
        <v>20.25</v>
      </c>
      <c r="F129" s="135">
        <v>21</v>
      </c>
      <c r="G129" s="135">
        <v>2</v>
      </c>
      <c r="H129" s="135">
        <v>1.75</v>
      </c>
      <c r="I129" s="135">
        <v>2</v>
      </c>
      <c r="J129" s="135">
        <v>3</v>
      </c>
      <c r="K129" s="135">
        <v>3</v>
      </c>
      <c r="L129" s="135">
        <v>3</v>
      </c>
      <c r="M129" s="135">
        <v>1</v>
      </c>
      <c r="N129" s="135">
        <v>1</v>
      </c>
      <c r="O129" s="135">
        <v>1</v>
      </c>
    </row>
    <row r="130" spans="1:15" ht="12.75">
      <c r="A130" s="61">
        <v>40</v>
      </c>
      <c r="B130" s="62" t="s">
        <v>550</v>
      </c>
      <c r="C130" s="62" t="s">
        <v>551</v>
      </c>
      <c r="D130" s="135">
        <v>35</v>
      </c>
      <c r="E130" s="135">
        <v>35</v>
      </c>
      <c r="F130" s="135">
        <v>36</v>
      </c>
      <c r="G130" s="135">
        <v>2</v>
      </c>
      <c r="H130" s="135">
        <v>2</v>
      </c>
      <c r="I130" s="135">
        <v>2</v>
      </c>
      <c r="J130" s="135">
        <v>3.5</v>
      </c>
      <c r="K130" s="135">
        <v>3.5</v>
      </c>
      <c r="L130" s="135">
        <v>4</v>
      </c>
      <c r="M130" s="135">
        <v>0.5</v>
      </c>
      <c r="N130" s="135">
        <v>0.5</v>
      </c>
      <c r="O130" s="135">
        <v>1</v>
      </c>
    </row>
    <row r="131" spans="1:15" s="54" customFormat="1" ht="12.75">
      <c r="A131" s="51">
        <v>40</v>
      </c>
      <c r="B131" s="52"/>
      <c r="C131" s="118" t="s">
        <v>585</v>
      </c>
      <c r="D131" s="116">
        <f aca="true" t="shared" si="1" ref="D131:O131">SUM(D91:D130)</f>
        <v>2741.05</v>
      </c>
      <c r="E131" s="116">
        <f t="shared" si="1"/>
        <v>2683.54</v>
      </c>
      <c r="F131" s="116">
        <f t="shared" si="1"/>
        <v>2755.5</v>
      </c>
      <c r="G131" s="71">
        <f t="shared" si="1"/>
        <v>174.5</v>
      </c>
      <c r="H131" s="71">
        <f t="shared" si="1"/>
        <v>167.5</v>
      </c>
      <c r="I131" s="71">
        <f t="shared" si="1"/>
        <v>171</v>
      </c>
      <c r="J131" s="71">
        <f t="shared" si="1"/>
        <v>276.84999999999997</v>
      </c>
      <c r="K131" s="71">
        <f t="shared" si="1"/>
        <v>266.07</v>
      </c>
      <c r="L131" s="71">
        <f t="shared" si="1"/>
        <v>300.5</v>
      </c>
      <c r="M131" s="71">
        <f t="shared" si="1"/>
        <v>30.9</v>
      </c>
      <c r="N131" s="71">
        <f t="shared" si="1"/>
        <v>28.419999999999998</v>
      </c>
      <c r="O131" s="71">
        <f t="shared" si="1"/>
        <v>44.5</v>
      </c>
    </row>
    <row r="132" spans="1:15" ht="7.5" customHeight="1">
      <c r="A132" s="203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8"/>
    </row>
    <row r="133" spans="1:15" s="54" customFormat="1" ht="12.75">
      <c r="A133" s="51">
        <f>(A89+A131)</f>
        <v>122</v>
      </c>
      <c r="B133" s="52"/>
      <c r="C133" s="52" t="s">
        <v>553</v>
      </c>
      <c r="D133" s="116">
        <f aca="true" t="shared" si="2" ref="D133:O133">(D89+D131)</f>
        <v>5280.34</v>
      </c>
      <c r="E133" s="116">
        <f t="shared" si="2"/>
        <v>5193.4</v>
      </c>
      <c r="F133" s="116">
        <f t="shared" si="2"/>
        <v>5485.5</v>
      </c>
      <c r="G133" s="71">
        <f t="shared" si="2"/>
        <v>378.37</v>
      </c>
      <c r="H133" s="71">
        <f t="shared" si="2"/>
        <v>365.70000000000005</v>
      </c>
      <c r="I133" s="71">
        <f t="shared" si="2"/>
        <v>396.5</v>
      </c>
      <c r="J133" s="71">
        <f t="shared" si="2"/>
        <v>596.0799999999999</v>
      </c>
      <c r="K133" s="71">
        <f t="shared" si="2"/>
        <v>580.78</v>
      </c>
      <c r="L133" s="71">
        <f t="shared" si="2"/>
        <v>657</v>
      </c>
      <c r="M133" s="71">
        <f t="shared" si="2"/>
        <v>58.349999999999994</v>
      </c>
      <c r="N133" s="71">
        <f t="shared" si="2"/>
        <v>55.12</v>
      </c>
      <c r="O133" s="71">
        <f t="shared" si="2"/>
        <v>85</v>
      </c>
    </row>
  </sheetData>
  <sheetProtection password="CE88" sheet="1" objects="1" scenarios="1"/>
  <mergeCells count="11">
    <mergeCell ref="A132:O132"/>
    <mergeCell ref="A1:A5"/>
    <mergeCell ref="B1:B5"/>
    <mergeCell ref="D2:F4"/>
    <mergeCell ref="G2:O2"/>
    <mergeCell ref="J3:L4"/>
    <mergeCell ref="G3:I4"/>
    <mergeCell ref="M3:O3"/>
    <mergeCell ref="M4:O4"/>
    <mergeCell ref="C1:C5"/>
    <mergeCell ref="A90:O90"/>
  </mergeCells>
  <printOptions horizontalCentered="1"/>
  <pageMargins left="0.35433070866141736" right="0.15748031496062992" top="0.5905511811023623" bottom="0.5905511811023623" header="0.35433070866141736" footer="0.31496062992125984"/>
  <pageSetup firstPageNumber="73" useFirstPageNumber="1" horizontalDpi="300" verticalDpi="300" orientation="landscape" paperSize="9" r:id="rId1"/>
  <headerFooter alignWithMargins="0">
    <oddHeader>&amp;C&amp;"Arial,Bold"&amp;12 10. Institūcijas darbinieku skaits un apstiprinātās amata vienības &amp;"Arial,Regular"&amp;11(saskaņā ar profesiju klasifikatoru)</oddHeader>
    <oddFooter>&amp;LSagatavoja: LM SPSPD&amp;R&amp;P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R47"/>
  <sheetViews>
    <sheetView workbookViewId="0" topLeftCell="A1">
      <selection activeCell="D37" sqref="D37"/>
    </sheetView>
  </sheetViews>
  <sheetFormatPr defaultColWidth="9.140625" defaultRowHeight="12.75"/>
  <cols>
    <col min="1" max="1" width="26.28125" style="0" customWidth="1"/>
    <col min="2" max="2" width="4.140625" style="102" customWidth="1"/>
    <col min="3" max="3" width="1.7109375" style="103" customWidth="1"/>
    <col min="4" max="4" width="6.140625" style="0" customWidth="1"/>
    <col min="5" max="5" width="11.57421875" style="0" customWidth="1"/>
    <col min="10" max="10" width="13.421875" style="0" customWidth="1"/>
    <col min="11" max="11" width="3.7109375" style="106" customWidth="1"/>
  </cols>
  <sheetData>
    <row r="5" spans="1:12" ht="15.75">
      <c r="A5" s="85"/>
      <c r="B5" s="88" t="s">
        <v>559</v>
      </c>
      <c r="C5" s="89"/>
      <c r="D5" s="86"/>
      <c r="E5" s="86"/>
      <c r="F5" s="208"/>
      <c r="G5" s="208"/>
      <c r="H5" s="208"/>
      <c r="I5" s="86"/>
      <c r="J5" s="86"/>
      <c r="K5" s="89"/>
      <c r="L5" s="85"/>
    </row>
    <row r="6" spans="1:12" ht="9" customHeight="1">
      <c r="A6" s="85"/>
      <c r="B6" s="90"/>
      <c r="C6" s="89"/>
      <c r="D6" s="86"/>
      <c r="E6" s="86"/>
      <c r="F6" s="86"/>
      <c r="G6" s="86"/>
      <c r="H6" s="86"/>
      <c r="I6" s="86"/>
      <c r="J6" s="86"/>
      <c r="K6" s="39" t="s">
        <v>560</v>
      </c>
      <c r="L6" s="86"/>
    </row>
    <row r="7" spans="1:12" ht="12.75">
      <c r="A7" s="85"/>
      <c r="B7" s="90">
        <v>1</v>
      </c>
      <c r="C7" s="89"/>
      <c r="D7" s="91" t="s">
        <v>577</v>
      </c>
      <c r="E7" s="92"/>
      <c r="F7" s="92"/>
      <c r="G7" s="92"/>
      <c r="H7" s="92"/>
      <c r="I7" s="92"/>
      <c r="J7" s="92"/>
      <c r="K7" s="89"/>
      <c r="L7" s="86"/>
    </row>
    <row r="8" spans="1:12" ht="12.75">
      <c r="A8" s="85"/>
      <c r="B8" s="87" t="s">
        <v>561</v>
      </c>
      <c r="C8" s="89"/>
      <c r="D8" s="93" t="s">
        <v>562</v>
      </c>
      <c r="E8" s="94"/>
      <c r="F8" s="94"/>
      <c r="G8" s="94"/>
      <c r="H8" s="94"/>
      <c r="I8" s="94"/>
      <c r="J8" s="94"/>
      <c r="K8" s="89">
        <v>1</v>
      </c>
      <c r="L8" s="86"/>
    </row>
    <row r="9" spans="1:12" ht="12.75">
      <c r="A9" s="85"/>
      <c r="B9" s="87" t="s">
        <v>563</v>
      </c>
      <c r="C9" s="89"/>
      <c r="D9" s="94" t="s">
        <v>564</v>
      </c>
      <c r="E9" s="94"/>
      <c r="F9" s="94"/>
      <c r="G9" s="94"/>
      <c r="H9" s="94"/>
      <c r="I9" s="94"/>
      <c r="J9" s="94"/>
      <c r="K9" s="89">
        <v>5</v>
      </c>
      <c r="L9" s="86"/>
    </row>
    <row r="10" spans="1:12" ht="4.5" customHeight="1">
      <c r="A10" s="85"/>
      <c r="B10" s="87"/>
      <c r="C10" s="89"/>
      <c r="D10" s="86"/>
      <c r="E10" s="86"/>
      <c r="F10" s="86"/>
      <c r="G10" s="86"/>
      <c r="H10" s="86"/>
      <c r="I10" s="86"/>
      <c r="J10" s="86"/>
      <c r="K10" s="89"/>
      <c r="L10" s="86"/>
    </row>
    <row r="11" spans="1:12" ht="12.75">
      <c r="A11" s="85"/>
      <c r="B11" s="138"/>
      <c r="C11" s="95"/>
      <c r="D11" s="91" t="s">
        <v>565</v>
      </c>
      <c r="E11" s="91"/>
      <c r="F11" s="91"/>
      <c r="G11" s="91"/>
      <c r="H11" s="91"/>
      <c r="I11" s="91"/>
      <c r="J11" s="92"/>
      <c r="K11" s="89">
        <v>9</v>
      </c>
      <c r="L11" s="86"/>
    </row>
    <row r="12" spans="1:12" ht="5.25" customHeight="1">
      <c r="A12" s="85"/>
      <c r="B12" s="87"/>
      <c r="C12" s="89"/>
      <c r="D12" s="86"/>
      <c r="E12" s="86"/>
      <c r="F12" s="86"/>
      <c r="G12" s="86"/>
      <c r="H12" s="86"/>
      <c r="I12" s="86"/>
      <c r="J12" s="86"/>
      <c r="K12" s="89"/>
      <c r="L12" s="86"/>
    </row>
    <row r="13" spans="1:12" ht="12.75">
      <c r="A13" s="85"/>
      <c r="B13" s="90">
        <v>2</v>
      </c>
      <c r="C13" s="95"/>
      <c r="D13" s="91" t="s">
        <v>578</v>
      </c>
      <c r="E13" s="91"/>
      <c r="F13" s="91"/>
      <c r="G13" s="91"/>
      <c r="H13" s="91"/>
      <c r="I13" s="91"/>
      <c r="J13" s="91"/>
      <c r="K13" s="89">
        <v>13</v>
      </c>
      <c r="L13" s="86"/>
    </row>
    <row r="14" spans="1:12" ht="12.75">
      <c r="A14" s="85"/>
      <c r="B14" s="87"/>
      <c r="C14" s="89"/>
      <c r="D14" s="94" t="s">
        <v>566</v>
      </c>
      <c r="E14" s="94"/>
      <c r="F14" s="94"/>
      <c r="G14" s="94"/>
      <c r="H14" s="94"/>
      <c r="I14" s="94"/>
      <c r="J14" s="94"/>
      <c r="L14" s="86"/>
    </row>
    <row r="15" spans="1:12" ht="6" customHeight="1">
      <c r="A15" s="85"/>
      <c r="B15" s="87"/>
      <c r="C15" s="89"/>
      <c r="D15" s="96"/>
      <c r="E15" s="86"/>
      <c r="F15" s="86"/>
      <c r="G15" s="86"/>
      <c r="H15" s="86"/>
      <c r="I15" s="86"/>
      <c r="J15" s="86"/>
      <c r="K15" s="89"/>
      <c r="L15" s="86"/>
    </row>
    <row r="16" spans="1:12" ht="12.75">
      <c r="A16" s="85"/>
      <c r="B16" s="90">
        <v>3</v>
      </c>
      <c r="C16" s="95"/>
      <c r="D16" s="91" t="s">
        <v>579</v>
      </c>
      <c r="E16" s="91"/>
      <c r="F16" s="91"/>
      <c r="G16" s="91"/>
      <c r="H16" s="91"/>
      <c r="I16" s="91"/>
      <c r="J16" s="92"/>
      <c r="K16" s="89">
        <v>29</v>
      </c>
      <c r="L16" s="86"/>
    </row>
    <row r="17" spans="1:12" ht="5.25" customHeight="1">
      <c r="A17" s="85"/>
      <c r="B17" s="90"/>
      <c r="C17" s="95"/>
      <c r="D17" s="96"/>
      <c r="E17" s="96"/>
      <c r="F17" s="96"/>
      <c r="G17" s="96"/>
      <c r="H17" s="96"/>
      <c r="I17" s="96"/>
      <c r="J17" s="86"/>
      <c r="K17" s="89"/>
      <c r="L17" s="86"/>
    </row>
    <row r="18" spans="1:12" ht="12.75">
      <c r="A18" s="85"/>
      <c r="B18" s="90">
        <v>4</v>
      </c>
      <c r="C18" s="95"/>
      <c r="D18" s="91" t="s">
        <v>569</v>
      </c>
      <c r="E18" s="91"/>
      <c r="F18" s="91"/>
      <c r="G18" s="91"/>
      <c r="H18" s="91"/>
      <c r="I18" s="91"/>
      <c r="J18" s="92"/>
      <c r="K18" s="89">
        <v>41</v>
      </c>
      <c r="L18" s="86"/>
    </row>
    <row r="19" spans="1:12" ht="12.75">
      <c r="A19" s="85"/>
      <c r="B19" s="99">
        <v>5</v>
      </c>
      <c r="C19" s="89"/>
      <c r="D19" s="101" t="s">
        <v>567</v>
      </c>
      <c r="E19" s="94"/>
      <c r="F19" s="94"/>
      <c r="G19" s="94"/>
      <c r="H19" s="94"/>
      <c r="I19" s="94"/>
      <c r="J19" s="94"/>
      <c r="K19" s="89">
        <v>45</v>
      </c>
      <c r="L19" s="86"/>
    </row>
    <row r="20" spans="1:12" ht="4.5" customHeight="1">
      <c r="A20" s="85"/>
      <c r="B20" s="87"/>
      <c r="C20" s="89"/>
      <c r="D20" s="86"/>
      <c r="E20" s="86"/>
      <c r="F20" s="86"/>
      <c r="G20" s="86"/>
      <c r="H20" s="86"/>
      <c r="I20" s="86"/>
      <c r="J20" s="86"/>
      <c r="K20" s="89"/>
      <c r="L20" s="86"/>
    </row>
    <row r="21" spans="1:12" ht="12.75">
      <c r="A21" s="85"/>
      <c r="B21" s="90">
        <v>6</v>
      </c>
      <c r="C21" s="95"/>
      <c r="D21" s="91" t="s">
        <v>598</v>
      </c>
      <c r="E21" s="91"/>
      <c r="F21" s="91"/>
      <c r="G21" s="91"/>
      <c r="H21" s="91"/>
      <c r="I21" s="91"/>
      <c r="J21" s="91"/>
      <c r="K21" s="89">
        <v>49</v>
      </c>
      <c r="L21" s="86"/>
    </row>
    <row r="22" spans="1:12" ht="12.75">
      <c r="A22" s="85"/>
      <c r="B22" s="87"/>
      <c r="C22" s="89"/>
      <c r="D22" s="94"/>
      <c r="E22" s="94"/>
      <c r="F22" s="94"/>
      <c r="G22" s="94"/>
      <c r="H22" s="94"/>
      <c r="I22" s="94"/>
      <c r="J22" s="94"/>
      <c r="K22" s="89"/>
      <c r="L22" s="86"/>
    </row>
    <row r="23" spans="1:12" ht="12.75">
      <c r="A23" s="85"/>
      <c r="B23" s="99">
        <v>7</v>
      </c>
      <c r="C23" s="89"/>
      <c r="D23" s="101" t="s">
        <v>570</v>
      </c>
      <c r="E23" s="94"/>
      <c r="F23" s="94"/>
      <c r="G23" s="94"/>
      <c r="H23" s="94"/>
      <c r="I23" s="94"/>
      <c r="J23" s="94"/>
      <c r="K23" s="89">
        <v>53</v>
      </c>
      <c r="L23" s="86"/>
    </row>
    <row r="24" spans="1:12" ht="5.25" customHeight="1">
      <c r="A24" s="85"/>
      <c r="B24" s="87"/>
      <c r="C24" s="89"/>
      <c r="D24" s="86"/>
      <c r="E24" s="86"/>
      <c r="F24" s="86"/>
      <c r="G24" s="86"/>
      <c r="H24" s="86"/>
      <c r="I24" s="86"/>
      <c r="J24" s="86"/>
      <c r="K24" s="89"/>
      <c r="L24" s="86"/>
    </row>
    <row r="25" spans="1:12" ht="12.75">
      <c r="A25" s="85"/>
      <c r="B25" s="90">
        <v>8</v>
      </c>
      <c r="C25" s="95"/>
      <c r="D25" s="91" t="s">
        <v>571</v>
      </c>
      <c r="E25" s="91"/>
      <c r="F25" s="92"/>
      <c r="G25" s="92"/>
      <c r="H25" s="92"/>
      <c r="I25" s="92"/>
      <c r="J25" s="92"/>
      <c r="K25" s="89">
        <v>57</v>
      </c>
      <c r="L25" s="86"/>
    </row>
    <row r="26" spans="1:12" ht="12.75">
      <c r="A26" s="85"/>
      <c r="B26" s="99">
        <v>9</v>
      </c>
      <c r="C26" s="89"/>
      <c r="D26" s="101" t="s">
        <v>568</v>
      </c>
      <c r="E26" s="94"/>
      <c r="F26" s="94"/>
      <c r="G26" s="94"/>
      <c r="H26" s="94"/>
      <c r="I26" s="94"/>
      <c r="J26" s="94"/>
      <c r="K26" s="89">
        <v>69</v>
      </c>
      <c r="L26" s="86"/>
    </row>
    <row r="27" spans="1:12" ht="8.25" customHeight="1">
      <c r="A27" s="85"/>
      <c r="B27" s="87"/>
      <c r="C27" s="89"/>
      <c r="D27" s="94"/>
      <c r="E27" s="94"/>
      <c r="F27" s="94"/>
      <c r="G27" s="94"/>
      <c r="H27" s="94"/>
      <c r="I27" s="94"/>
      <c r="J27" s="94"/>
      <c r="K27" s="89"/>
      <c r="L27" s="86"/>
    </row>
    <row r="28" spans="1:12" ht="12.75">
      <c r="A28" s="85"/>
      <c r="B28" s="99">
        <v>10</v>
      </c>
      <c r="C28" s="100"/>
      <c r="D28" s="101" t="s">
        <v>572</v>
      </c>
      <c r="E28" s="94"/>
      <c r="F28" s="94"/>
      <c r="G28" s="94"/>
      <c r="H28" s="94"/>
      <c r="I28" s="94"/>
      <c r="J28" s="94"/>
      <c r="K28" s="89">
        <v>73</v>
      </c>
      <c r="L28" s="86"/>
    </row>
    <row r="29" spans="1:12" ht="12.75">
      <c r="A29" s="85"/>
      <c r="B29" s="99">
        <v>11</v>
      </c>
      <c r="C29" s="89"/>
      <c r="D29" s="101" t="s">
        <v>573</v>
      </c>
      <c r="E29" s="94"/>
      <c r="F29" s="94"/>
      <c r="G29" s="94"/>
      <c r="H29" s="94"/>
      <c r="I29" s="94"/>
      <c r="J29" s="94"/>
      <c r="K29" s="89">
        <v>85</v>
      </c>
      <c r="L29" s="86"/>
    </row>
    <row r="30" spans="1:12" ht="12.75">
      <c r="A30" s="85"/>
      <c r="B30" s="99">
        <v>12</v>
      </c>
      <c r="C30" s="89"/>
      <c r="D30" s="91" t="s">
        <v>574</v>
      </c>
      <c r="E30" s="94"/>
      <c r="F30" s="94"/>
      <c r="G30" s="94"/>
      <c r="H30" s="94"/>
      <c r="I30" s="94"/>
      <c r="J30" s="94"/>
      <c r="K30" s="89">
        <v>101</v>
      </c>
      <c r="L30" s="86"/>
    </row>
    <row r="31" spans="1:12" ht="12.75">
      <c r="A31" s="85"/>
      <c r="B31" s="99">
        <v>13</v>
      </c>
      <c r="C31" s="89"/>
      <c r="D31" s="91" t="s">
        <v>575</v>
      </c>
      <c r="E31" s="94"/>
      <c r="F31" s="94"/>
      <c r="G31" s="94"/>
      <c r="H31" s="94"/>
      <c r="I31" s="94"/>
      <c r="J31" s="94"/>
      <c r="K31" s="89">
        <v>109</v>
      </c>
      <c r="L31" s="86"/>
    </row>
    <row r="32" spans="1:12" ht="12.75">
      <c r="A32" s="85"/>
      <c r="B32" s="90">
        <v>14</v>
      </c>
      <c r="C32" s="95"/>
      <c r="D32" s="97" t="s">
        <v>576</v>
      </c>
      <c r="E32" s="97"/>
      <c r="F32" s="97"/>
      <c r="G32" s="97"/>
      <c r="H32" s="97"/>
      <c r="I32" s="97"/>
      <c r="J32" s="94"/>
      <c r="K32" s="89">
        <v>113</v>
      </c>
      <c r="L32" s="86"/>
    </row>
    <row r="33" spans="1:18" ht="12.75">
      <c r="A33" s="85"/>
      <c r="B33" s="87"/>
      <c r="C33" s="89"/>
      <c r="D33" s="86"/>
      <c r="E33" s="86"/>
      <c r="F33" s="86"/>
      <c r="G33" s="86"/>
      <c r="H33" s="86"/>
      <c r="I33" s="86"/>
      <c r="J33" s="86"/>
      <c r="K33" s="89"/>
      <c r="L33" s="85"/>
      <c r="R33" s="94"/>
    </row>
    <row r="34" spans="4:11" ht="15">
      <c r="D34" s="104"/>
      <c r="E34" s="104"/>
      <c r="F34" s="104"/>
      <c r="G34" s="104"/>
      <c r="H34" s="104"/>
      <c r="I34" s="104"/>
      <c r="J34" s="104"/>
      <c r="K34" s="105"/>
    </row>
    <row r="35" spans="4:18" ht="15">
      <c r="D35" s="104"/>
      <c r="E35" s="104"/>
      <c r="F35" s="104"/>
      <c r="G35" s="104"/>
      <c r="H35" s="104"/>
      <c r="I35" s="104"/>
      <c r="J35" s="104"/>
      <c r="K35" s="105"/>
      <c r="R35" s="98"/>
    </row>
    <row r="36" spans="4:11" ht="15">
      <c r="D36" s="104"/>
      <c r="E36" s="104"/>
      <c r="F36" s="104"/>
      <c r="G36" s="104"/>
      <c r="H36" s="104"/>
      <c r="I36" s="104"/>
      <c r="J36" s="104"/>
      <c r="K36" s="105"/>
    </row>
    <row r="37" spans="4:11" ht="15">
      <c r="D37" s="104"/>
      <c r="E37" s="104"/>
      <c r="F37" s="104"/>
      <c r="G37" s="104"/>
      <c r="H37" s="104"/>
      <c r="I37" s="104"/>
      <c r="J37" s="104"/>
      <c r="K37" s="105"/>
    </row>
    <row r="38" spans="4:11" ht="15">
      <c r="D38" s="104"/>
      <c r="E38" s="104"/>
      <c r="F38" s="104"/>
      <c r="G38" s="104"/>
      <c r="H38" s="104"/>
      <c r="I38" s="104"/>
      <c r="J38" s="104"/>
      <c r="K38" s="105"/>
    </row>
    <row r="39" spans="4:11" ht="15">
      <c r="D39" s="104"/>
      <c r="E39" s="104"/>
      <c r="F39" s="104"/>
      <c r="G39" s="104"/>
      <c r="H39" s="104"/>
      <c r="I39" s="104"/>
      <c r="J39" s="104"/>
      <c r="K39" s="105"/>
    </row>
    <row r="40" spans="4:11" ht="15">
      <c r="D40" s="104"/>
      <c r="E40" s="104"/>
      <c r="F40" s="104"/>
      <c r="G40" s="104"/>
      <c r="H40" s="104"/>
      <c r="I40" s="104"/>
      <c r="J40" s="104"/>
      <c r="K40" s="105"/>
    </row>
    <row r="41" spans="4:11" ht="15">
      <c r="D41" s="104"/>
      <c r="E41" s="104"/>
      <c r="F41" s="104"/>
      <c r="G41" s="104"/>
      <c r="H41" s="104"/>
      <c r="I41" s="104"/>
      <c r="J41" s="104"/>
      <c r="K41" s="105"/>
    </row>
    <row r="42" spans="4:10" ht="15">
      <c r="D42" s="104"/>
      <c r="E42" s="104"/>
      <c r="F42" s="104"/>
      <c r="G42" s="104"/>
      <c r="H42" s="104"/>
      <c r="I42" s="104"/>
      <c r="J42" s="104"/>
    </row>
    <row r="43" spans="4:10" ht="15">
      <c r="D43" s="104"/>
      <c r="E43" s="104"/>
      <c r="F43" s="104"/>
      <c r="G43" s="104"/>
      <c r="H43" s="104"/>
      <c r="I43" s="104"/>
      <c r="J43" s="104"/>
    </row>
    <row r="44" spans="5:10" ht="15">
      <c r="E44" s="104"/>
      <c r="F44" s="104"/>
      <c r="G44" s="104"/>
      <c r="H44" s="104"/>
      <c r="I44" s="104"/>
      <c r="J44" s="104"/>
    </row>
    <row r="45" spans="5:10" ht="15">
      <c r="E45" s="104"/>
      <c r="F45" s="104"/>
      <c r="G45" s="104"/>
      <c r="H45" s="104"/>
      <c r="I45" s="104"/>
      <c r="J45" s="104"/>
    </row>
    <row r="46" spans="5:10" ht="15">
      <c r="E46" s="104"/>
      <c r="F46" s="104"/>
      <c r="G46" s="104"/>
      <c r="H46" s="104"/>
      <c r="I46" s="104"/>
      <c r="J46" s="104"/>
    </row>
    <row r="47" spans="5:10" ht="15">
      <c r="E47" s="104"/>
      <c r="F47" s="104"/>
      <c r="G47" s="104"/>
      <c r="H47" s="104"/>
      <c r="I47" s="104"/>
      <c r="J47" s="104"/>
    </row>
  </sheetData>
  <sheetProtection password="CE88" sheet="1" objects="1" scenarios="1"/>
  <mergeCells count="1">
    <mergeCell ref="F5:H5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U131"/>
  <sheetViews>
    <sheetView showGridLines="0" workbookViewId="0" topLeftCell="A1">
      <selection activeCell="M26" sqref="M26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2.8515625" style="0" customWidth="1"/>
    <col min="4" max="21" width="6.28125" style="0" customWidth="1"/>
  </cols>
  <sheetData>
    <row r="1" spans="1:21" s="74" customFormat="1" ht="16.5" customHeight="1">
      <c r="A1" s="279" t="s">
        <v>0</v>
      </c>
      <c r="B1" s="295" t="s">
        <v>396</v>
      </c>
      <c r="C1" s="295" t="s">
        <v>2</v>
      </c>
      <c r="D1" s="119" t="s">
        <v>126</v>
      </c>
      <c r="E1" s="119" t="s">
        <v>126</v>
      </c>
      <c r="F1" s="119" t="s">
        <v>126</v>
      </c>
      <c r="G1" s="119" t="s">
        <v>125</v>
      </c>
      <c r="H1" s="119" t="s">
        <v>125</v>
      </c>
      <c r="I1" s="119" t="s">
        <v>125</v>
      </c>
      <c r="J1" s="119" t="s">
        <v>124</v>
      </c>
      <c r="K1" s="119" t="s">
        <v>124</v>
      </c>
      <c r="L1" s="119" t="s">
        <v>124</v>
      </c>
      <c r="M1" s="119" t="s">
        <v>123</v>
      </c>
      <c r="N1" s="119" t="s">
        <v>123</v>
      </c>
      <c r="O1" s="119" t="s">
        <v>123</v>
      </c>
      <c r="P1" s="119" t="s">
        <v>122</v>
      </c>
      <c r="Q1" s="119" t="s">
        <v>122</v>
      </c>
      <c r="R1" s="119" t="s">
        <v>122</v>
      </c>
      <c r="S1" s="119" t="s">
        <v>121</v>
      </c>
      <c r="T1" s="119" t="s">
        <v>121</v>
      </c>
      <c r="U1" s="119" t="s">
        <v>121</v>
      </c>
    </row>
    <row r="2" spans="1:21" s="15" customFormat="1" ht="34.5" customHeight="1">
      <c r="A2" s="298"/>
      <c r="B2" s="296"/>
      <c r="C2" s="296"/>
      <c r="D2" s="292" t="s">
        <v>120</v>
      </c>
      <c r="E2" s="293"/>
      <c r="F2" s="294"/>
      <c r="G2" s="292" t="s">
        <v>119</v>
      </c>
      <c r="H2" s="293"/>
      <c r="I2" s="294"/>
      <c r="J2" s="292" t="s">
        <v>118</v>
      </c>
      <c r="K2" s="293"/>
      <c r="L2" s="294"/>
      <c r="M2" s="300" t="s">
        <v>117</v>
      </c>
      <c r="N2" s="301"/>
      <c r="O2" s="294"/>
      <c r="P2" s="271" t="s">
        <v>116</v>
      </c>
      <c r="Q2" s="301"/>
      <c r="R2" s="294"/>
      <c r="S2" s="292" t="s">
        <v>115</v>
      </c>
      <c r="T2" s="293"/>
      <c r="U2" s="294"/>
    </row>
    <row r="3" spans="1:21" s="109" customFormat="1" ht="48" customHeight="1">
      <c r="A3" s="299"/>
      <c r="B3" s="297"/>
      <c r="C3" s="297"/>
      <c r="D3" s="120" t="s">
        <v>104</v>
      </c>
      <c r="E3" s="120" t="s">
        <v>383</v>
      </c>
      <c r="F3" s="120" t="s">
        <v>384</v>
      </c>
      <c r="G3" s="120" t="s">
        <v>104</v>
      </c>
      <c r="H3" s="120" t="s">
        <v>383</v>
      </c>
      <c r="I3" s="120" t="s">
        <v>384</v>
      </c>
      <c r="J3" s="120" t="s">
        <v>104</v>
      </c>
      <c r="K3" s="120" t="s">
        <v>383</v>
      </c>
      <c r="L3" s="120" t="s">
        <v>384</v>
      </c>
      <c r="M3" s="120" t="s">
        <v>104</v>
      </c>
      <c r="N3" s="120" t="s">
        <v>383</v>
      </c>
      <c r="O3" s="120" t="s">
        <v>384</v>
      </c>
      <c r="P3" s="120" t="s">
        <v>104</v>
      </c>
      <c r="Q3" s="120" t="s">
        <v>383</v>
      </c>
      <c r="R3" s="120" t="s">
        <v>384</v>
      </c>
      <c r="S3" s="120" t="s">
        <v>104</v>
      </c>
      <c r="T3" s="120" t="s">
        <v>383</v>
      </c>
      <c r="U3" s="120" t="s">
        <v>384</v>
      </c>
    </row>
    <row r="4" spans="1:21" s="26" customFormat="1" ht="11.25" customHeight="1" thickBot="1">
      <c r="A4" s="28" t="s">
        <v>20</v>
      </c>
      <c r="B4" s="27" t="s">
        <v>21</v>
      </c>
      <c r="C4" s="46" t="s">
        <v>21</v>
      </c>
      <c r="D4" s="17">
        <v>13</v>
      </c>
      <c r="E4" s="17">
        <v>14</v>
      </c>
      <c r="F4" s="17">
        <v>15</v>
      </c>
      <c r="G4" s="17">
        <v>16</v>
      </c>
      <c r="H4" s="17">
        <v>17</v>
      </c>
      <c r="I4" s="17">
        <v>18</v>
      </c>
      <c r="J4" s="17">
        <v>19</v>
      </c>
      <c r="K4" s="17">
        <v>20</v>
      </c>
      <c r="L4" s="17">
        <v>21</v>
      </c>
      <c r="M4" s="17">
        <v>22</v>
      </c>
      <c r="N4" s="17">
        <v>23</v>
      </c>
      <c r="O4" s="17">
        <v>24</v>
      </c>
      <c r="P4" s="17">
        <v>25</v>
      </c>
      <c r="Q4" s="17">
        <v>26</v>
      </c>
      <c r="R4" s="17">
        <v>27</v>
      </c>
      <c r="S4" s="17">
        <v>28</v>
      </c>
      <c r="T4" s="17">
        <v>29</v>
      </c>
      <c r="U4" s="17">
        <v>30</v>
      </c>
    </row>
    <row r="5" spans="1:21" ht="12.75">
      <c r="A5" s="55">
        <v>1</v>
      </c>
      <c r="B5" s="56" t="s">
        <v>397</v>
      </c>
      <c r="C5" s="56" t="s">
        <v>398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5.5</v>
      </c>
      <c r="Q5" s="56">
        <v>5.5</v>
      </c>
      <c r="R5" s="56">
        <v>6</v>
      </c>
      <c r="S5" s="56">
        <v>0.75</v>
      </c>
      <c r="T5" s="56">
        <v>0.75</v>
      </c>
      <c r="U5" s="56">
        <v>1</v>
      </c>
    </row>
    <row r="6" spans="1:21" ht="12.75">
      <c r="A6" s="57">
        <v>2</v>
      </c>
      <c r="B6" s="58" t="s">
        <v>399</v>
      </c>
      <c r="C6" s="58" t="s">
        <v>400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</v>
      </c>
      <c r="Q6" s="58">
        <v>0.5</v>
      </c>
      <c r="R6" s="58">
        <v>1</v>
      </c>
      <c r="S6" s="58">
        <v>0</v>
      </c>
      <c r="T6" s="58">
        <v>0</v>
      </c>
      <c r="U6" s="58">
        <v>0</v>
      </c>
    </row>
    <row r="7" spans="1:21" ht="12.75">
      <c r="A7" s="57">
        <v>3</v>
      </c>
      <c r="B7" s="58" t="s">
        <v>399</v>
      </c>
      <c r="C7" s="58" t="s">
        <v>401</v>
      </c>
      <c r="D7" s="58">
        <v>0</v>
      </c>
      <c r="E7" s="58">
        <v>0</v>
      </c>
      <c r="F7" s="58">
        <v>0</v>
      </c>
      <c r="G7" s="58">
        <v>0.5</v>
      </c>
      <c r="H7" s="58">
        <v>0.5</v>
      </c>
      <c r="I7" s="58">
        <v>1</v>
      </c>
      <c r="J7" s="58">
        <v>0.5</v>
      </c>
      <c r="K7" s="58">
        <v>0.5</v>
      </c>
      <c r="L7" s="58">
        <v>1</v>
      </c>
      <c r="M7" s="58">
        <v>1</v>
      </c>
      <c r="N7" s="58">
        <v>1</v>
      </c>
      <c r="O7" s="58">
        <v>1</v>
      </c>
      <c r="P7" s="58">
        <v>4.5</v>
      </c>
      <c r="Q7" s="58">
        <v>4.5</v>
      </c>
      <c r="R7" s="58">
        <v>4</v>
      </c>
      <c r="S7" s="58">
        <v>0</v>
      </c>
      <c r="T7" s="58">
        <v>0</v>
      </c>
      <c r="U7" s="58">
        <v>0</v>
      </c>
    </row>
    <row r="8" spans="1:21" ht="12.75">
      <c r="A8" s="57">
        <v>4</v>
      </c>
      <c r="B8" s="58" t="s">
        <v>399</v>
      </c>
      <c r="C8" s="58" t="s">
        <v>402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5.5</v>
      </c>
      <c r="Q8" s="58">
        <v>5.5</v>
      </c>
      <c r="R8" s="58">
        <v>7</v>
      </c>
      <c r="S8" s="58">
        <v>0</v>
      </c>
      <c r="T8" s="58">
        <v>0</v>
      </c>
      <c r="U8" s="58">
        <v>0</v>
      </c>
    </row>
    <row r="9" spans="1:21" ht="12.75">
      <c r="A9" s="57">
        <v>5</v>
      </c>
      <c r="B9" s="58" t="s">
        <v>403</v>
      </c>
      <c r="C9" s="58" t="s">
        <v>404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6</v>
      </c>
      <c r="Q9" s="58">
        <v>6</v>
      </c>
      <c r="R9" s="58">
        <v>6</v>
      </c>
      <c r="S9" s="58">
        <v>0</v>
      </c>
      <c r="T9" s="58">
        <v>0</v>
      </c>
      <c r="U9" s="58">
        <v>0</v>
      </c>
    </row>
    <row r="10" spans="1:21" ht="12.75">
      <c r="A10" s="57">
        <v>6</v>
      </c>
      <c r="B10" s="58" t="s">
        <v>405</v>
      </c>
      <c r="C10" s="58" t="s">
        <v>406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1</v>
      </c>
      <c r="Q10" s="58">
        <v>1</v>
      </c>
      <c r="R10" s="58">
        <v>1</v>
      </c>
      <c r="S10" s="58">
        <v>0</v>
      </c>
      <c r="T10" s="58">
        <v>0</v>
      </c>
      <c r="U10" s="58">
        <v>0</v>
      </c>
    </row>
    <row r="11" spans="1:21" ht="12.75">
      <c r="A11" s="57">
        <v>7</v>
      </c>
      <c r="B11" s="58" t="s">
        <v>405</v>
      </c>
      <c r="C11" s="58" t="s">
        <v>407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1</v>
      </c>
      <c r="S11" s="58">
        <v>0</v>
      </c>
      <c r="T11" s="58">
        <v>0</v>
      </c>
      <c r="U11" s="58">
        <v>0</v>
      </c>
    </row>
    <row r="12" spans="1:21" ht="12.75">
      <c r="A12" s="57">
        <v>8</v>
      </c>
      <c r="B12" s="58" t="s">
        <v>405</v>
      </c>
      <c r="C12" s="58" t="s">
        <v>408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10.5</v>
      </c>
      <c r="Q12" s="58">
        <v>10.5</v>
      </c>
      <c r="R12" s="58">
        <v>10.5</v>
      </c>
      <c r="S12" s="58">
        <v>1</v>
      </c>
      <c r="T12" s="58">
        <v>1</v>
      </c>
      <c r="U12" s="58">
        <v>1</v>
      </c>
    </row>
    <row r="13" spans="1:21" ht="12.75">
      <c r="A13" s="57">
        <v>9</v>
      </c>
      <c r="B13" s="58" t="s">
        <v>405</v>
      </c>
      <c r="C13" s="58" t="s">
        <v>409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8.25</v>
      </c>
      <c r="Q13" s="58">
        <v>8.25</v>
      </c>
      <c r="R13" s="58">
        <v>8</v>
      </c>
      <c r="S13" s="58">
        <v>0.75</v>
      </c>
      <c r="T13" s="58">
        <v>0.75</v>
      </c>
      <c r="U13" s="58">
        <v>1</v>
      </c>
    </row>
    <row r="14" spans="1:21" ht="12.75">
      <c r="A14" s="57">
        <v>10</v>
      </c>
      <c r="B14" s="58" t="s">
        <v>405</v>
      </c>
      <c r="C14" s="58" t="s">
        <v>410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3</v>
      </c>
      <c r="Q14" s="58">
        <v>3</v>
      </c>
      <c r="R14" s="58">
        <v>3</v>
      </c>
      <c r="S14" s="58">
        <v>0.5</v>
      </c>
      <c r="T14" s="58">
        <v>0.5</v>
      </c>
      <c r="U14" s="58">
        <v>1</v>
      </c>
    </row>
    <row r="15" spans="1:21" ht="12.75">
      <c r="A15" s="57">
        <v>11</v>
      </c>
      <c r="B15" s="58" t="s">
        <v>405</v>
      </c>
      <c r="C15" s="58" t="s">
        <v>411</v>
      </c>
      <c r="D15" s="58">
        <v>0</v>
      </c>
      <c r="E15" s="58">
        <v>0</v>
      </c>
      <c r="F15" s="58">
        <v>0</v>
      </c>
      <c r="G15" s="58">
        <v>1</v>
      </c>
      <c r="H15" s="58">
        <v>1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12</v>
      </c>
      <c r="Q15" s="58">
        <v>12</v>
      </c>
      <c r="R15" s="58">
        <v>12</v>
      </c>
      <c r="S15" s="58">
        <v>2</v>
      </c>
      <c r="T15" s="58">
        <v>2</v>
      </c>
      <c r="U15" s="58">
        <v>2</v>
      </c>
    </row>
    <row r="16" spans="1:21" ht="12.75">
      <c r="A16" s="57">
        <v>12</v>
      </c>
      <c r="B16" s="58" t="s">
        <v>405</v>
      </c>
      <c r="C16" s="58" t="s">
        <v>412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0.75</v>
      </c>
      <c r="Q16" s="58">
        <v>0.75</v>
      </c>
      <c r="R16" s="58">
        <v>1</v>
      </c>
      <c r="S16" s="58">
        <v>0</v>
      </c>
      <c r="T16" s="58">
        <v>0</v>
      </c>
      <c r="U16" s="58">
        <v>0</v>
      </c>
    </row>
    <row r="17" spans="1:21" ht="12.75">
      <c r="A17" s="57">
        <v>13</v>
      </c>
      <c r="B17" s="58" t="s">
        <v>413</v>
      </c>
      <c r="C17" s="58" t="s">
        <v>414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4</v>
      </c>
      <c r="Q17" s="58">
        <v>4</v>
      </c>
      <c r="R17" s="58">
        <v>4</v>
      </c>
      <c r="S17" s="58">
        <v>0</v>
      </c>
      <c r="T17" s="58">
        <v>0</v>
      </c>
      <c r="U17" s="58">
        <v>0</v>
      </c>
    </row>
    <row r="18" spans="1:21" ht="12.75">
      <c r="A18" s="57">
        <v>14</v>
      </c>
      <c r="B18" s="58" t="s">
        <v>415</v>
      </c>
      <c r="C18" s="58" t="s">
        <v>416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3</v>
      </c>
      <c r="Q18" s="58">
        <v>3</v>
      </c>
      <c r="R18" s="58">
        <v>3</v>
      </c>
      <c r="S18" s="58">
        <v>0</v>
      </c>
      <c r="T18" s="58">
        <v>0</v>
      </c>
      <c r="U18" s="58">
        <v>0</v>
      </c>
    </row>
    <row r="19" spans="1:21" ht="12.75">
      <c r="A19" s="57">
        <v>15</v>
      </c>
      <c r="B19" s="58" t="s">
        <v>415</v>
      </c>
      <c r="C19" s="58" t="s">
        <v>417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3</v>
      </c>
      <c r="S19" s="58">
        <v>0</v>
      </c>
      <c r="T19" s="58">
        <v>0</v>
      </c>
      <c r="U19" s="58">
        <v>0</v>
      </c>
    </row>
    <row r="20" spans="1:21" ht="12.75">
      <c r="A20" s="57">
        <v>16</v>
      </c>
      <c r="B20" s="58" t="s">
        <v>415</v>
      </c>
      <c r="C20" s="58" t="s">
        <v>418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1</v>
      </c>
      <c r="R20" s="58">
        <v>1</v>
      </c>
      <c r="S20" s="58">
        <v>0</v>
      </c>
      <c r="T20" s="58">
        <v>0</v>
      </c>
      <c r="U20" s="58">
        <v>0</v>
      </c>
    </row>
    <row r="21" spans="1:21" ht="12.75">
      <c r="A21" s="57">
        <v>17</v>
      </c>
      <c r="B21" s="58" t="s">
        <v>419</v>
      </c>
      <c r="C21" s="58" t="s">
        <v>420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2</v>
      </c>
      <c r="Q21" s="58">
        <v>2</v>
      </c>
      <c r="R21" s="58">
        <v>2</v>
      </c>
      <c r="S21" s="58">
        <v>0</v>
      </c>
      <c r="T21" s="58">
        <v>0</v>
      </c>
      <c r="U21" s="58">
        <v>0</v>
      </c>
    </row>
    <row r="22" spans="1:21" ht="12.75">
      <c r="A22" s="57">
        <v>18</v>
      </c>
      <c r="B22" s="58" t="s">
        <v>419</v>
      </c>
      <c r="C22" s="58" t="s">
        <v>421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1.5</v>
      </c>
      <c r="Q22" s="58">
        <v>1.5</v>
      </c>
      <c r="R22" s="58">
        <v>2</v>
      </c>
      <c r="S22" s="58">
        <v>0</v>
      </c>
      <c r="T22" s="58">
        <v>0</v>
      </c>
      <c r="U22" s="58">
        <v>0</v>
      </c>
    </row>
    <row r="23" spans="1:21" ht="12.75">
      <c r="A23" s="57">
        <v>19</v>
      </c>
      <c r="B23" s="58" t="s">
        <v>422</v>
      </c>
      <c r="C23" s="58" t="s">
        <v>423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7.5</v>
      </c>
      <c r="S23" s="58">
        <v>0</v>
      </c>
      <c r="T23" s="58">
        <v>0</v>
      </c>
      <c r="U23" s="58">
        <v>0</v>
      </c>
    </row>
    <row r="24" spans="1:21" ht="12.75">
      <c r="A24" s="57">
        <v>20</v>
      </c>
      <c r="B24" s="58" t="s">
        <v>424</v>
      </c>
      <c r="C24" s="58" t="s">
        <v>425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</row>
    <row r="25" spans="1:21" ht="12.75">
      <c r="A25" s="57">
        <v>21</v>
      </c>
      <c r="B25" s="58" t="s">
        <v>424</v>
      </c>
      <c r="C25" s="58" t="s">
        <v>426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</row>
    <row r="26" spans="1:21" ht="12.75">
      <c r="A26" s="57">
        <v>22</v>
      </c>
      <c r="B26" s="58" t="s">
        <v>424</v>
      </c>
      <c r="C26" s="58" t="s">
        <v>427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1</v>
      </c>
      <c r="S26" s="58">
        <v>0</v>
      </c>
      <c r="T26" s="58">
        <v>0</v>
      </c>
      <c r="U26" s="58">
        <v>0</v>
      </c>
    </row>
    <row r="27" spans="1:21" ht="12.75">
      <c r="A27" s="57">
        <v>23</v>
      </c>
      <c r="B27" s="58" t="s">
        <v>428</v>
      </c>
      <c r="C27" s="58" t="s">
        <v>429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5.5</v>
      </c>
      <c r="Q27" s="58">
        <v>5.5</v>
      </c>
      <c r="R27" s="58">
        <v>5</v>
      </c>
      <c r="S27" s="58">
        <v>0</v>
      </c>
      <c r="T27" s="58">
        <v>0</v>
      </c>
      <c r="U27" s="58">
        <v>0</v>
      </c>
    </row>
    <row r="28" spans="1:21" ht="12.75">
      <c r="A28" s="57">
        <v>24</v>
      </c>
      <c r="B28" s="58" t="s">
        <v>428</v>
      </c>
      <c r="C28" s="58" t="s">
        <v>430</v>
      </c>
      <c r="D28" s="58">
        <v>0.5</v>
      </c>
      <c r="E28" s="58">
        <v>0.5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</row>
    <row r="29" spans="1:21" ht="12.75">
      <c r="A29" s="57">
        <v>25</v>
      </c>
      <c r="B29" s="58" t="s">
        <v>428</v>
      </c>
      <c r="C29" s="58" t="s">
        <v>431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2</v>
      </c>
      <c r="Q29" s="58">
        <v>2</v>
      </c>
      <c r="R29" s="58">
        <v>2</v>
      </c>
      <c r="S29" s="58">
        <v>0</v>
      </c>
      <c r="T29" s="58">
        <v>0</v>
      </c>
      <c r="U29" s="58">
        <v>0</v>
      </c>
    </row>
    <row r="30" spans="1:21" ht="25.5">
      <c r="A30" s="57">
        <v>26</v>
      </c>
      <c r="B30" s="58" t="s">
        <v>432</v>
      </c>
      <c r="C30" s="58" t="s">
        <v>433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</row>
    <row r="31" spans="1:21" ht="12.75">
      <c r="A31" s="57">
        <v>27</v>
      </c>
      <c r="B31" s="58" t="s">
        <v>432</v>
      </c>
      <c r="C31" s="58" t="s">
        <v>434</v>
      </c>
      <c r="D31" s="58">
        <v>1</v>
      </c>
      <c r="E31" s="58">
        <v>1</v>
      </c>
      <c r="F31" s="58">
        <v>1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2</v>
      </c>
      <c r="Q31" s="58">
        <v>2</v>
      </c>
      <c r="R31" s="58">
        <v>2</v>
      </c>
      <c r="S31" s="58">
        <v>0</v>
      </c>
      <c r="T31" s="58">
        <v>0</v>
      </c>
      <c r="U31" s="58">
        <v>0</v>
      </c>
    </row>
    <row r="32" spans="1:21" ht="12.75">
      <c r="A32" s="57">
        <v>28</v>
      </c>
      <c r="B32" s="58" t="s">
        <v>435</v>
      </c>
      <c r="C32" s="58" t="s">
        <v>436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3.25</v>
      </c>
      <c r="Q32" s="58">
        <v>2.75</v>
      </c>
      <c r="R32" s="58">
        <v>3</v>
      </c>
      <c r="S32" s="58">
        <v>0</v>
      </c>
      <c r="T32" s="58">
        <v>0</v>
      </c>
      <c r="U32" s="58">
        <v>0</v>
      </c>
    </row>
    <row r="33" spans="1:21" ht="12.75">
      <c r="A33" s="57">
        <v>29</v>
      </c>
      <c r="B33" s="58" t="s">
        <v>437</v>
      </c>
      <c r="C33" s="58" t="s">
        <v>438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</row>
    <row r="34" spans="1:21" ht="12.75">
      <c r="A34" s="57">
        <v>30</v>
      </c>
      <c r="B34" s="58" t="s">
        <v>437</v>
      </c>
      <c r="C34" s="58" t="s">
        <v>439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5</v>
      </c>
      <c r="Q34" s="58">
        <v>5</v>
      </c>
      <c r="R34" s="58">
        <v>5</v>
      </c>
      <c r="S34" s="58">
        <v>0</v>
      </c>
      <c r="T34" s="58">
        <v>0</v>
      </c>
      <c r="U34" s="58">
        <v>0</v>
      </c>
    </row>
    <row r="35" spans="1:21" ht="25.5">
      <c r="A35" s="57">
        <v>31</v>
      </c>
      <c r="B35" s="58" t="s">
        <v>440</v>
      </c>
      <c r="C35" s="58" t="s">
        <v>441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</row>
    <row r="36" spans="1:21" ht="12.75">
      <c r="A36" s="57">
        <v>32</v>
      </c>
      <c r="B36" s="58" t="s">
        <v>440</v>
      </c>
      <c r="C36" s="58" t="s">
        <v>442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</row>
    <row r="37" spans="1:21" ht="12.75">
      <c r="A37" s="57">
        <v>33</v>
      </c>
      <c r="B37" s="58" t="s">
        <v>440</v>
      </c>
      <c r="C37" s="58" t="s">
        <v>443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1</v>
      </c>
      <c r="K37" s="58">
        <v>1</v>
      </c>
      <c r="L37" s="58">
        <v>1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</row>
    <row r="38" spans="1:21" ht="12.75">
      <c r="A38" s="57">
        <v>34</v>
      </c>
      <c r="B38" s="58" t="s">
        <v>440</v>
      </c>
      <c r="C38" s="58" t="s">
        <v>444</v>
      </c>
      <c r="D38" s="58">
        <v>1</v>
      </c>
      <c r="E38" s="58">
        <v>1</v>
      </c>
      <c r="F38" s="58">
        <v>1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5</v>
      </c>
      <c r="Q38" s="58">
        <v>5</v>
      </c>
      <c r="R38" s="58">
        <v>5</v>
      </c>
      <c r="S38" s="58">
        <v>2.5</v>
      </c>
      <c r="T38" s="58">
        <v>2.5</v>
      </c>
      <c r="U38" s="58">
        <v>3</v>
      </c>
    </row>
    <row r="39" spans="1:21" ht="12.75">
      <c r="A39" s="57">
        <v>35</v>
      </c>
      <c r="B39" s="58" t="s">
        <v>440</v>
      </c>
      <c r="C39" s="58" t="s">
        <v>445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</row>
    <row r="40" spans="1:21" ht="12.75">
      <c r="A40" s="57">
        <v>36</v>
      </c>
      <c r="B40" s="58" t="s">
        <v>446</v>
      </c>
      <c r="C40" s="58" t="s">
        <v>447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11</v>
      </c>
      <c r="Q40" s="58">
        <v>11</v>
      </c>
      <c r="R40" s="58">
        <v>11</v>
      </c>
      <c r="S40" s="58">
        <v>2</v>
      </c>
      <c r="T40" s="58">
        <v>2</v>
      </c>
      <c r="U40" s="58">
        <v>2</v>
      </c>
    </row>
    <row r="41" spans="1:21" ht="12.75">
      <c r="A41" s="57">
        <v>37</v>
      </c>
      <c r="B41" s="58" t="s">
        <v>446</v>
      </c>
      <c r="C41" s="58" t="s">
        <v>448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5</v>
      </c>
      <c r="Q41" s="58">
        <v>5</v>
      </c>
      <c r="R41" s="58">
        <v>5</v>
      </c>
      <c r="S41" s="58">
        <v>0</v>
      </c>
      <c r="T41" s="58">
        <v>0</v>
      </c>
      <c r="U41" s="58">
        <v>0</v>
      </c>
    </row>
    <row r="42" spans="1:21" ht="12.75">
      <c r="A42" s="57">
        <v>38</v>
      </c>
      <c r="B42" s="58" t="s">
        <v>446</v>
      </c>
      <c r="C42" s="58" t="s">
        <v>449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3</v>
      </c>
      <c r="Q42" s="58">
        <v>3</v>
      </c>
      <c r="R42" s="58">
        <v>3</v>
      </c>
      <c r="S42" s="58">
        <v>0</v>
      </c>
      <c r="T42" s="58">
        <v>0</v>
      </c>
      <c r="U42" s="58">
        <v>0</v>
      </c>
    </row>
    <row r="43" spans="1:21" ht="12.75">
      <c r="A43" s="57">
        <v>39</v>
      </c>
      <c r="B43" s="58" t="s">
        <v>450</v>
      </c>
      <c r="C43" s="58" t="s">
        <v>451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</row>
    <row r="44" spans="1:21" ht="12.75">
      <c r="A44" s="57">
        <v>40</v>
      </c>
      <c r="B44" s="58" t="s">
        <v>450</v>
      </c>
      <c r="C44" s="58" t="s">
        <v>452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5</v>
      </c>
      <c r="Q44" s="58">
        <v>5</v>
      </c>
      <c r="R44" s="58">
        <v>7</v>
      </c>
      <c r="S44" s="58">
        <v>0</v>
      </c>
      <c r="T44" s="58">
        <v>0</v>
      </c>
      <c r="U44" s="58">
        <v>0</v>
      </c>
    </row>
    <row r="45" spans="1:21" ht="12.75">
      <c r="A45" s="57">
        <v>41</v>
      </c>
      <c r="B45" s="58" t="s">
        <v>450</v>
      </c>
      <c r="C45" s="58" t="s">
        <v>453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0.4</v>
      </c>
      <c r="Q45" s="58">
        <v>0</v>
      </c>
      <c r="R45" s="58">
        <v>1</v>
      </c>
      <c r="S45" s="58">
        <v>0</v>
      </c>
      <c r="T45" s="58">
        <v>0</v>
      </c>
      <c r="U45" s="58">
        <v>0</v>
      </c>
    </row>
    <row r="46" spans="1:21" ht="12.75">
      <c r="A46" s="57">
        <v>42</v>
      </c>
      <c r="B46" s="58" t="s">
        <v>454</v>
      </c>
      <c r="C46" s="58" t="s">
        <v>455</v>
      </c>
      <c r="D46" s="58">
        <v>0.75</v>
      </c>
      <c r="E46" s="58">
        <v>1</v>
      </c>
      <c r="F46" s="58">
        <v>1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0.75</v>
      </c>
      <c r="Q46" s="58">
        <v>1</v>
      </c>
      <c r="R46" s="58">
        <v>1</v>
      </c>
      <c r="S46" s="58">
        <v>0</v>
      </c>
      <c r="T46" s="58">
        <v>0</v>
      </c>
      <c r="U46" s="58">
        <v>0</v>
      </c>
    </row>
    <row r="47" spans="1:21" ht="12.75">
      <c r="A47" s="57">
        <v>43</v>
      </c>
      <c r="B47" s="58" t="s">
        <v>454</v>
      </c>
      <c r="C47" s="58" t="s">
        <v>456</v>
      </c>
      <c r="D47" s="58">
        <v>1</v>
      </c>
      <c r="E47" s="58">
        <v>1</v>
      </c>
      <c r="F47" s="58">
        <v>1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1</v>
      </c>
      <c r="Q47" s="58">
        <v>2</v>
      </c>
      <c r="R47" s="58">
        <v>2</v>
      </c>
      <c r="S47" s="58">
        <v>0</v>
      </c>
      <c r="T47" s="58">
        <v>0</v>
      </c>
      <c r="U47" s="58">
        <v>0</v>
      </c>
    </row>
    <row r="48" spans="1:21" ht="12.75">
      <c r="A48" s="57">
        <v>44</v>
      </c>
      <c r="B48" s="58" t="s">
        <v>457</v>
      </c>
      <c r="C48" s="58" t="s">
        <v>458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1</v>
      </c>
      <c r="Q48" s="58">
        <v>1</v>
      </c>
      <c r="R48" s="58">
        <v>1</v>
      </c>
      <c r="S48" s="58">
        <v>0</v>
      </c>
      <c r="T48" s="58">
        <v>0</v>
      </c>
      <c r="U48" s="58">
        <v>0</v>
      </c>
    </row>
    <row r="49" spans="1:21" ht="25.5">
      <c r="A49" s="57">
        <v>45</v>
      </c>
      <c r="B49" s="58" t="s">
        <v>457</v>
      </c>
      <c r="C49" s="58" t="s">
        <v>459</v>
      </c>
      <c r="D49" s="58">
        <v>1</v>
      </c>
      <c r="E49" s="58">
        <v>1</v>
      </c>
      <c r="F49" s="58">
        <v>1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</row>
    <row r="50" spans="1:21" ht="12.75">
      <c r="A50" s="57">
        <v>46</v>
      </c>
      <c r="B50" s="58" t="s">
        <v>457</v>
      </c>
      <c r="C50" s="58" t="s">
        <v>460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3</v>
      </c>
      <c r="Q50" s="58">
        <v>3</v>
      </c>
      <c r="R50" s="58">
        <v>3</v>
      </c>
      <c r="S50" s="58">
        <v>0</v>
      </c>
      <c r="T50" s="58">
        <v>0</v>
      </c>
      <c r="U50" s="58">
        <v>0</v>
      </c>
    </row>
    <row r="51" spans="1:21" ht="12.75">
      <c r="A51" s="57">
        <v>47</v>
      </c>
      <c r="B51" s="58" t="s">
        <v>461</v>
      </c>
      <c r="C51" s="58" t="s">
        <v>462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2</v>
      </c>
      <c r="Q51" s="58">
        <v>2</v>
      </c>
      <c r="R51" s="58">
        <v>2</v>
      </c>
      <c r="S51" s="58">
        <v>0</v>
      </c>
      <c r="T51" s="58">
        <v>0</v>
      </c>
      <c r="U51" s="58">
        <v>0</v>
      </c>
    </row>
    <row r="52" spans="1:21" ht="12.75">
      <c r="A52" s="57">
        <v>48</v>
      </c>
      <c r="B52" s="58" t="s">
        <v>461</v>
      </c>
      <c r="C52" s="58" t="s">
        <v>463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0.5</v>
      </c>
      <c r="Q52" s="58">
        <v>0.5</v>
      </c>
      <c r="R52" s="58">
        <v>1</v>
      </c>
      <c r="S52" s="58">
        <v>0</v>
      </c>
      <c r="T52" s="58">
        <v>0</v>
      </c>
      <c r="U52" s="58">
        <v>0</v>
      </c>
    </row>
    <row r="53" spans="1:21" ht="12.75">
      <c r="A53" s="57">
        <v>49</v>
      </c>
      <c r="B53" s="58" t="s">
        <v>461</v>
      </c>
      <c r="C53" s="58" t="s">
        <v>464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0.25</v>
      </c>
      <c r="Q53" s="58">
        <v>0.25</v>
      </c>
      <c r="R53" s="58">
        <v>1</v>
      </c>
      <c r="S53" s="58">
        <v>0</v>
      </c>
      <c r="T53" s="58">
        <v>0</v>
      </c>
      <c r="U53" s="58">
        <v>0</v>
      </c>
    </row>
    <row r="54" spans="1:21" ht="12.75">
      <c r="A54" s="57">
        <v>50</v>
      </c>
      <c r="B54" s="58" t="s">
        <v>461</v>
      </c>
      <c r="C54" s="58" t="s">
        <v>465</v>
      </c>
      <c r="D54" s="58">
        <v>1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1</v>
      </c>
      <c r="Q54" s="58">
        <v>0.5</v>
      </c>
      <c r="R54" s="58">
        <v>1</v>
      </c>
      <c r="S54" s="58">
        <v>0</v>
      </c>
      <c r="T54" s="58">
        <v>0</v>
      </c>
      <c r="U54" s="58">
        <v>0</v>
      </c>
    </row>
    <row r="55" spans="1:21" ht="12.75">
      <c r="A55" s="57">
        <v>51</v>
      </c>
      <c r="B55" s="58" t="s">
        <v>461</v>
      </c>
      <c r="C55" s="58" t="s">
        <v>466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0.25</v>
      </c>
      <c r="Q55" s="58">
        <v>0.25</v>
      </c>
      <c r="R55" s="58">
        <v>1</v>
      </c>
      <c r="S55" s="58">
        <v>0</v>
      </c>
      <c r="T55" s="58">
        <v>0</v>
      </c>
      <c r="U55" s="58">
        <v>0</v>
      </c>
    </row>
    <row r="56" spans="1:21" ht="12.75">
      <c r="A56" s="57">
        <v>52</v>
      </c>
      <c r="B56" s="58" t="s">
        <v>461</v>
      </c>
      <c r="C56" s="58" t="s">
        <v>467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1</v>
      </c>
      <c r="Q56" s="58">
        <v>1</v>
      </c>
      <c r="R56" s="58">
        <v>1</v>
      </c>
      <c r="S56" s="58">
        <v>0</v>
      </c>
      <c r="T56" s="58">
        <v>0</v>
      </c>
      <c r="U56" s="58">
        <v>0</v>
      </c>
    </row>
    <row r="57" spans="1:21" ht="12.75">
      <c r="A57" s="57">
        <v>53</v>
      </c>
      <c r="B57" s="58" t="s">
        <v>461</v>
      </c>
      <c r="C57" s="58" t="s">
        <v>468</v>
      </c>
      <c r="D57" s="58">
        <v>0.25</v>
      </c>
      <c r="E57" s="58">
        <v>0.25</v>
      </c>
      <c r="F57" s="58">
        <v>1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</row>
    <row r="58" spans="1:21" ht="12.75">
      <c r="A58" s="57">
        <v>54</v>
      </c>
      <c r="B58" s="58" t="s">
        <v>469</v>
      </c>
      <c r="C58" s="58" t="s">
        <v>470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1.5</v>
      </c>
      <c r="R58" s="58">
        <v>2</v>
      </c>
      <c r="S58" s="58">
        <v>0</v>
      </c>
      <c r="T58" s="58">
        <v>0</v>
      </c>
      <c r="U58" s="58">
        <v>0</v>
      </c>
    </row>
    <row r="59" spans="1:21" ht="12.75">
      <c r="A59" s="57">
        <v>55</v>
      </c>
      <c r="B59" s="58" t="s">
        <v>471</v>
      </c>
      <c r="C59" s="58" t="s">
        <v>472</v>
      </c>
      <c r="D59" s="58">
        <v>1</v>
      </c>
      <c r="E59" s="58">
        <v>1</v>
      </c>
      <c r="F59" s="58">
        <v>1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</row>
    <row r="60" spans="1:21" ht="12.75">
      <c r="A60" s="57">
        <v>56</v>
      </c>
      <c r="B60" s="58" t="s">
        <v>471</v>
      </c>
      <c r="C60" s="58" t="s">
        <v>473</v>
      </c>
      <c r="D60" s="58">
        <v>0.75</v>
      </c>
      <c r="E60" s="58">
        <v>0.75</v>
      </c>
      <c r="F60" s="58">
        <v>1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</row>
    <row r="61" spans="1:21" ht="25.5">
      <c r="A61" s="57">
        <v>57</v>
      </c>
      <c r="B61" s="58" t="s">
        <v>471</v>
      </c>
      <c r="C61" s="58" t="s">
        <v>474</v>
      </c>
      <c r="D61" s="58">
        <v>1</v>
      </c>
      <c r="E61" s="58">
        <v>0.25</v>
      </c>
      <c r="F61" s="58">
        <v>1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</row>
    <row r="62" spans="1:21" ht="12.75">
      <c r="A62" s="57">
        <v>58</v>
      </c>
      <c r="B62" s="58" t="s">
        <v>471</v>
      </c>
      <c r="C62" s="58" t="s">
        <v>475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</row>
    <row r="63" spans="1:21" ht="12.75">
      <c r="A63" s="57">
        <v>59</v>
      </c>
      <c r="B63" s="58" t="s">
        <v>471</v>
      </c>
      <c r="C63" s="58" t="s">
        <v>476</v>
      </c>
      <c r="D63" s="58">
        <v>1</v>
      </c>
      <c r="E63" s="58">
        <v>1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0.5</v>
      </c>
      <c r="Q63" s="58">
        <v>0.5</v>
      </c>
      <c r="R63" s="58">
        <v>1</v>
      </c>
      <c r="S63" s="58">
        <v>0</v>
      </c>
      <c r="T63" s="58">
        <v>0</v>
      </c>
      <c r="U63" s="58">
        <v>0</v>
      </c>
    </row>
    <row r="64" spans="1:21" ht="12.75">
      <c r="A64" s="57">
        <v>60</v>
      </c>
      <c r="B64" s="58" t="s">
        <v>471</v>
      </c>
      <c r="C64" s="58" t="s">
        <v>477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0.5</v>
      </c>
      <c r="Q64" s="58">
        <v>0.5</v>
      </c>
      <c r="R64" s="58">
        <v>1</v>
      </c>
      <c r="S64" s="58">
        <v>0</v>
      </c>
      <c r="T64" s="58">
        <v>0</v>
      </c>
      <c r="U64" s="58">
        <v>0</v>
      </c>
    </row>
    <row r="65" spans="1:21" ht="12.75">
      <c r="A65" s="57">
        <v>61</v>
      </c>
      <c r="B65" s="58" t="s">
        <v>471</v>
      </c>
      <c r="C65" s="58" t="s">
        <v>478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</row>
    <row r="66" spans="1:21" ht="12.75">
      <c r="A66" s="57">
        <v>62</v>
      </c>
      <c r="B66" s="58" t="s">
        <v>471</v>
      </c>
      <c r="C66" s="58" t="s">
        <v>479</v>
      </c>
      <c r="D66" s="58">
        <v>1</v>
      </c>
      <c r="E66" s="58">
        <v>1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2</v>
      </c>
      <c r="Q66" s="58">
        <v>2</v>
      </c>
      <c r="R66" s="58">
        <v>3</v>
      </c>
      <c r="S66" s="58">
        <v>0</v>
      </c>
      <c r="T66" s="58">
        <v>0</v>
      </c>
      <c r="U66" s="58">
        <v>0</v>
      </c>
    </row>
    <row r="67" spans="1:21" ht="12.75">
      <c r="A67" s="57">
        <v>63</v>
      </c>
      <c r="B67" s="58" t="s">
        <v>471</v>
      </c>
      <c r="C67" s="58" t="s">
        <v>480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0.5</v>
      </c>
      <c r="Q67" s="58">
        <v>0.5</v>
      </c>
      <c r="R67" s="58">
        <v>1</v>
      </c>
      <c r="S67" s="58">
        <v>0</v>
      </c>
      <c r="T67" s="58">
        <v>0</v>
      </c>
      <c r="U67" s="58">
        <v>0</v>
      </c>
    </row>
    <row r="68" spans="1:21" ht="12.75">
      <c r="A68" s="57">
        <v>64</v>
      </c>
      <c r="B68" s="58" t="s">
        <v>481</v>
      </c>
      <c r="C68" s="58" t="s">
        <v>482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0.5</v>
      </c>
      <c r="K68" s="58">
        <v>0.5</v>
      </c>
      <c r="L68" s="58">
        <v>0.5</v>
      </c>
      <c r="M68" s="58">
        <v>0</v>
      </c>
      <c r="N68" s="58">
        <v>0</v>
      </c>
      <c r="O68" s="58">
        <v>0</v>
      </c>
      <c r="P68" s="58">
        <v>3</v>
      </c>
      <c r="Q68" s="58">
        <v>3</v>
      </c>
      <c r="R68" s="58">
        <v>4</v>
      </c>
      <c r="S68" s="58">
        <v>0.5</v>
      </c>
      <c r="T68" s="58">
        <v>0.5</v>
      </c>
      <c r="U68" s="58">
        <v>0.5</v>
      </c>
    </row>
    <row r="69" spans="1:21" ht="12.75">
      <c r="A69" s="57">
        <v>65</v>
      </c>
      <c r="B69" s="58" t="s">
        <v>483</v>
      </c>
      <c r="C69" s="58" t="s">
        <v>484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5</v>
      </c>
      <c r="Q69" s="58">
        <v>4.5</v>
      </c>
      <c r="R69" s="58">
        <v>3</v>
      </c>
      <c r="S69" s="58">
        <v>0</v>
      </c>
      <c r="T69" s="58">
        <v>0</v>
      </c>
      <c r="U69" s="58">
        <v>0</v>
      </c>
    </row>
    <row r="70" spans="1:21" ht="12.75">
      <c r="A70" s="57">
        <v>66</v>
      </c>
      <c r="B70" s="58" t="s">
        <v>483</v>
      </c>
      <c r="C70" s="58" t="s">
        <v>485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1</v>
      </c>
      <c r="Q70" s="58">
        <v>0.5</v>
      </c>
      <c r="R70" s="58">
        <v>1</v>
      </c>
      <c r="S70" s="58">
        <v>0</v>
      </c>
      <c r="T70" s="58">
        <v>0</v>
      </c>
      <c r="U70" s="58">
        <v>0</v>
      </c>
    </row>
    <row r="71" spans="1:21" ht="12.75">
      <c r="A71" s="57">
        <v>67</v>
      </c>
      <c r="B71" s="58" t="s">
        <v>483</v>
      </c>
      <c r="C71" s="58" t="s">
        <v>486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</row>
    <row r="72" spans="1:21" ht="12.75">
      <c r="A72" s="57">
        <v>68</v>
      </c>
      <c r="B72" s="58" t="s">
        <v>487</v>
      </c>
      <c r="C72" s="58" t="s">
        <v>488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1</v>
      </c>
      <c r="Q72" s="58">
        <v>1</v>
      </c>
      <c r="R72" s="58">
        <v>1</v>
      </c>
      <c r="S72" s="58">
        <v>0</v>
      </c>
      <c r="T72" s="58">
        <v>0</v>
      </c>
      <c r="U72" s="58">
        <v>0</v>
      </c>
    </row>
    <row r="73" spans="1:21" ht="12.75">
      <c r="A73" s="57">
        <v>69</v>
      </c>
      <c r="B73" s="58" t="s">
        <v>489</v>
      </c>
      <c r="C73" s="58" t="s">
        <v>490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1</v>
      </c>
      <c r="Q73" s="58">
        <v>1</v>
      </c>
      <c r="R73" s="58">
        <v>1</v>
      </c>
      <c r="S73" s="58">
        <v>0</v>
      </c>
      <c r="T73" s="58">
        <v>0</v>
      </c>
      <c r="U73" s="58">
        <v>0</v>
      </c>
    </row>
    <row r="74" spans="1:21" ht="12.75">
      <c r="A74" s="57">
        <v>70</v>
      </c>
      <c r="B74" s="58" t="s">
        <v>489</v>
      </c>
      <c r="C74" s="58" t="s">
        <v>491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1</v>
      </c>
      <c r="Q74" s="58">
        <v>1</v>
      </c>
      <c r="R74" s="58">
        <v>2</v>
      </c>
      <c r="S74" s="58">
        <v>0</v>
      </c>
      <c r="T74" s="58">
        <v>0</v>
      </c>
      <c r="U74" s="58">
        <v>0</v>
      </c>
    </row>
    <row r="75" spans="1:21" ht="12.75">
      <c r="A75" s="57">
        <v>71</v>
      </c>
      <c r="B75" s="58" t="s">
        <v>489</v>
      </c>
      <c r="C75" s="58" t="s">
        <v>492</v>
      </c>
      <c r="D75" s="58">
        <v>1</v>
      </c>
      <c r="E75" s="58">
        <v>1</v>
      </c>
      <c r="F75" s="58">
        <v>1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</row>
    <row r="76" spans="1:21" ht="25.5">
      <c r="A76" s="57">
        <v>72</v>
      </c>
      <c r="B76" s="58" t="s">
        <v>489</v>
      </c>
      <c r="C76" s="58" t="s">
        <v>493</v>
      </c>
      <c r="D76" s="58">
        <v>0.5</v>
      </c>
      <c r="E76" s="58">
        <v>0.5</v>
      </c>
      <c r="F76" s="58">
        <v>1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</row>
    <row r="77" spans="1:21" ht="12.75">
      <c r="A77" s="57">
        <v>73</v>
      </c>
      <c r="B77" s="58" t="s">
        <v>489</v>
      </c>
      <c r="C77" s="58" t="s">
        <v>494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1</v>
      </c>
      <c r="Q77" s="58">
        <v>1</v>
      </c>
      <c r="R77" s="58">
        <v>1</v>
      </c>
      <c r="S77" s="58">
        <v>0</v>
      </c>
      <c r="T77" s="58">
        <v>0</v>
      </c>
      <c r="U77" s="58">
        <v>0</v>
      </c>
    </row>
    <row r="78" spans="1:21" ht="12.75">
      <c r="A78" s="57">
        <v>74</v>
      </c>
      <c r="B78" s="58" t="s">
        <v>489</v>
      </c>
      <c r="C78" s="58" t="s">
        <v>495</v>
      </c>
      <c r="D78" s="58">
        <v>1</v>
      </c>
      <c r="E78" s="58">
        <v>1</v>
      </c>
      <c r="F78" s="58">
        <v>1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</row>
    <row r="79" spans="1:21" ht="12.75">
      <c r="A79" s="57">
        <v>75</v>
      </c>
      <c r="B79" s="58" t="s">
        <v>496</v>
      </c>
      <c r="C79" s="58" t="s">
        <v>497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0.5</v>
      </c>
      <c r="Q79" s="58">
        <v>0</v>
      </c>
      <c r="R79" s="58">
        <v>0</v>
      </c>
      <c r="S79" s="58">
        <v>1</v>
      </c>
      <c r="T79" s="58">
        <v>1</v>
      </c>
      <c r="U79" s="58">
        <v>1</v>
      </c>
    </row>
    <row r="80" spans="1:21" ht="12.75">
      <c r="A80" s="57">
        <v>76</v>
      </c>
      <c r="B80" s="58" t="s">
        <v>496</v>
      </c>
      <c r="C80" s="58" t="s">
        <v>498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1</v>
      </c>
      <c r="Q80" s="58">
        <v>1</v>
      </c>
      <c r="R80" s="58">
        <v>1</v>
      </c>
      <c r="S80" s="58">
        <v>0</v>
      </c>
      <c r="T80" s="58">
        <v>0</v>
      </c>
      <c r="U80" s="58">
        <v>0</v>
      </c>
    </row>
    <row r="81" spans="1:21" ht="12.75">
      <c r="A81" s="57">
        <v>77</v>
      </c>
      <c r="B81" s="58" t="s">
        <v>499</v>
      </c>
      <c r="C81" s="58" t="s">
        <v>500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4.5</v>
      </c>
      <c r="Q81" s="58">
        <v>4.5</v>
      </c>
      <c r="R81" s="58">
        <v>4</v>
      </c>
      <c r="S81" s="58">
        <v>0.13</v>
      </c>
      <c r="T81" s="58">
        <v>0.01</v>
      </c>
      <c r="U81" s="58">
        <v>1</v>
      </c>
    </row>
    <row r="82" spans="1:21" ht="12.75">
      <c r="A82" s="57">
        <v>78</v>
      </c>
      <c r="B82" s="58" t="s">
        <v>499</v>
      </c>
      <c r="C82" s="58" t="s">
        <v>501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0.5</v>
      </c>
      <c r="K82" s="58">
        <v>0.5</v>
      </c>
      <c r="L82" s="58">
        <v>1</v>
      </c>
      <c r="M82" s="58">
        <v>0</v>
      </c>
      <c r="N82" s="58">
        <v>0</v>
      </c>
      <c r="O82" s="58">
        <v>0</v>
      </c>
      <c r="P82" s="58">
        <v>9</v>
      </c>
      <c r="Q82" s="58">
        <v>9</v>
      </c>
      <c r="R82" s="58">
        <v>10</v>
      </c>
      <c r="S82" s="58">
        <v>19</v>
      </c>
      <c r="T82" s="58">
        <v>19</v>
      </c>
      <c r="U82" s="58">
        <v>19</v>
      </c>
    </row>
    <row r="83" spans="1:21" ht="12.75">
      <c r="A83" s="57">
        <v>79</v>
      </c>
      <c r="B83" s="58" t="s">
        <v>499</v>
      </c>
      <c r="C83" s="58" t="s">
        <v>502</v>
      </c>
      <c r="D83" s="58">
        <v>0.5</v>
      </c>
      <c r="E83" s="58">
        <v>0.5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</row>
    <row r="84" spans="1:21" ht="12.75">
      <c r="A84" s="57">
        <v>80</v>
      </c>
      <c r="B84" s="58" t="s">
        <v>503</v>
      </c>
      <c r="C84" s="58" t="s">
        <v>504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1</v>
      </c>
      <c r="K84" s="58">
        <v>1</v>
      </c>
      <c r="L84" s="58">
        <v>1</v>
      </c>
      <c r="M84" s="58">
        <v>0</v>
      </c>
      <c r="N84" s="58">
        <v>0</v>
      </c>
      <c r="O84" s="58">
        <v>0</v>
      </c>
      <c r="P84" s="58">
        <v>14</v>
      </c>
      <c r="Q84" s="58">
        <v>14</v>
      </c>
      <c r="R84" s="58">
        <v>14</v>
      </c>
      <c r="S84" s="58">
        <v>63</v>
      </c>
      <c r="T84" s="58">
        <v>61</v>
      </c>
      <c r="U84" s="58">
        <v>59</v>
      </c>
    </row>
    <row r="85" spans="1:21" ht="12.75">
      <c r="A85" s="57">
        <v>81</v>
      </c>
      <c r="B85" s="58" t="s">
        <v>505</v>
      </c>
      <c r="C85" s="58" t="s">
        <v>506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2.5</v>
      </c>
      <c r="Q85" s="58">
        <v>2</v>
      </c>
      <c r="R85" s="58">
        <v>2</v>
      </c>
      <c r="S85" s="58">
        <v>0</v>
      </c>
      <c r="T85" s="58">
        <v>0</v>
      </c>
      <c r="U85" s="58">
        <v>0</v>
      </c>
    </row>
    <row r="86" spans="1:21" ht="12.75">
      <c r="A86" s="57">
        <v>82</v>
      </c>
      <c r="B86" s="58" t="s">
        <v>507</v>
      </c>
      <c r="C86" s="58" t="s">
        <v>508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2</v>
      </c>
      <c r="Q86" s="58">
        <v>2</v>
      </c>
      <c r="R86" s="58">
        <v>2</v>
      </c>
      <c r="S86" s="58">
        <v>0</v>
      </c>
      <c r="T86" s="58">
        <v>0</v>
      </c>
      <c r="U86" s="58">
        <v>0</v>
      </c>
    </row>
    <row r="87" spans="1:21" s="54" customFormat="1" ht="12.75">
      <c r="A87" s="51">
        <v>82</v>
      </c>
      <c r="B87" s="52"/>
      <c r="C87" s="52" t="s">
        <v>509</v>
      </c>
      <c r="D87" s="52">
        <f aca="true" t="shared" si="0" ref="D87:U87">SUM(D5:D86)</f>
        <v>14.25</v>
      </c>
      <c r="E87" s="52">
        <f t="shared" si="0"/>
        <v>12.75</v>
      </c>
      <c r="F87" s="52">
        <f t="shared" si="0"/>
        <v>14</v>
      </c>
      <c r="G87" s="52">
        <f t="shared" si="0"/>
        <v>1.5</v>
      </c>
      <c r="H87" s="52">
        <f t="shared" si="0"/>
        <v>1.5</v>
      </c>
      <c r="I87" s="52">
        <f t="shared" si="0"/>
        <v>2</v>
      </c>
      <c r="J87" s="52">
        <f t="shared" si="0"/>
        <v>3.5</v>
      </c>
      <c r="K87" s="52">
        <f t="shared" si="0"/>
        <v>3.5</v>
      </c>
      <c r="L87" s="52">
        <f t="shared" si="0"/>
        <v>4.5</v>
      </c>
      <c r="M87" s="52">
        <f t="shared" si="0"/>
        <v>1</v>
      </c>
      <c r="N87" s="52">
        <f t="shared" si="0"/>
        <v>1</v>
      </c>
      <c r="O87" s="52">
        <f t="shared" si="0"/>
        <v>1</v>
      </c>
      <c r="P87" s="52">
        <f t="shared" si="0"/>
        <v>177.4</v>
      </c>
      <c r="Q87" s="52">
        <f t="shared" si="0"/>
        <v>177.25</v>
      </c>
      <c r="R87" s="52">
        <f t="shared" si="0"/>
        <v>202</v>
      </c>
      <c r="S87" s="52">
        <f t="shared" si="0"/>
        <v>94.13</v>
      </c>
      <c r="T87" s="52">
        <f t="shared" si="0"/>
        <v>92.00999999999999</v>
      </c>
      <c r="U87" s="52">
        <f t="shared" si="0"/>
        <v>92.5</v>
      </c>
    </row>
    <row r="88" spans="1:21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8"/>
    </row>
    <row r="89" spans="1:21" ht="12.75">
      <c r="A89" s="57">
        <v>1</v>
      </c>
      <c r="B89" s="58"/>
      <c r="C89" s="58" t="s">
        <v>510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2</v>
      </c>
      <c r="Q89" s="58">
        <v>2</v>
      </c>
      <c r="R89" s="58">
        <v>2</v>
      </c>
      <c r="S89" s="58">
        <v>0</v>
      </c>
      <c r="T89" s="58">
        <v>0</v>
      </c>
      <c r="U89" s="58">
        <v>0</v>
      </c>
    </row>
    <row r="90" spans="1:21" ht="25.5">
      <c r="A90" s="57">
        <v>2</v>
      </c>
      <c r="B90" s="58" t="s">
        <v>397</v>
      </c>
      <c r="C90" s="58" t="s">
        <v>511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0.5</v>
      </c>
      <c r="K90" s="58">
        <v>0.5</v>
      </c>
      <c r="L90" s="58">
        <v>1</v>
      </c>
      <c r="M90" s="58">
        <v>0</v>
      </c>
      <c r="N90" s="58">
        <v>0</v>
      </c>
      <c r="O90" s="58">
        <v>0</v>
      </c>
      <c r="P90" s="58">
        <v>8.25</v>
      </c>
      <c r="Q90" s="58">
        <v>8.25</v>
      </c>
      <c r="R90" s="58">
        <v>7</v>
      </c>
      <c r="S90" s="58">
        <v>3</v>
      </c>
      <c r="T90" s="58">
        <v>3</v>
      </c>
      <c r="U90" s="58">
        <v>3</v>
      </c>
    </row>
    <row r="91" spans="1:21" ht="12.75">
      <c r="A91" s="57">
        <v>3</v>
      </c>
      <c r="B91" s="58" t="s">
        <v>512</v>
      </c>
      <c r="C91" s="58" t="s">
        <v>513</v>
      </c>
      <c r="D91" s="58">
        <v>1</v>
      </c>
      <c r="E91" s="58">
        <v>1</v>
      </c>
      <c r="F91" s="58">
        <v>1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10</v>
      </c>
      <c r="Q91" s="58">
        <v>10</v>
      </c>
      <c r="R91" s="58">
        <v>10</v>
      </c>
      <c r="S91" s="58">
        <v>3</v>
      </c>
      <c r="T91" s="58">
        <v>3</v>
      </c>
      <c r="U91" s="58">
        <v>4</v>
      </c>
    </row>
    <row r="92" spans="1:21" ht="12.75">
      <c r="A92" s="57">
        <v>4</v>
      </c>
      <c r="B92" s="58" t="s">
        <v>399</v>
      </c>
      <c r="C92" s="58" t="s">
        <v>514</v>
      </c>
      <c r="D92" s="58">
        <v>0</v>
      </c>
      <c r="E92" s="58">
        <v>0</v>
      </c>
      <c r="F92" s="58">
        <v>0</v>
      </c>
      <c r="G92" s="58">
        <v>1</v>
      </c>
      <c r="H92" s="58">
        <v>0.25</v>
      </c>
      <c r="I92" s="58">
        <v>1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7</v>
      </c>
      <c r="Q92" s="58">
        <v>4.35</v>
      </c>
      <c r="R92" s="58">
        <v>6</v>
      </c>
      <c r="S92" s="58">
        <v>0</v>
      </c>
      <c r="T92" s="58">
        <v>0</v>
      </c>
      <c r="U92" s="58">
        <v>0</v>
      </c>
    </row>
    <row r="93" spans="1:21" ht="25.5">
      <c r="A93" s="57">
        <v>5</v>
      </c>
      <c r="B93" s="58" t="s">
        <v>403</v>
      </c>
      <c r="C93" s="58" t="s">
        <v>556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</row>
    <row r="94" spans="1:21" ht="12.75">
      <c r="A94" s="57">
        <v>6</v>
      </c>
      <c r="B94" s="58" t="s">
        <v>405</v>
      </c>
      <c r="C94" s="58" t="s">
        <v>516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7.5</v>
      </c>
      <c r="Q94" s="58">
        <v>7.5</v>
      </c>
      <c r="R94" s="58">
        <v>9.5</v>
      </c>
      <c r="S94" s="58">
        <v>1</v>
      </c>
      <c r="T94" s="58">
        <v>1</v>
      </c>
      <c r="U94" s="58">
        <v>1</v>
      </c>
    </row>
    <row r="95" spans="1:21" ht="12.75">
      <c r="A95" s="57">
        <v>7</v>
      </c>
      <c r="B95" s="58" t="s">
        <v>405</v>
      </c>
      <c r="C95" s="58" t="s">
        <v>517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1</v>
      </c>
      <c r="K95" s="58">
        <v>0.5</v>
      </c>
      <c r="L95" s="58">
        <v>1</v>
      </c>
      <c r="M95" s="58">
        <v>0</v>
      </c>
      <c r="N95" s="58">
        <v>0</v>
      </c>
      <c r="O95" s="58">
        <v>0</v>
      </c>
      <c r="P95" s="58">
        <v>7</v>
      </c>
      <c r="Q95" s="58">
        <v>7</v>
      </c>
      <c r="R95" s="58">
        <v>8</v>
      </c>
      <c r="S95" s="58">
        <v>4.5</v>
      </c>
      <c r="T95" s="58">
        <v>4.5</v>
      </c>
      <c r="U95" s="58">
        <v>6</v>
      </c>
    </row>
    <row r="96" spans="1:21" ht="12.75">
      <c r="A96" s="57">
        <v>8</v>
      </c>
      <c r="B96" s="58" t="s">
        <v>405</v>
      </c>
      <c r="C96" s="58" t="s">
        <v>518</v>
      </c>
      <c r="D96" s="58">
        <v>0</v>
      </c>
      <c r="E96" s="58">
        <v>0</v>
      </c>
      <c r="F96" s="58">
        <v>0</v>
      </c>
      <c r="G96" s="58">
        <v>0.5</v>
      </c>
      <c r="H96" s="58">
        <v>0.5</v>
      </c>
      <c r="I96" s="58">
        <v>1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4.5</v>
      </c>
      <c r="Q96" s="58">
        <v>4.5</v>
      </c>
      <c r="R96" s="58">
        <v>5</v>
      </c>
      <c r="S96" s="58">
        <v>0</v>
      </c>
      <c r="T96" s="58">
        <v>0</v>
      </c>
      <c r="U96" s="58">
        <v>0</v>
      </c>
    </row>
    <row r="97" spans="1:21" ht="12.75">
      <c r="A97" s="57">
        <v>9</v>
      </c>
      <c r="B97" s="58" t="s">
        <v>405</v>
      </c>
      <c r="C97" s="58" t="s">
        <v>519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13</v>
      </c>
      <c r="Q97" s="58">
        <v>13</v>
      </c>
      <c r="R97" s="58">
        <v>14</v>
      </c>
      <c r="S97" s="58">
        <v>0</v>
      </c>
      <c r="T97" s="58">
        <v>0</v>
      </c>
      <c r="U97" s="58">
        <v>0</v>
      </c>
    </row>
    <row r="98" spans="1:21" ht="12.75">
      <c r="A98" s="57">
        <v>10</v>
      </c>
      <c r="B98" s="58" t="s">
        <v>415</v>
      </c>
      <c r="C98" s="58" t="s">
        <v>520</v>
      </c>
      <c r="D98" s="58">
        <v>0</v>
      </c>
      <c r="E98" s="58">
        <v>0</v>
      </c>
      <c r="F98" s="58">
        <v>0</v>
      </c>
      <c r="G98" s="58">
        <v>1</v>
      </c>
      <c r="H98" s="58">
        <v>1</v>
      </c>
      <c r="I98" s="58">
        <v>1</v>
      </c>
      <c r="J98" s="58">
        <v>1</v>
      </c>
      <c r="K98" s="58">
        <v>1</v>
      </c>
      <c r="L98" s="58">
        <v>1</v>
      </c>
      <c r="M98" s="58">
        <v>1</v>
      </c>
      <c r="N98" s="58">
        <v>1</v>
      </c>
      <c r="O98" s="58">
        <v>1</v>
      </c>
      <c r="P98" s="58">
        <v>5</v>
      </c>
      <c r="Q98" s="58">
        <v>5</v>
      </c>
      <c r="R98" s="58">
        <v>5</v>
      </c>
      <c r="S98" s="58">
        <v>1</v>
      </c>
      <c r="T98" s="58">
        <v>1</v>
      </c>
      <c r="U98" s="58">
        <v>1</v>
      </c>
    </row>
    <row r="99" spans="1:21" ht="12.75">
      <c r="A99" s="57">
        <v>11</v>
      </c>
      <c r="B99" s="58" t="s">
        <v>424</v>
      </c>
      <c r="C99" s="58" t="s">
        <v>521</v>
      </c>
      <c r="D99" s="58">
        <v>0</v>
      </c>
      <c r="E99" s="58">
        <v>0</v>
      </c>
      <c r="F99" s="58">
        <v>0</v>
      </c>
      <c r="G99" s="58">
        <v>0.5</v>
      </c>
      <c r="H99" s="58">
        <v>0.5</v>
      </c>
      <c r="I99" s="58">
        <v>0.5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5</v>
      </c>
      <c r="Q99" s="58">
        <v>5</v>
      </c>
      <c r="R99" s="58">
        <v>5</v>
      </c>
      <c r="S99" s="58">
        <v>0</v>
      </c>
      <c r="T99" s="58">
        <v>0</v>
      </c>
      <c r="U99" s="58">
        <v>0</v>
      </c>
    </row>
    <row r="100" spans="1:21" ht="12.75">
      <c r="A100" s="57">
        <v>12</v>
      </c>
      <c r="B100" s="58" t="s">
        <v>428</v>
      </c>
      <c r="C100" s="58" t="s">
        <v>522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1</v>
      </c>
      <c r="Q100" s="58">
        <v>1</v>
      </c>
      <c r="R100" s="58">
        <v>1</v>
      </c>
      <c r="S100" s="58">
        <v>0</v>
      </c>
      <c r="T100" s="58">
        <v>0</v>
      </c>
      <c r="U100" s="58">
        <v>0</v>
      </c>
    </row>
    <row r="101" spans="1:21" ht="12.75">
      <c r="A101" s="57">
        <v>13</v>
      </c>
      <c r="B101" s="58" t="s">
        <v>428</v>
      </c>
      <c r="C101" s="58" t="s">
        <v>523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3</v>
      </c>
      <c r="Q101" s="58">
        <v>3</v>
      </c>
      <c r="R101" s="58">
        <v>3</v>
      </c>
      <c r="S101" s="58">
        <v>0</v>
      </c>
      <c r="T101" s="58">
        <v>0</v>
      </c>
      <c r="U101" s="58">
        <v>0</v>
      </c>
    </row>
    <row r="102" spans="1:21" ht="25.5">
      <c r="A102" s="57">
        <v>14</v>
      </c>
      <c r="B102" s="58" t="s">
        <v>428</v>
      </c>
      <c r="C102" s="58" t="s">
        <v>524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7</v>
      </c>
      <c r="Q102" s="58">
        <v>7</v>
      </c>
      <c r="R102" s="58">
        <v>9</v>
      </c>
      <c r="S102" s="58">
        <v>1</v>
      </c>
      <c r="T102" s="58">
        <v>1</v>
      </c>
      <c r="U102" s="58">
        <v>1</v>
      </c>
    </row>
    <row r="103" spans="1:21" ht="12.75">
      <c r="A103" s="57">
        <v>15</v>
      </c>
      <c r="B103" s="58" t="s">
        <v>432</v>
      </c>
      <c r="C103" s="58" t="s">
        <v>525</v>
      </c>
      <c r="D103" s="58">
        <v>1</v>
      </c>
      <c r="E103" s="58">
        <v>1</v>
      </c>
      <c r="F103" s="58">
        <v>1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7</v>
      </c>
      <c r="Q103" s="58">
        <v>7</v>
      </c>
      <c r="R103" s="58">
        <v>7</v>
      </c>
      <c r="S103" s="58">
        <v>0</v>
      </c>
      <c r="T103" s="58">
        <v>0</v>
      </c>
      <c r="U103" s="58">
        <v>0</v>
      </c>
    </row>
    <row r="104" spans="1:21" ht="12.75">
      <c r="A104" s="57">
        <v>16</v>
      </c>
      <c r="B104" s="58" t="s">
        <v>432</v>
      </c>
      <c r="C104" s="58" t="s">
        <v>526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3</v>
      </c>
      <c r="Q104" s="58">
        <v>3</v>
      </c>
      <c r="R104" s="58">
        <v>3</v>
      </c>
      <c r="S104" s="58">
        <v>0</v>
      </c>
      <c r="T104" s="58">
        <v>0</v>
      </c>
      <c r="U104" s="58">
        <v>0</v>
      </c>
    </row>
    <row r="105" spans="1:21" ht="12.75">
      <c r="A105" s="57">
        <v>17</v>
      </c>
      <c r="B105" s="58" t="s">
        <v>432</v>
      </c>
      <c r="C105" s="58" t="s">
        <v>527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2</v>
      </c>
      <c r="Q105" s="58">
        <v>2</v>
      </c>
      <c r="R105" s="58">
        <v>4</v>
      </c>
      <c r="S105" s="58">
        <v>1</v>
      </c>
      <c r="T105" s="58">
        <v>0.5</v>
      </c>
      <c r="U105" s="58">
        <v>1</v>
      </c>
    </row>
    <row r="106" spans="1:21" ht="12.75">
      <c r="A106" s="57">
        <v>18</v>
      </c>
      <c r="B106" s="58" t="s">
        <v>432</v>
      </c>
      <c r="C106" s="58" t="s">
        <v>528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2.2</v>
      </c>
      <c r="Q106" s="58">
        <v>2.2</v>
      </c>
      <c r="R106" s="58">
        <v>3</v>
      </c>
      <c r="S106" s="58">
        <v>0</v>
      </c>
      <c r="T106" s="58">
        <v>0</v>
      </c>
      <c r="U106" s="58">
        <v>0</v>
      </c>
    </row>
    <row r="107" spans="1:21" ht="12.75">
      <c r="A107" s="57">
        <v>19</v>
      </c>
      <c r="B107" s="58" t="s">
        <v>435</v>
      </c>
      <c r="C107" s="58" t="s">
        <v>529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3.5</v>
      </c>
      <c r="Q107" s="58">
        <v>3.5</v>
      </c>
      <c r="R107" s="58">
        <v>4</v>
      </c>
      <c r="S107" s="58">
        <v>0</v>
      </c>
      <c r="T107" s="58">
        <v>0</v>
      </c>
      <c r="U107" s="58">
        <v>0</v>
      </c>
    </row>
    <row r="108" spans="1:21" ht="12.75">
      <c r="A108" s="57">
        <v>20</v>
      </c>
      <c r="B108" s="58" t="s">
        <v>437</v>
      </c>
      <c r="C108" s="58" t="s">
        <v>530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9.5</v>
      </c>
      <c r="Q108" s="58">
        <v>8.5</v>
      </c>
      <c r="R108" s="58">
        <v>9</v>
      </c>
      <c r="S108" s="58">
        <v>2</v>
      </c>
      <c r="T108" s="58">
        <v>2</v>
      </c>
      <c r="U108" s="58">
        <v>2</v>
      </c>
    </row>
    <row r="109" spans="1:21" ht="12.75">
      <c r="A109" s="57">
        <v>21</v>
      </c>
      <c r="B109" s="58" t="s">
        <v>440</v>
      </c>
      <c r="C109" s="58" t="s">
        <v>531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6</v>
      </c>
      <c r="Q109" s="58">
        <v>5</v>
      </c>
      <c r="R109" s="58">
        <v>5</v>
      </c>
      <c r="S109" s="58">
        <v>0</v>
      </c>
      <c r="T109" s="58">
        <v>0</v>
      </c>
      <c r="U109" s="58">
        <v>0</v>
      </c>
    </row>
    <row r="110" spans="1:21" ht="12.75">
      <c r="A110" s="57">
        <v>22</v>
      </c>
      <c r="B110" s="58" t="s">
        <v>450</v>
      </c>
      <c r="C110" s="58" t="s">
        <v>532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0.1</v>
      </c>
      <c r="R110" s="58">
        <v>1</v>
      </c>
      <c r="S110" s="58">
        <v>0</v>
      </c>
      <c r="T110" s="58">
        <v>0</v>
      </c>
      <c r="U110" s="58">
        <v>0</v>
      </c>
    </row>
    <row r="111" spans="1:21" ht="12.75">
      <c r="A111" s="57">
        <v>23</v>
      </c>
      <c r="B111" s="58" t="s">
        <v>450</v>
      </c>
      <c r="C111" s="58" t="s">
        <v>533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4.5</v>
      </c>
      <c r="Q111" s="58">
        <v>4.5</v>
      </c>
      <c r="R111" s="58">
        <v>5</v>
      </c>
      <c r="S111" s="58">
        <v>0</v>
      </c>
      <c r="T111" s="58">
        <v>0</v>
      </c>
      <c r="U111" s="58">
        <v>0</v>
      </c>
    </row>
    <row r="112" spans="1:21" ht="12.75">
      <c r="A112" s="57">
        <v>24</v>
      </c>
      <c r="B112" s="58" t="s">
        <v>454</v>
      </c>
      <c r="C112" s="58" t="s">
        <v>534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1</v>
      </c>
      <c r="Q112" s="58">
        <v>1</v>
      </c>
      <c r="R112" s="58">
        <v>1</v>
      </c>
      <c r="S112" s="58">
        <v>0</v>
      </c>
      <c r="T112" s="58">
        <v>0</v>
      </c>
      <c r="U112" s="58">
        <v>0</v>
      </c>
    </row>
    <row r="113" spans="1:21" ht="12.75">
      <c r="A113" s="57">
        <v>25</v>
      </c>
      <c r="B113" s="58" t="s">
        <v>457</v>
      </c>
      <c r="C113" s="58" t="s">
        <v>535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3</v>
      </c>
      <c r="Q113" s="58">
        <v>3</v>
      </c>
      <c r="R113" s="58">
        <v>3</v>
      </c>
      <c r="S113" s="58">
        <v>0</v>
      </c>
      <c r="T113" s="58">
        <v>0</v>
      </c>
      <c r="U113" s="58">
        <v>0</v>
      </c>
    </row>
    <row r="114" spans="1:21" ht="12.75">
      <c r="A114" s="57">
        <v>26</v>
      </c>
      <c r="B114" s="58" t="s">
        <v>457</v>
      </c>
      <c r="C114" s="58" t="s">
        <v>536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10</v>
      </c>
      <c r="Q114" s="58">
        <v>10</v>
      </c>
      <c r="R114" s="58">
        <v>10</v>
      </c>
      <c r="S114" s="58">
        <v>3</v>
      </c>
      <c r="T114" s="58">
        <v>3</v>
      </c>
      <c r="U114" s="58">
        <v>3</v>
      </c>
    </row>
    <row r="115" spans="1:21" ht="12.75">
      <c r="A115" s="57">
        <v>27</v>
      </c>
      <c r="B115" s="58" t="s">
        <v>469</v>
      </c>
      <c r="C115" s="58" t="s">
        <v>537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3</v>
      </c>
      <c r="Q115" s="58">
        <v>3</v>
      </c>
      <c r="R115" s="58">
        <v>3</v>
      </c>
      <c r="S115" s="58">
        <v>0</v>
      </c>
      <c r="T115" s="58">
        <v>0</v>
      </c>
      <c r="U115" s="58">
        <v>0</v>
      </c>
    </row>
    <row r="116" spans="1:21" ht="12.75">
      <c r="A116" s="57">
        <v>28</v>
      </c>
      <c r="B116" s="58" t="s">
        <v>471</v>
      </c>
      <c r="C116" s="58" t="s">
        <v>538</v>
      </c>
      <c r="D116" s="58">
        <v>0</v>
      </c>
      <c r="E116" s="58">
        <v>0</v>
      </c>
      <c r="F116" s="58">
        <v>0</v>
      </c>
      <c r="G116" s="58">
        <v>1</v>
      </c>
      <c r="H116" s="58">
        <v>1</v>
      </c>
      <c r="I116" s="58">
        <v>1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4</v>
      </c>
      <c r="Q116" s="58">
        <v>3.5</v>
      </c>
      <c r="R116" s="58">
        <v>4</v>
      </c>
      <c r="S116" s="58">
        <v>0</v>
      </c>
      <c r="T116" s="58">
        <v>0</v>
      </c>
      <c r="U116" s="58">
        <v>0</v>
      </c>
    </row>
    <row r="117" spans="1:21" ht="12.75">
      <c r="A117" s="57">
        <v>29</v>
      </c>
      <c r="B117" s="58" t="s">
        <v>481</v>
      </c>
      <c r="C117" s="58" t="s">
        <v>539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4</v>
      </c>
      <c r="Q117" s="58">
        <v>4</v>
      </c>
      <c r="R117" s="58">
        <v>4</v>
      </c>
      <c r="S117" s="58">
        <v>2</v>
      </c>
      <c r="T117" s="58">
        <v>2</v>
      </c>
      <c r="U117" s="58">
        <v>2</v>
      </c>
    </row>
    <row r="118" spans="1:21" ht="12.75">
      <c r="A118" s="57">
        <v>30</v>
      </c>
      <c r="B118" s="58" t="s">
        <v>489</v>
      </c>
      <c r="C118" s="58" t="s">
        <v>540</v>
      </c>
      <c r="D118" s="58">
        <v>0</v>
      </c>
      <c r="E118" s="58">
        <v>0</v>
      </c>
      <c r="F118" s="58">
        <v>0</v>
      </c>
      <c r="G118" s="58">
        <v>1</v>
      </c>
      <c r="H118" s="58">
        <v>1</v>
      </c>
      <c r="I118" s="58">
        <v>1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3</v>
      </c>
      <c r="Q118" s="58">
        <v>3</v>
      </c>
      <c r="R118" s="58">
        <v>3</v>
      </c>
      <c r="S118" s="58">
        <v>1</v>
      </c>
      <c r="T118" s="58">
        <v>1</v>
      </c>
      <c r="U118" s="58">
        <v>1</v>
      </c>
    </row>
    <row r="119" spans="1:21" ht="12.75">
      <c r="A119" s="57">
        <v>31</v>
      </c>
      <c r="B119" s="58" t="s">
        <v>489</v>
      </c>
      <c r="C119" s="58" t="s">
        <v>541</v>
      </c>
      <c r="D119" s="58">
        <v>1</v>
      </c>
      <c r="E119" s="58">
        <v>1</v>
      </c>
      <c r="F119" s="58">
        <v>1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7.5</v>
      </c>
      <c r="Q119" s="58">
        <v>7</v>
      </c>
      <c r="R119" s="58">
        <v>7</v>
      </c>
      <c r="S119" s="58">
        <v>0.5</v>
      </c>
      <c r="T119" s="58">
        <v>0.5</v>
      </c>
      <c r="U119" s="58">
        <v>1</v>
      </c>
    </row>
    <row r="120" spans="1:21" ht="12.75">
      <c r="A120" s="57">
        <v>32</v>
      </c>
      <c r="B120" s="58" t="s">
        <v>489</v>
      </c>
      <c r="C120" s="58" t="s">
        <v>542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12</v>
      </c>
      <c r="Q120" s="58">
        <v>11</v>
      </c>
      <c r="R120" s="58">
        <v>11</v>
      </c>
      <c r="S120" s="58">
        <v>0</v>
      </c>
      <c r="T120" s="58">
        <v>0</v>
      </c>
      <c r="U120" s="58">
        <v>0</v>
      </c>
    </row>
    <row r="121" spans="1:21" ht="25.5">
      <c r="A121" s="57">
        <v>33</v>
      </c>
      <c r="B121" s="58" t="s">
        <v>499</v>
      </c>
      <c r="C121" s="58" t="s">
        <v>543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2.5</v>
      </c>
      <c r="Q121" s="58">
        <v>2.5</v>
      </c>
      <c r="R121" s="58">
        <v>3</v>
      </c>
      <c r="S121" s="58">
        <v>0</v>
      </c>
      <c r="T121" s="58">
        <v>0</v>
      </c>
      <c r="U121" s="58">
        <v>0</v>
      </c>
    </row>
    <row r="122" spans="1:21" ht="12.75">
      <c r="A122" s="57">
        <v>34</v>
      </c>
      <c r="B122" s="58" t="s">
        <v>499</v>
      </c>
      <c r="C122" s="58" t="s">
        <v>544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6</v>
      </c>
      <c r="Q122" s="58">
        <v>6</v>
      </c>
      <c r="R122" s="58">
        <v>6</v>
      </c>
      <c r="S122" s="58">
        <v>0</v>
      </c>
      <c r="T122" s="58">
        <v>0</v>
      </c>
      <c r="U122" s="58">
        <v>0</v>
      </c>
    </row>
    <row r="123" spans="1:21" ht="12.75">
      <c r="A123" s="57">
        <v>35</v>
      </c>
      <c r="B123" s="58" t="s">
        <v>499</v>
      </c>
      <c r="C123" s="58" t="s">
        <v>545</v>
      </c>
      <c r="D123" s="58">
        <v>0</v>
      </c>
      <c r="E123" s="58">
        <v>0</v>
      </c>
      <c r="F123" s="58">
        <v>0</v>
      </c>
      <c r="G123" s="58">
        <v>0.5</v>
      </c>
      <c r="H123" s="58">
        <v>0.5</v>
      </c>
      <c r="I123" s="58">
        <v>1</v>
      </c>
      <c r="J123" s="58">
        <v>0.5</v>
      </c>
      <c r="K123" s="58">
        <v>0.5</v>
      </c>
      <c r="L123" s="58">
        <v>1</v>
      </c>
      <c r="M123" s="58">
        <v>0</v>
      </c>
      <c r="N123" s="58">
        <v>0</v>
      </c>
      <c r="O123" s="58">
        <v>0</v>
      </c>
      <c r="P123" s="58">
        <v>6</v>
      </c>
      <c r="Q123" s="58">
        <v>6</v>
      </c>
      <c r="R123" s="58">
        <v>6</v>
      </c>
      <c r="S123" s="58">
        <v>1</v>
      </c>
      <c r="T123" s="58">
        <v>1</v>
      </c>
      <c r="U123" s="58">
        <v>1</v>
      </c>
    </row>
    <row r="124" spans="1:21" ht="12.75">
      <c r="A124" s="57">
        <v>36</v>
      </c>
      <c r="B124" s="58" t="s">
        <v>503</v>
      </c>
      <c r="C124" s="58" t="s">
        <v>546</v>
      </c>
      <c r="D124" s="58">
        <v>1</v>
      </c>
      <c r="E124" s="58">
        <v>1</v>
      </c>
      <c r="F124" s="58">
        <v>1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4.5</v>
      </c>
      <c r="Q124" s="58">
        <v>4.5</v>
      </c>
      <c r="R124" s="58">
        <v>5</v>
      </c>
      <c r="S124" s="58">
        <v>2</v>
      </c>
      <c r="T124" s="58">
        <v>2</v>
      </c>
      <c r="U124" s="58">
        <v>0</v>
      </c>
    </row>
    <row r="125" spans="1:21" ht="12.75">
      <c r="A125" s="57">
        <v>37</v>
      </c>
      <c r="B125" s="58" t="s">
        <v>505</v>
      </c>
      <c r="C125" s="58" t="s">
        <v>547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4</v>
      </c>
      <c r="Q125" s="58">
        <v>4</v>
      </c>
      <c r="R125" s="58">
        <v>4</v>
      </c>
      <c r="S125" s="58">
        <v>1</v>
      </c>
      <c r="T125" s="58">
        <v>1</v>
      </c>
      <c r="U125" s="58">
        <v>1</v>
      </c>
    </row>
    <row r="126" spans="1:21" ht="12.75">
      <c r="A126" s="57">
        <v>38</v>
      </c>
      <c r="B126" s="58" t="s">
        <v>507</v>
      </c>
      <c r="C126" s="58" t="s">
        <v>548</v>
      </c>
      <c r="D126" s="58">
        <v>1</v>
      </c>
      <c r="E126" s="58">
        <v>1</v>
      </c>
      <c r="F126" s="58">
        <v>1</v>
      </c>
      <c r="G126" s="58">
        <v>1</v>
      </c>
      <c r="H126" s="58">
        <v>1</v>
      </c>
      <c r="I126" s="58">
        <v>1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10</v>
      </c>
      <c r="Q126" s="58">
        <v>10</v>
      </c>
      <c r="R126" s="58">
        <v>10</v>
      </c>
      <c r="S126" s="58">
        <v>0</v>
      </c>
      <c r="T126" s="58">
        <v>0</v>
      </c>
      <c r="U126" s="58">
        <v>0</v>
      </c>
    </row>
    <row r="127" spans="1:21" ht="12.75">
      <c r="A127" s="57">
        <v>39</v>
      </c>
      <c r="B127" s="58" t="s">
        <v>507</v>
      </c>
      <c r="C127" s="58" t="s">
        <v>549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1</v>
      </c>
      <c r="Q127" s="58">
        <v>1</v>
      </c>
      <c r="R127" s="58">
        <v>1</v>
      </c>
      <c r="S127" s="58">
        <v>1</v>
      </c>
      <c r="T127" s="58">
        <v>1</v>
      </c>
      <c r="U127" s="58">
        <v>1</v>
      </c>
    </row>
    <row r="128" spans="1:21" ht="12.75">
      <c r="A128" s="57">
        <v>40</v>
      </c>
      <c r="B128" s="58" t="s">
        <v>550</v>
      </c>
      <c r="C128" s="58" t="s">
        <v>551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3</v>
      </c>
      <c r="Q128" s="58">
        <v>3</v>
      </c>
      <c r="R128" s="58">
        <v>3</v>
      </c>
      <c r="S128" s="58">
        <v>0</v>
      </c>
      <c r="T128" s="58">
        <v>0</v>
      </c>
      <c r="U128" s="58">
        <v>0</v>
      </c>
    </row>
    <row r="129" spans="1:21" s="54" customFormat="1" ht="25.5">
      <c r="A129" s="51">
        <v>40</v>
      </c>
      <c r="B129" s="52"/>
      <c r="C129" s="52" t="s">
        <v>552</v>
      </c>
      <c r="D129" s="52">
        <f aca="true" t="shared" si="1" ref="D129:U129">SUM(D89:D128)</f>
        <v>5</v>
      </c>
      <c r="E129" s="52">
        <f t="shared" si="1"/>
        <v>5</v>
      </c>
      <c r="F129" s="52">
        <f t="shared" si="1"/>
        <v>5</v>
      </c>
      <c r="G129" s="52">
        <f t="shared" si="1"/>
        <v>6.5</v>
      </c>
      <c r="H129" s="52">
        <f t="shared" si="1"/>
        <v>5.75</v>
      </c>
      <c r="I129" s="52">
        <f t="shared" si="1"/>
        <v>7.5</v>
      </c>
      <c r="J129" s="52">
        <f t="shared" si="1"/>
        <v>3</v>
      </c>
      <c r="K129" s="52">
        <f t="shared" si="1"/>
        <v>2.5</v>
      </c>
      <c r="L129" s="52">
        <f t="shared" si="1"/>
        <v>4</v>
      </c>
      <c r="M129" s="52">
        <f t="shared" si="1"/>
        <v>1</v>
      </c>
      <c r="N129" s="52">
        <f t="shared" si="1"/>
        <v>1</v>
      </c>
      <c r="O129" s="52">
        <f t="shared" si="1"/>
        <v>1</v>
      </c>
      <c r="P129" s="52">
        <f t="shared" si="1"/>
        <v>202.45</v>
      </c>
      <c r="Q129" s="52">
        <f t="shared" si="1"/>
        <v>195.89999999999998</v>
      </c>
      <c r="R129" s="52">
        <f t="shared" si="1"/>
        <v>209.5</v>
      </c>
      <c r="S129" s="52">
        <f t="shared" si="1"/>
        <v>28</v>
      </c>
      <c r="T129" s="52">
        <f t="shared" si="1"/>
        <v>27.5</v>
      </c>
      <c r="U129" s="52">
        <f t="shared" si="1"/>
        <v>29</v>
      </c>
    </row>
    <row r="130" spans="1:21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8"/>
    </row>
    <row r="131" spans="1:21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U131">(D87+D129)</f>
        <v>19.25</v>
      </c>
      <c r="E131" s="52">
        <f t="shared" si="2"/>
        <v>17.75</v>
      </c>
      <c r="F131" s="52">
        <f t="shared" si="2"/>
        <v>19</v>
      </c>
      <c r="G131" s="52">
        <f t="shared" si="2"/>
        <v>8</v>
      </c>
      <c r="H131" s="52">
        <f t="shared" si="2"/>
        <v>7.25</v>
      </c>
      <c r="I131" s="52">
        <f t="shared" si="2"/>
        <v>9.5</v>
      </c>
      <c r="J131" s="52">
        <f t="shared" si="2"/>
        <v>6.5</v>
      </c>
      <c r="K131" s="52">
        <f t="shared" si="2"/>
        <v>6</v>
      </c>
      <c r="L131" s="52">
        <f t="shared" si="2"/>
        <v>8.5</v>
      </c>
      <c r="M131" s="52">
        <f t="shared" si="2"/>
        <v>2</v>
      </c>
      <c r="N131" s="52">
        <f t="shared" si="2"/>
        <v>2</v>
      </c>
      <c r="O131" s="52">
        <f t="shared" si="2"/>
        <v>2</v>
      </c>
      <c r="P131" s="52">
        <f t="shared" si="2"/>
        <v>379.85</v>
      </c>
      <c r="Q131" s="52">
        <f t="shared" si="2"/>
        <v>373.15</v>
      </c>
      <c r="R131" s="52">
        <f t="shared" si="2"/>
        <v>411.5</v>
      </c>
      <c r="S131" s="52">
        <f t="shared" si="2"/>
        <v>122.13</v>
      </c>
      <c r="T131" s="52">
        <f t="shared" si="2"/>
        <v>119.50999999999999</v>
      </c>
      <c r="U131" s="52">
        <f t="shared" si="2"/>
        <v>121.5</v>
      </c>
    </row>
  </sheetData>
  <sheetProtection password="CE88" sheet="1" objects="1" scenarios="1"/>
  <mergeCells count="11">
    <mergeCell ref="A130:U130"/>
    <mergeCell ref="A1:A3"/>
    <mergeCell ref="G2:I2"/>
    <mergeCell ref="J2:L2"/>
    <mergeCell ref="M2:O2"/>
    <mergeCell ref="B1:B3"/>
    <mergeCell ref="P2:R2"/>
    <mergeCell ref="S2:U2"/>
    <mergeCell ref="D2:F2"/>
    <mergeCell ref="C1:C3"/>
    <mergeCell ref="A88:U88"/>
  </mergeCells>
  <printOptions horizontalCentered="1"/>
  <pageMargins left="0.15748031496062992" right="0.15748031496062992" top="0.5905511811023623" bottom="0.5905511811023623" header="0.31496062992125984" footer="0.31496062992125984"/>
  <pageSetup firstPageNumber="77" useFirstPageNumber="1" horizontalDpi="300" verticalDpi="300" orientation="landscape" paperSize="9" scale="90" r:id="rId1"/>
  <headerFooter alignWithMargins="0">
    <oddHeader>&amp;C&amp;"Arial,Bold"&amp;12 10.1  Institūcijas darbinieku skaits un apstiprinātās amata vietas</oddHeader>
    <oddFooter>&amp;LSagatavoja: LM SPSPD&amp;R&amp;P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C131"/>
  <sheetViews>
    <sheetView showGridLines="0" workbookViewId="0" topLeftCell="A1">
      <selection activeCell="N21" sqref="N21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9.421875" style="0" customWidth="1"/>
    <col min="4" max="18" width="6.28125" style="125" customWidth="1"/>
  </cols>
  <sheetData>
    <row r="1" spans="1:18" s="3" customFormat="1" ht="15.75" customHeight="1">
      <c r="A1" s="214" t="s">
        <v>0</v>
      </c>
      <c r="B1" s="217" t="s">
        <v>1</v>
      </c>
      <c r="C1" s="217" t="s">
        <v>2</v>
      </c>
      <c r="D1" s="199" t="s">
        <v>114</v>
      </c>
      <c r="E1" s="199"/>
      <c r="F1" s="199"/>
      <c r="G1" s="199" t="s">
        <v>113</v>
      </c>
      <c r="H1" s="199"/>
      <c r="I1" s="199"/>
      <c r="J1" s="199" t="s">
        <v>112</v>
      </c>
      <c r="K1" s="199"/>
      <c r="L1" s="199"/>
      <c r="M1" s="199" t="s">
        <v>111</v>
      </c>
      <c r="N1" s="199"/>
      <c r="O1" s="199"/>
      <c r="P1" s="199" t="s">
        <v>110</v>
      </c>
      <c r="Q1" s="199"/>
      <c r="R1" s="199"/>
    </row>
    <row r="2" spans="1:18" s="3" customFormat="1" ht="25.5" customHeight="1">
      <c r="A2" s="201"/>
      <c r="B2" s="218"/>
      <c r="C2" s="218"/>
      <c r="D2" s="302" t="s">
        <v>109</v>
      </c>
      <c r="E2" s="302"/>
      <c r="F2" s="199"/>
      <c r="G2" s="302" t="s">
        <v>108</v>
      </c>
      <c r="H2" s="302"/>
      <c r="I2" s="199"/>
      <c r="J2" s="302" t="s">
        <v>107</v>
      </c>
      <c r="K2" s="302"/>
      <c r="L2" s="199"/>
      <c r="M2" s="302" t="s">
        <v>106</v>
      </c>
      <c r="N2" s="302"/>
      <c r="O2" s="302"/>
      <c r="P2" s="302" t="s">
        <v>105</v>
      </c>
      <c r="Q2" s="302"/>
      <c r="R2" s="199"/>
    </row>
    <row r="3" spans="1:18" s="3" customFormat="1" ht="58.5" customHeight="1">
      <c r="A3" s="216"/>
      <c r="B3" s="218"/>
      <c r="C3" s="218"/>
      <c r="D3" s="117" t="s">
        <v>104</v>
      </c>
      <c r="E3" s="121" t="s">
        <v>383</v>
      </c>
      <c r="F3" s="117" t="s">
        <v>384</v>
      </c>
      <c r="G3" s="117" t="s">
        <v>104</v>
      </c>
      <c r="H3" s="121" t="s">
        <v>383</v>
      </c>
      <c r="I3" s="117" t="s">
        <v>384</v>
      </c>
      <c r="J3" s="117" t="s">
        <v>104</v>
      </c>
      <c r="K3" s="121" t="s">
        <v>383</v>
      </c>
      <c r="L3" s="117" t="s">
        <v>384</v>
      </c>
      <c r="M3" s="117" t="s">
        <v>104</v>
      </c>
      <c r="N3" s="121" t="s">
        <v>383</v>
      </c>
      <c r="O3" s="117" t="s">
        <v>384</v>
      </c>
      <c r="P3" s="117" t="s">
        <v>104</v>
      </c>
      <c r="Q3" s="121" t="s">
        <v>383</v>
      </c>
      <c r="R3" s="117" t="s">
        <v>384</v>
      </c>
    </row>
    <row r="4" spans="1:18" s="19" customFormat="1" ht="12" customHeight="1" thickBot="1">
      <c r="A4" s="6" t="s">
        <v>20</v>
      </c>
      <c r="B4" s="6" t="s">
        <v>21</v>
      </c>
      <c r="C4" s="6" t="s">
        <v>21</v>
      </c>
      <c r="D4" s="137">
        <v>31</v>
      </c>
      <c r="E4" s="137">
        <v>32</v>
      </c>
      <c r="F4" s="137">
        <v>33</v>
      </c>
      <c r="G4" s="137">
        <v>34</v>
      </c>
      <c r="H4" s="137">
        <v>35</v>
      </c>
      <c r="I4" s="137">
        <v>36</v>
      </c>
      <c r="J4" s="137">
        <v>37</v>
      </c>
      <c r="K4" s="137">
        <v>38</v>
      </c>
      <c r="L4" s="137">
        <v>39</v>
      </c>
      <c r="M4" s="137">
        <v>40</v>
      </c>
      <c r="N4" s="137">
        <v>41</v>
      </c>
      <c r="O4" s="137">
        <v>42</v>
      </c>
      <c r="P4" s="137">
        <v>43</v>
      </c>
      <c r="Q4" s="137">
        <v>44</v>
      </c>
      <c r="R4" s="137">
        <v>45</v>
      </c>
    </row>
    <row r="5" spans="1:29" ht="12.75">
      <c r="A5" s="55">
        <v>1</v>
      </c>
      <c r="B5" s="56" t="s">
        <v>397</v>
      </c>
      <c r="C5" s="56" t="s">
        <v>398</v>
      </c>
      <c r="D5" s="122">
        <v>1</v>
      </c>
      <c r="E5" s="122">
        <v>1</v>
      </c>
      <c r="F5" s="122">
        <v>1</v>
      </c>
      <c r="G5" s="122">
        <v>3</v>
      </c>
      <c r="H5" s="122">
        <v>3</v>
      </c>
      <c r="I5" s="122">
        <v>3</v>
      </c>
      <c r="J5" s="122">
        <v>3.5</v>
      </c>
      <c r="K5" s="122">
        <v>3.5</v>
      </c>
      <c r="L5" s="122">
        <v>3</v>
      </c>
      <c r="M5" s="122">
        <v>19</v>
      </c>
      <c r="N5" s="122">
        <v>19</v>
      </c>
      <c r="O5" s="122">
        <v>19</v>
      </c>
      <c r="P5" s="122">
        <v>51.5</v>
      </c>
      <c r="Q5" s="122">
        <v>51.5</v>
      </c>
      <c r="R5" s="122">
        <v>51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57">
        <v>2</v>
      </c>
      <c r="B6" s="58" t="s">
        <v>399</v>
      </c>
      <c r="C6" s="58" t="s">
        <v>400</v>
      </c>
      <c r="D6" s="123">
        <v>1</v>
      </c>
      <c r="E6" s="123">
        <v>1</v>
      </c>
      <c r="F6" s="123">
        <v>1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4</v>
      </c>
      <c r="N6" s="123">
        <v>4.35</v>
      </c>
      <c r="O6" s="124">
        <v>4</v>
      </c>
      <c r="P6" s="123">
        <v>8.1</v>
      </c>
      <c r="Q6" s="123">
        <v>5.5</v>
      </c>
      <c r="R6" s="123">
        <v>7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18" ht="12.75">
      <c r="A7" s="57">
        <v>3</v>
      </c>
      <c r="B7" s="58" t="s">
        <v>399</v>
      </c>
      <c r="C7" s="58" t="s">
        <v>401</v>
      </c>
      <c r="D7" s="123">
        <v>1</v>
      </c>
      <c r="E7" s="123">
        <v>1</v>
      </c>
      <c r="F7" s="123">
        <v>1</v>
      </c>
      <c r="G7" s="123">
        <v>2</v>
      </c>
      <c r="H7" s="123">
        <v>2</v>
      </c>
      <c r="I7" s="123">
        <v>2</v>
      </c>
      <c r="J7" s="123">
        <v>0.5</v>
      </c>
      <c r="K7" s="123">
        <v>0.5</v>
      </c>
      <c r="L7" s="123">
        <v>1</v>
      </c>
      <c r="M7" s="123">
        <v>15.5</v>
      </c>
      <c r="N7" s="123">
        <v>15.5</v>
      </c>
      <c r="O7" s="123">
        <v>14</v>
      </c>
      <c r="P7" s="123">
        <v>21.4</v>
      </c>
      <c r="Q7" s="123">
        <v>20.4</v>
      </c>
      <c r="R7" s="123">
        <v>29</v>
      </c>
    </row>
    <row r="8" spans="1:18" ht="12.75">
      <c r="A8" s="57">
        <v>4</v>
      </c>
      <c r="B8" s="58" t="s">
        <v>399</v>
      </c>
      <c r="C8" s="58" t="s">
        <v>402</v>
      </c>
      <c r="D8" s="123">
        <v>1</v>
      </c>
      <c r="E8" s="123">
        <v>1</v>
      </c>
      <c r="F8" s="123">
        <v>1</v>
      </c>
      <c r="G8" s="123">
        <v>2</v>
      </c>
      <c r="H8" s="123">
        <v>2</v>
      </c>
      <c r="I8" s="123">
        <v>2</v>
      </c>
      <c r="J8" s="123">
        <v>0</v>
      </c>
      <c r="K8" s="123">
        <v>0</v>
      </c>
      <c r="L8" s="123">
        <v>0</v>
      </c>
      <c r="M8" s="123">
        <v>15</v>
      </c>
      <c r="N8" s="123">
        <v>15</v>
      </c>
      <c r="O8" s="123">
        <v>15</v>
      </c>
      <c r="P8" s="123">
        <v>29.5</v>
      </c>
      <c r="Q8" s="123">
        <v>28.5</v>
      </c>
      <c r="R8" s="123">
        <v>29</v>
      </c>
    </row>
    <row r="9" spans="1:18" ht="12.75">
      <c r="A9" s="57">
        <v>5</v>
      </c>
      <c r="B9" s="58" t="s">
        <v>403</v>
      </c>
      <c r="C9" s="58" t="s">
        <v>404</v>
      </c>
      <c r="D9" s="123">
        <v>3</v>
      </c>
      <c r="E9" s="123">
        <v>3</v>
      </c>
      <c r="F9" s="123">
        <v>3</v>
      </c>
      <c r="G9" s="123">
        <v>2</v>
      </c>
      <c r="H9" s="123">
        <v>2</v>
      </c>
      <c r="I9" s="123">
        <v>2</v>
      </c>
      <c r="J9" s="123">
        <v>3</v>
      </c>
      <c r="K9" s="123">
        <v>3</v>
      </c>
      <c r="L9" s="123">
        <v>3</v>
      </c>
      <c r="M9" s="123">
        <v>19</v>
      </c>
      <c r="N9" s="123">
        <v>19</v>
      </c>
      <c r="O9" s="123">
        <v>19</v>
      </c>
      <c r="P9" s="123">
        <v>34</v>
      </c>
      <c r="Q9" s="123">
        <v>34</v>
      </c>
      <c r="R9" s="123">
        <v>37</v>
      </c>
    </row>
    <row r="10" spans="1:18" ht="12.75">
      <c r="A10" s="57">
        <v>6</v>
      </c>
      <c r="B10" s="58" t="s">
        <v>405</v>
      </c>
      <c r="C10" s="58" t="s">
        <v>406</v>
      </c>
      <c r="D10" s="123">
        <v>1</v>
      </c>
      <c r="E10" s="123">
        <v>1</v>
      </c>
      <c r="F10" s="123">
        <v>1</v>
      </c>
      <c r="G10" s="123">
        <v>1.5</v>
      </c>
      <c r="H10" s="123">
        <v>1.5</v>
      </c>
      <c r="I10" s="123">
        <v>2</v>
      </c>
      <c r="J10" s="123">
        <v>0</v>
      </c>
      <c r="K10" s="123">
        <v>0</v>
      </c>
      <c r="L10" s="123">
        <v>0</v>
      </c>
      <c r="M10" s="123">
        <v>9</v>
      </c>
      <c r="N10" s="123">
        <v>9</v>
      </c>
      <c r="O10" s="123">
        <v>9</v>
      </c>
      <c r="P10" s="123">
        <v>5.5</v>
      </c>
      <c r="Q10" s="123">
        <v>5.5</v>
      </c>
      <c r="R10" s="123">
        <v>5</v>
      </c>
    </row>
    <row r="11" spans="1:18" ht="12.75">
      <c r="A11" s="57">
        <v>7</v>
      </c>
      <c r="B11" s="58" t="s">
        <v>405</v>
      </c>
      <c r="C11" s="58" t="s">
        <v>407</v>
      </c>
      <c r="D11" s="123">
        <v>0</v>
      </c>
      <c r="E11" s="123">
        <v>0</v>
      </c>
      <c r="F11" s="123">
        <v>1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1</v>
      </c>
      <c r="M11" s="123">
        <v>0</v>
      </c>
      <c r="N11" s="123">
        <v>0</v>
      </c>
      <c r="O11" s="123">
        <v>5</v>
      </c>
      <c r="P11" s="123">
        <v>0</v>
      </c>
      <c r="Q11" s="123">
        <v>0</v>
      </c>
      <c r="R11" s="123">
        <v>6</v>
      </c>
    </row>
    <row r="12" spans="1:18" ht="12.75">
      <c r="A12" s="57">
        <v>8</v>
      </c>
      <c r="B12" s="58" t="s">
        <v>405</v>
      </c>
      <c r="C12" s="58" t="s">
        <v>408</v>
      </c>
      <c r="D12" s="123">
        <v>3</v>
      </c>
      <c r="E12" s="123">
        <v>3</v>
      </c>
      <c r="F12" s="123">
        <v>3</v>
      </c>
      <c r="G12" s="123">
        <v>2</v>
      </c>
      <c r="H12" s="123">
        <v>2</v>
      </c>
      <c r="I12" s="123">
        <v>2</v>
      </c>
      <c r="J12" s="123">
        <v>2</v>
      </c>
      <c r="K12" s="123">
        <v>2</v>
      </c>
      <c r="L12" s="123">
        <v>2</v>
      </c>
      <c r="M12" s="123">
        <v>50</v>
      </c>
      <c r="N12" s="123">
        <v>50</v>
      </c>
      <c r="O12" s="123">
        <v>50</v>
      </c>
      <c r="P12" s="123">
        <v>37</v>
      </c>
      <c r="Q12" s="123">
        <v>37</v>
      </c>
      <c r="R12" s="123">
        <v>39</v>
      </c>
    </row>
    <row r="13" spans="1:18" ht="12.75">
      <c r="A13" s="57">
        <v>9</v>
      </c>
      <c r="B13" s="58" t="s">
        <v>405</v>
      </c>
      <c r="C13" s="58" t="s">
        <v>409</v>
      </c>
      <c r="D13" s="123">
        <v>2</v>
      </c>
      <c r="E13" s="123">
        <v>2</v>
      </c>
      <c r="F13" s="123">
        <v>2</v>
      </c>
      <c r="G13" s="123">
        <v>2</v>
      </c>
      <c r="H13" s="123">
        <v>2</v>
      </c>
      <c r="I13" s="123">
        <v>2</v>
      </c>
      <c r="J13" s="123">
        <v>1</v>
      </c>
      <c r="K13" s="123">
        <v>1</v>
      </c>
      <c r="L13" s="123">
        <v>1</v>
      </c>
      <c r="M13" s="123">
        <v>42.75</v>
      </c>
      <c r="N13" s="123">
        <v>42.75</v>
      </c>
      <c r="O13" s="123">
        <v>42</v>
      </c>
      <c r="P13" s="123">
        <v>53.5</v>
      </c>
      <c r="Q13" s="123">
        <v>53.5</v>
      </c>
      <c r="R13" s="123">
        <v>54</v>
      </c>
    </row>
    <row r="14" spans="1:18" ht="12.75">
      <c r="A14" s="57">
        <v>10</v>
      </c>
      <c r="B14" s="58" t="s">
        <v>405</v>
      </c>
      <c r="C14" s="58" t="s">
        <v>410</v>
      </c>
      <c r="D14" s="123">
        <v>2</v>
      </c>
      <c r="E14" s="123">
        <v>1</v>
      </c>
      <c r="F14" s="123">
        <v>1</v>
      </c>
      <c r="G14" s="123">
        <v>1</v>
      </c>
      <c r="H14" s="123">
        <v>1</v>
      </c>
      <c r="I14" s="123">
        <v>1</v>
      </c>
      <c r="J14" s="123">
        <v>0</v>
      </c>
      <c r="K14" s="123">
        <v>0</v>
      </c>
      <c r="L14" s="123">
        <v>0</v>
      </c>
      <c r="M14" s="123">
        <v>18</v>
      </c>
      <c r="N14" s="123">
        <v>18</v>
      </c>
      <c r="O14" s="123">
        <v>18</v>
      </c>
      <c r="P14" s="123">
        <v>24.2</v>
      </c>
      <c r="Q14" s="123">
        <v>24.2</v>
      </c>
      <c r="R14" s="123">
        <v>24</v>
      </c>
    </row>
    <row r="15" spans="1:18" ht="12.75">
      <c r="A15" s="57">
        <v>11</v>
      </c>
      <c r="B15" s="58" t="s">
        <v>405</v>
      </c>
      <c r="C15" s="58" t="s">
        <v>411</v>
      </c>
      <c r="D15" s="123">
        <v>4</v>
      </c>
      <c r="E15" s="123">
        <v>4</v>
      </c>
      <c r="F15" s="123">
        <v>4</v>
      </c>
      <c r="G15" s="123">
        <v>3.5</v>
      </c>
      <c r="H15" s="123">
        <v>3.5</v>
      </c>
      <c r="I15" s="123">
        <v>4</v>
      </c>
      <c r="J15" s="123">
        <v>2</v>
      </c>
      <c r="K15" s="123">
        <v>2</v>
      </c>
      <c r="L15" s="123">
        <v>2</v>
      </c>
      <c r="M15" s="123">
        <v>72</v>
      </c>
      <c r="N15" s="123">
        <v>72</v>
      </c>
      <c r="O15" s="123">
        <v>73</v>
      </c>
      <c r="P15" s="123">
        <v>50.5</v>
      </c>
      <c r="Q15" s="123">
        <v>50.5</v>
      </c>
      <c r="R15" s="123">
        <v>52</v>
      </c>
    </row>
    <row r="16" spans="1:18" ht="12.75">
      <c r="A16" s="57">
        <v>12</v>
      </c>
      <c r="B16" s="58" t="s">
        <v>405</v>
      </c>
      <c r="C16" s="58" t="s">
        <v>412</v>
      </c>
      <c r="D16" s="123">
        <v>0.75</v>
      </c>
      <c r="E16" s="123">
        <v>0.75</v>
      </c>
      <c r="F16" s="123">
        <v>1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4</v>
      </c>
      <c r="N16" s="123">
        <v>4</v>
      </c>
      <c r="O16" s="123">
        <v>4</v>
      </c>
      <c r="P16" s="123">
        <v>4</v>
      </c>
      <c r="Q16" s="123">
        <v>4</v>
      </c>
      <c r="R16" s="123">
        <v>4</v>
      </c>
    </row>
    <row r="17" spans="1:18" ht="12.75">
      <c r="A17" s="57">
        <v>13</v>
      </c>
      <c r="B17" s="58" t="s">
        <v>413</v>
      </c>
      <c r="C17" s="58" t="s">
        <v>414</v>
      </c>
      <c r="D17" s="123">
        <v>1</v>
      </c>
      <c r="E17" s="123">
        <v>1</v>
      </c>
      <c r="F17" s="123">
        <v>1</v>
      </c>
      <c r="G17" s="123">
        <v>0</v>
      </c>
      <c r="H17" s="123">
        <v>0</v>
      </c>
      <c r="I17" s="123">
        <v>0</v>
      </c>
      <c r="J17" s="123">
        <v>0.5</v>
      </c>
      <c r="K17" s="123">
        <v>0.5</v>
      </c>
      <c r="L17" s="123">
        <v>1</v>
      </c>
      <c r="M17" s="123">
        <v>16</v>
      </c>
      <c r="N17" s="123">
        <v>16</v>
      </c>
      <c r="O17" s="123">
        <v>20</v>
      </c>
      <c r="P17" s="123">
        <v>6</v>
      </c>
      <c r="Q17" s="123">
        <v>6</v>
      </c>
      <c r="R17" s="123">
        <v>8</v>
      </c>
    </row>
    <row r="18" spans="1:18" ht="12.75">
      <c r="A18" s="57">
        <v>14</v>
      </c>
      <c r="B18" s="58" t="s">
        <v>415</v>
      </c>
      <c r="C18" s="58" t="s">
        <v>416</v>
      </c>
      <c r="D18" s="123">
        <v>1</v>
      </c>
      <c r="E18" s="123">
        <v>1</v>
      </c>
      <c r="F18" s="123">
        <v>1</v>
      </c>
      <c r="G18" s="123">
        <v>2</v>
      </c>
      <c r="H18" s="123">
        <v>2</v>
      </c>
      <c r="I18" s="123">
        <v>2</v>
      </c>
      <c r="J18" s="123">
        <v>0</v>
      </c>
      <c r="K18" s="123">
        <v>0</v>
      </c>
      <c r="L18" s="123">
        <v>0</v>
      </c>
      <c r="M18" s="123">
        <v>13</v>
      </c>
      <c r="N18" s="123">
        <v>13</v>
      </c>
      <c r="O18" s="123">
        <v>13</v>
      </c>
      <c r="P18" s="123">
        <v>23</v>
      </c>
      <c r="Q18" s="123">
        <v>21</v>
      </c>
      <c r="R18" s="123">
        <v>21</v>
      </c>
    </row>
    <row r="19" spans="1:18" ht="12.75">
      <c r="A19" s="57">
        <v>15</v>
      </c>
      <c r="B19" s="58" t="s">
        <v>415</v>
      </c>
      <c r="C19" s="58" t="s">
        <v>417</v>
      </c>
      <c r="D19" s="123">
        <v>0</v>
      </c>
      <c r="E19" s="123">
        <v>0</v>
      </c>
      <c r="F19" s="123">
        <v>1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4</v>
      </c>
      <c r="P19" s="123">
        <v>0</v>
      </c>
      <c r="Q19" s="123">
        <v>0</v>
      </c>
      <c r="R19" s="123">
        <v>7</v>
      </c>
    </row>
    <row r="20" spans="1:18" ht="12.75">
      <c r="A20" s="57">
        <v>16</v>
      </c>
      <c r="B20" s="58" t="s">
        <v>415</v>
      </c>
      <c r="C20" s="58" t="s">
        <v>418</v>
      </c>
      <c r="D20" s="123">
        <v>0</v>
      </c>
      <c r="E20" s="123">
        <v>0</v>
      </c>
      <c r="F20" s="123">
        <v>0</v>
      </c>
      <c r="G20" s="123">
        <v>0</v>
      </c>
      <c r="H20" s="123">
        <v>0.5</v>
      </c>
      <c r="I20" s="123">
        <v>1</v>
      </c>
      <c r="J20" s="123">
        <v>0</v>
      </c>
      <c r="K20" s="123">
        <v>0</v>
      </c>
      <c r="L20" s="123">
        <v>0</v>
      </c>
      <c r="M20" s="123">
        <v>0</v>
      </c>
      <c r="N20" s="123">
        <v>5</v>
      </c>
      <c r="O20" s="123">
        <v>5</v>
      </c>
      <c r="P20" s="123">
        <v>0</v>
      </c>
      <c r="Q20" s="123">
        <v>6</v>
      </c>
      <c r="R20" s="123">
        <v>6</v>
      </c>
    </row>
    <row r="21" spans="1:18" ht="12.75">
      <c r="A21" s="57">
        <v>17</v>
      </c>
      <c r="B21" s="58" t="s">
        <v>419</v>
      </c>
      <c r="C21" s="58" t="s">
        <v>420</v>
      </c>
      <c r="D21" s="123">
        <v>1</v>
      </c>
      <c r="E21" s="123">
        <v>1</v>
      </c>
      <c r="F21" s="123">
        <v>1</v>
      </c>
      <c r="G21" s="123">
        <v>1</v>
      </c>
      <c r="H21" s="123">
        <v>1</v>
      </c>
      <c r="I21" s="123">
        <v>1</v>
      </c>
      <c r="J21" s="123">
        <v>1</v>
      </c>
      <c r="K21" s="123">
        <v>1</v>
      </c>
      <c r="L21" s="123">
        <v>1</v>
      </c>
      <c r="M21" s="123">
        <v>15.5</v>
      </c>
      <c r="N21" s="123">
        <v>15.5</v>
      </c>
      <c r="O21" s="123">
        <v>16</v>
      </c>
      <c r="P21" s="123">
        <v>14.75</v>
      </c>
      <c r="Q21" s="123">
        <v>14.75</v>
      </c>
      <c r="R21" s="123">
        <v>16</v>
      </c>
    </row>
    <row r="22" spans="1:18" ht="12.75">
      <c r="A22" s="57">
        <v>18</v>
      </c>
      <c r="B22" s="58" t="s">
        <v>419</v>
      </c>
      <c r="C22" s="58" t="s">
        <v>421</v>
      </c>
      <c r="D22" s="123">
        <v>1</v>
      </c>
      <c r="E22" s="123">
        <v>1</v>
      </c>
      <c r="F22" s="123">
        <v>1</v>
      </c>
      <c r="G22" s="123">
        <v>1</v>
      </c>
      <c r="H22" s="123">
        <v>1</v>
      </c>
      <c r="I22" s="123">
        <v>1</v>
      </c>
      <c r="J22" s="123">
        <v>0.5</v>
      </c>
      <c r="K22" s="123">
        <v>0.5</v>
      </c>
      <c r="L22" s="123">
        <v>0</v>
      </c>
      <c r="M22" s="123">
        <v>9</v>
      </c>
      <c r="N22" s="123">
        <v>9</v>
      </c>
      <c r="O22" s="123">
        <v>9</v>
      </c>
      <c r="P22" s="123">
        <v>11.75</v>
      </c>
      <c r="Q22" s="123">
        <v>11.75</v>
      </c>
      <c r="R22" s="123">
        <v>11</v>
      </c>
    </row>
    <row r="23" spans="1:18" ht="12.75">
      <c r="A23" s="57">
        <v>19</v>
      </c>
      <c r="B23" s="58" t="s">
        <v>422</v>
      </c>
      <c r="C23" s="58" t="s">
        <v>423</v>
      </c>
      <c r="D23" s="123">
        <v>0</v>
      </c>
      <c r="E23" s="123">
        <v>0</v>
      </c>
      <c r="F23" s="123">
        <v>1</v>
      </c>
      <c r="G23" s="123">
        <v>0</v>
      </c>
      <c r="H23" s="123">
        <v>0</v>
      </c>
      <c r="I23" s="123">
        <v>2</v>
      </c>
      <c r="J23" s="123">
        <v>0</v>
      </c>
      <c r="K23" s="123">
        <v>0</v>
      </c>
      <c r="L23" s="123">
        <v>1</v>
      </c>
      <c r="M23" s="123">
        <v>0</v>
      </c>
      <c r="N23" s="123">
        <v>0</v>
      </c>
      <c r="O23" s="123">
        <v>28</v>
      </c>
      <c r="P23" s="123">
        <v>0</v>
      </c>
      <c r="Q23" s="123">
        <v>0</v>
      </c>
      <c r="R23" s="123">
        <v>42</v>
      </c>
    </row>
    <row r="24" spans="1:18" ht="12.75">
      <c r="A24" s="57">
        <v>20</v>
      </c>
      <c r="B24" s="58" t="s">
        <v>424</v>
      </c>
      <c r="C24" s="58" t="s">
        <v>425</v>
      </c>
      <c r="D24" s="123">
        <v>0</v>
      </c>
      <c r="E24" s="123">
        <v>0</v>
      </c>
      <c r="F24" s="123">
        <v>0</v>
      </c>
      <c r="G24" s="123">
        <v>1</v>
      </c>
      <c r="H24" s="123">
        <v>1</v>
      </c>
      <c r="I24" s="123">
        <v>1</v>
      </c>
      <c r="J24" s="123">
        <v>1</v>
      </c>
      <c r="K24" s="123">
        <v>1</v>
      </c>
      <c r="L24" s="123">
        <v>1</v>
      </c>
      <c r="M24" s="123">
        <v>8</v>
      </c>
      <c r="N24" s="123">
        <v>8</v>
      </c>
      <c r="O24" s="123">
        <v>8</v>
      </c>
      <c r="P24" s="123">
        <v>14</v>
      </c>
      <c r="Q24" s="123">
        <v>14</v>
      </c>
      <c r="R24" s="123">
        <v>14</v>
      </c>
    </row>
    <row r="25" spans="1:18" ht="12.75">
      <c r="A25" s="57">
        <v>21</v>
      </c>
      <c r="B25" s="58" t="s">
        <v>424</v>
      </c>
      <c r="C25" s="58" t="s">
        <v>426</v>
      </c>
      <c r="D25" s="123">
        <v>1</v>
      </c>
      <c r="E25" s="123">
        <v>1</v>
      </c>
      <c r="F25" s="123">
        <v>1</v>
      </c>
      <c r="G25" s="123">
        <v>1</v>
      </c>
      <c r="H25" s="123">
        <v>1</v>
      </c>
      <c r="I25" s="123">
        <v>1</v>
      </c>
      <c r="J25" s="123">
        <v>0</v>
      </c>
      <c r="K25" s="123">
        <v>0</v>
      </c>
      <c r="L25" s="123">
        <v>0</v>
      </c>
      <c r="M25" s="123">
        <v>7</v>
      </c>
      <c r="N25" s="123">
        <v>6</v>
      </c>
      <c r="O25" s="123">
        <v>6</v>
      </c>
      <c r="P25" s="123">
        <v>13</v>
      </c>
      <c r="Q25" s="123">
        <v>13</v>
      </c>
      <c r="R25" s="123">
        <v>13</v>
      </c>
    </row>
    <row r="26" spans="1:18" ht="12.75">
      <c r="A26" s="57">
        <v>22</v>
      </c>
      <c r="B26" s="58" t="s">
        <v>424</v>
      </c>
      <c r="C26" s="58" t="s">
        <v>427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6</v>
      </c>
      <c r="P26" s="123">
        <v>0</v>
      </c>
      <c r="Q26" s="123">
        <v>0</v>
      </c>
      <c r="R26" s="123">
        <v>2</v>
      </c>
    </row>
    <row r="27" spans="1:18" ht="12.75">
      <c r="A27" s="57">
        <v>23</v>
      </c>
      <c r="B27" s="58" t="s">
        <v>428</v>
      </c>
      <c r="C27" s="58" t="s">
        <v>429</v>
      </c>
      <c r="D27" s="123">
        <v>1</v>
      </c>
      <c r="E27" s="123">
        <v>1</v>
      </c>
      <c r="F27" s="123">
        <v>1</v>
      </c>
      <c r="G27" s="123">
        <v>3</v>
      </c>
      <c r="H27" s="123">
        <v>3</v>
      </c>
      <c r="I27" s="123">
        <v>3</v>
      </c>
      <c r="J27" s="123">
        <v>1</v>
      </c>
      <c r="K27" s="123">
        <v>1</v>
      </c>
      <c r="L27" s="123">
        <v>1</v>
      </c>
      <c r="M27" s="123">
        <v>21</v>
      </c>
      <c r="N27" s="123">
        <v>21</v>
      </c>
      <c r="O27" s="123">
        <v>21</v>
      </c>
      <c r="P27" s="123">
        <v>21.5</v>
      </c>
      <c r="Q27" s="123">
        <v>21.5</v>
      </c>
      <c r="R27" s="123">
        <v>19</v>
      </c>
    </row>
    <row r="28" spans="1:18" ht="12.75">
      <c r="A28" s="57">
        <v>24</v>
      </c>
      <c r="B28" s="58" t="s">
        <v>428</v>
      </c>
      <c r="C28" s="58" t="s">
        <v>430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4</v>
      </c>
      <c r="N28" s="123">
        <v>4</v>
      </c>
      <c r="O28" s="123">
        <v>4</v>
      </c>
      <c r="P28" s="123">
        <v>4.5</v>
      </c>
      <c r="Q28" s="123">
        <v>4.5</v>
      </c>
      <c r="R28" s="123">
        <v>5</v>
      </c>
    </row>
    <row r="29" spans="1:18" ht="12.75">
      <c r="A29" s="57">
        <v>25</v>
      </c>
      <c r="B29" s="58" t="s">
        <v>428</v>
      </c>
      <c r="C29" s="58" t="s">
        <v>431</v>
      </c>
      <c r="D29" s="123">
        <v>1</v>
      </c>
      <c r="E29" s="123">
        <v>1</v>
      </c>
      <c r="F29" s="123">
        <v>1</v>
      </c>
      <c r="G29" s="123">
        <v>1</v>
      </c>
      <c r="H29" s="123">
        <v>1</v>
      </c>
      <c r="I29" s="123">
        <v>1</v>
      </c>
      <c r="J29" s="123">
        <v>0</v>
      </c>
      <c r="K29" s="123">
        <v>0</v>
      </c>
      <c r="L29" s="123">
        <v>0</v>
      </c>
      <c r="M29" s="123">
        <v>8</v>
      </c>
      <c r="N29" s="123">
        <v>8</v>
      </c>
      <c r="O29" s="123">
        <v>8</v>
      </c>
      <c r="P29" s="123">
        <v>13.35</v>
      </c>
      <c r="Q29" s="123">
        <v>13.35</v>
      </c>
      <c r="R29" s="123">
        <v>13</v>
      </c>
    </row>
    <row r="30" spans="1:18" ht="12.75">
      <c r="A30" s="57">
        <v>26</v>
      </c>
      <c r="B30" s="58" t="s">
        <v>432</v>
      </c>
      <c r="C30" s="58" t="s">
        <v>433</v>
      </c>
      <c r="D30" s="123">
        <v>0.25</v>
      </c>
      <c r="E30" s="123">
        <v>0.25</v>
      </c>
      <c r="F30" s="123">
        <v>1</v>
      </c>
      <c r="G30" s="123">
        <v>0.25</v>
      </c>
      <c r="H30" s="123">
        <v>0.25</v>
      </c>
      <c r="I30" s="123">
        <v>1</v>
      </c>
      <c r="J30" s="123">
        <v>0</v>
      </c>
      <c r="K30" s="123">
        <v>0</v>
      </c>
      <c r="L30" s="123">
        <v>0</v>
      </c>
      <c r="M30" s="123">
        <v>3</v>
      </c>
      <c r="N30" s="123">
        <v>3</v>
      </c>
      <c r="O30" s="123">
        <v>3</v>
      </c>
      <c r="P30" s="123">
        <v>6.5</v>
      </c>
      <c r="Q30" s="123">
        <v>6.5</v>
      </c>
      <c r="R30" s="123">
        <v>6</v>
      </c>
    </row>
    <row r="31" spans="1:18" ht="12.75">
      <c r="A31" s="57">
        <v>27</v>
      </c>
      <c r="B31" s="58" t="s">
        <v>432</v>
      </c>
      <c r="C31" s="58" t="s">
        <v>434</v>
      </c>
      <c r="D31" s="123">
        <v>1</v>
      </c>
      <c r="E31" s="123">
        <v>1</v>
      </c>
      <c r="F31" s="123">
        <v>1</v>
      </c>
      <c r="G31" s="123">
        <v>1</v>
      </c>
      <c r="H31" s="123">
        <v>1</v>
      </c>
      <c r="I31" s="123">
        <v>1</v>
      </c>
      <c r="J31" s="123">
        <v>0</v>
      </c>
      <c r="K31" s="123">
        <v>0</v>
      </c>
      <c r="L31" s="123">
        <v>0</v>
      </c>
      <c r="M31" s="123">
        <v>9</v>
      </c>
      <c r="N31" s="123">
        <v>9</v>
      </c>
      <c r="O31" s="123">
        <v>9</v>
      </c>
      <c r="P31" s="123">
        <v>18.25</v>
      </c>
      <c r="Q31" s="123">
        <v>17.75</v>
      </c>
      <c r="R31" s="123">
        <v>19</v>
      </c>
    </row>
    <row r="32" spans="1:18" ht="12.75">
      <c r="A32" s="57">
        <v>28</v>
      </c>
      <c r="B32" s="58" t="s">
        <v>435</v>
      </c>
      <c r="C32" s="58" t="s">
        <v>436</v>
      </c>
      <c r="D32" s="123">
        <v>1</v>
      </c>
      <c r="E32" s="123">
        <v>1</v>
      </c>
      <c r="F32" s="123">
        <v>1</v>
      </c>
      <c r="G32" s="123">
        <v>2</v>
      </c>
      <c r="H32" s="123">
        <v>2</v>
      </c>
      <c r="I32" s="123">
        <v>2</v>
      </c>
      <c r="J32" s="123">
        <v>1</v>
      </c>
      <c r="K32" s="123">
        <v>1</v>
      </c>
      <c r="L32" s="123">
        <v>1</v>
      </c>
      <c r="M32" s="123">
        <v>20</v>
      </c>
      <c r="N32" s="123">
        <v>20</v>
      </c>
      <c r="O32" s="123">
        <v>20</v>
      </c>
      <c r="P32" s="123">
        <v>35.5</v>
      </c>
      <c r="Q32" s="123">
        <v>33</v>
      </c>
      <c r="R32" s="123">
        <v>33</v>
      </c>
    </row>
    <row r="33" spans="1:18" ht="12.75">
      <c r="A33" s="57">
        <v>29</v>
      </c>
      <c r="B33" s="58" t="s">
        <v>437</v>
      </c>
      <c r="C33" s="58" t="s">
        <v>438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6</v>
      </c>
      <c r="P33" s="123">
        <v>0</v>
      </c>
      <c r="Q33" s="123">
        <v>0</v>
      </c>
      <c r="R33" s="123">
        <v>3</v>
      </c>
    </row>
    <row r="34" spans="1:18" ht="12.75">
      <c r="A34" s="57">
        <v>30</v>
      </c>
      <c r="B34" s="58" t="s">
        <v>437</v>
      </c>
      <c r="C34" s="58" t="s">
        <v>439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5</v>
      </c>
      <c r="N34" s="123">
        <v>5</v>
      </c>
      <c r="O34" s="123">
        <v>5</v>
      </c>
      <c r="P34" s="123">
        <v>4</v>
      </c>
      <c r="Q34" s="123">
        <v>4</v>
      </c>
      <c r="R34" s="123">
        <v>4</v>
      </c>
    </row>
    <row r="35" spans="1:18" ht="12.75">
      <c r="A35" s="57">
        <v>31</v>
      </c>
      <c r="B35" s="58" t="s">
        <v>440</v>
      </c>
      <c r="C35" s="58" t="s">
        <v>441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</row>
    <row r="36" spans="1:18" ht="12.75">
      <c r="A36" s="57">
        <v>32</v>
      </c>
      <c r="B36" s="58" t="s">
        <v>440</v>
      </c>
      <c r="C36" s="58" t="s">
        <v>442</v>
      </c>
      <c r="D36" s="123">
        <v>0</v>
      </c>
      <c r="E36" s="123">
        <v>0</v>
      </c>
      <c r="F36" s="123">
        <v>0</v>
      </c>
      <c r="G36" s="123">
        <v>1</v>
      </c>
      <c r="H36" s="123">
        <v>1</v>
      </c>
      <c r="I36" s="123">
        <v>1</v>
      </c>
      <c r="J36" s="123">
        <v>0</v>
      </c>
      <c r="K36" s="123">
        <v>0</v>
      </c>
      <c r="L36" s="123">
        <v>0</v>
      </c>
      <c r="M36" s="123">
        <v>4</v>
      </c>
      <c r="N36" s="123">
        <v>4</v>
      </c>
      <c r="O36" s="123">
        <v>4</v>
      </c>
      <c r="P36" s="123">
        <v>2</v>
      </c>
      <c r="Q36" s="123">
        <v>2</v>
      </c>
      <c r="R36" s="123">
        <v>2</v>
      </c>
    </row>
    <row r="37" spans="1:18" ht="12.75">
      <c r="A37" s="57">
        <v>33</v>
      </c>
      <c r="B37" s="58" t="s">
        <v>440</v>
      </c>
      <c r="C37" s="58" t="s">
        <v>443</v>
      </c>
      <c r="D37" s="123">
        <v>1</v>
      </c>
      <c r="E37" s="123">
        <v>1</v>
      </c>
      <c r="F37" s="123">
        <v>1</v>
      </c>
      <c r="G37" s="123">
        <v>1</v>
      </c>
      <c r="H37" s="123">
        <v>1</v>
      </c>
      <c r="I37" s="123">
        <v>1</v>
      </c>
      <c r="J37" s="123">
        <v>1</v>
      </c>
      <c r="K37" s="123">
        <v>1</v>
      </c>
      <c r="L37" s="123">
        <v>1</v>
      </c>
      <c r="M37" s="123">
        <v>4</v>
      </c>
      <c r="N37" s="123">
        <v>4</v>
      </c>
      <c r="O37" s="123">
        <v>4</v>
      </c>
      <c r="P37" s="123">
        <v>7</v>
      </c>
      <c r="Q37" s="123">
        <v>7</v>
      </c>
      <c r="R37" s="123">
        <v>7</v>
      </c>
    </row>
    <row r="38" spans="1:18" ht="12.75">
      <c r="A38" s="57">
        <v>34</v>
      </c>
      <c r="B38" s="58" t="s">
        <v>440</v>
      </c>
      <c r="C38" s="58" t="s">
        <v>444</v>
      </c>
      <c r="D38" s="123">
        <v>1</v>
      </c>
      <c r="E38" s="123">
        <v>1</v>
      </c>
      <c r="F38" s="123">
        <v>1</v>
      </c>
      <c r="G38" s="123">
        <v>4</v>
      </c>
      <c r="H38" s="123">
        <v>4</v>
      </c>
      <c r="I38" s="123">
        <v>4</v>
      </c>
      <c r="J38" s="123">
        <v>2</v>
      </c>
      <c r="K38" s="123">
        <v>2</v>
      </c>
      <c r="L38" s="123">
        <v>2</v>
      </c>
      <c r="M38" s="123">
        <v>40</v>
      </c>
      <c r="N38" s="123">
        <v>40</v>
      </c>
      <c r="O38" s="123">
        <v>40</v>
      </c>
      <c r="P38" s="123">
        <v>23</v>
      </c>
      <c r="Q38" s="123">
        <v>24</v>
      </c>
      <c r="R38" s="123">
        <v>23</v>
      </c>
    </row>
    <row r="39" spans="1:18" ht="12.75">
      <c r="A39" s="57">
        <v>35</v>
      </c>
      <c r="B39" s="58" t="s">
        <v>440</v>
      </c>
      <c r="C39" s="58" t="s">
        <v>445</v>
      </c>
      <c r="D39" s="123">
        <v>0</v>
      </c>
      <c r="E39" s="123">
        <v>0</v>
      </c>
      <c r="F39" s="123">
        <v>0</v>
      </c>
      <c r="G39" s="123">
        <v>1</v>
      </c>
      <c r="H39" s="123">
        <v>1</v>
      </c>
      <c r="I39" s="123">
        <v>1</v>
      </c>
      <c r="J39" s="123">
        <v>0</v>
      </c>
      <c r="K39" s="123">
        <v>0</v>
      </c>
      <c r="L39" s="123">
        <v>0</v>
      </c>
      <c r="M39" s="123">
        <v>1</v>
      </c>
      <c r="N39" s="123">
        <v>1</v>
      </c>
      <c r="O39" s="123">
        <v>1</v>
      </c>
      <c r="P39" s="123">
        <v>0.3</v>
      </c>
      <c r="Q39" s="123">
        <v>0.3</v>
      </c>
      <c r="R39" s="123">
        <v>1</v>
      </c>
    </row>
    <row r="40" spans="1:18" ht="12.75">
      <c r="A40" s="57">
        <v>36</v>
      </c>
      <c r="B40" s="58" t="s">
        <v>446</v>
      </c>
      <c r="C40" s="58" t="s">
        <v>447</v>
      </c>
      <c r="D40" s="123">
        <v>1</v>
      </c>
      <c r="E40" s="123">
        <v>1</v>
      </c>
      <c r="F40" s="123">
        <v>1</v>
      </c>
      <c r="G40" s="123">
        <v>4</v>
      </c>
      <c r="H40" s="123">
        <v>4</v>
      </c>
      <c r="I40" s="123">
        <v>4</v>
      </c>
      <c r="J40" s="123">
        <v>0</v>
      </c>
      <c r="K40" s="123">
        <v>0</v>
      </c>
      <c r="L40" s="123">
        <v>0</v>
      </c>
      <c r="M40" s="123">
        <v>36</v>
      </c>
      <c r="N40" s="123">
        <v>36</v>
      </c>
      <c r="O40" s="123">
        <v>36</v>
      </c>
      <c r="P40" s="123">
        <v>59</v>
      </c>
      <c r="Q40" s="123">
        <v>59</v>
      </c>
      <c r="R40" s="123">
        <v>59</v>
      </c>
    </row>
    <row r="41" spans="1:18" ht="12.75">
      <c r="A41" s="57">
        <v>37</v>
      </c>
      <c r="B41" s="58" t="s">
        <v>446</v>
      </c>
      <c r="C41" s="58" t="s">
        <v>448</v>
      </c>
      <c r="D41" s="123">
        <v>0</v>
      </c>
      <c r="E41" s="123">
        <v>0</v>
      </c>
      <c r="F41" s="123">
        <v>0</v>
      </c>
      <c r="G41" s="123">
        <v>1</v>
      </c>
      <c r="H41" s="123">
        <v>1</v>
      </c>
      <c r="I41" s="123">
        <v>1</v>
      </c>
      <c r="J41" s="123">
        <v>0</v>
      </c>
      <c r="K41" s="123">
        <v>0</v>
      </c>
      <c r="L41" s="123">
        <v>0</v>
      </c>
      <c r="M41" s="123">
        <v>5</v>
      </c>
      <c r="N41" s="123">
        <v>5</v>
      </c>
      <c r="O41" s="123">
        <v>6</v>
      </c>
      <c r="P41" s="123">
        <v>5</v>
      </c>
      <c r="Q41" s="123">
        <v>5</v>
      </c>
      <c r="R41" s="123">
        <v>5</v>
      </c>
    </row>
    <row r="42" spans="1:18" ht="12.75">
      <c r="A42" s="57">
        <v>38</v>
      </c>
      <c r="B42" s="58" t="s">
        <v>446</v>
      </c>
      <c r="C42" s="58" t="s">
        <v>449</v>
      </c>
      <c r="D42" s="123">
        <v>0.25</v>
      </c>
      <c r="E42" s="123">
        <v>0.25</v>
      </c>
      <c r="F42" s="123">
        <v>1</v>
      </c>
      <c r="G42" s="123">
        <v>1</v>
      </c>
      <c r="H42" s="123">
        <v>1</v>
      </c>
      <c r="I42" s="123">
        <v>1</v>
      </c>
      <c r="J42" s="123">
        <v>0</v>
      </c>
      <c r="K42" s="123">
        <v>0</v>
      </c>
      <c r="L42" s="123">
        <v>0</v>
      </c>
      <c r="M42" s="123">
        <v>1</v>
      </c>
      <c r="N42" s="123">
        <v>1</v>
      </c>
      <c r="O42" s="123">
        <v>1</v>
      </c>
      <c r="P42" s="123">
        <v>6.75</v>
      </c>
      <c r="Q42" s="123">
        <v>6.75</v>
      </c>
      <c r="R42" s="123">
        <v>8</v>
      </c>
    </row>
    <row r="43" spans="1:18" ht="12.75">
      <c r="A43" s="57">
        <v>39</v>
      </c>
      <c r="B43" s="58" t="s">
        <v>450</v>
      </c>
      <c r="C43" s="58" t="s">
        <v>451</v>
      </c>
      <c r="D43" s="123">
        <v>5.5</v>
      </c>
      <c r="E43" s="123">
        <v>5.5</v>
      </c>
      <c r="F43" s="123">
        <v>1</v>
      </c>
      <c r="G43" s="123">
        <v>0</v>
      </c>
      <c r="H43" s="123">
        <v>0</v>
      </c>
      <c r="I43" s="123">
        <v>3</v>
      </c>
      <c r="J43" s="123">
        <v>0</v>
      </c>
      <c r="K43" s="123">
        <v>0</v>
      </c>
      <c r="L43" s="123">
        <v>0</v>
      </c>
      <c r="M43" s="123">
        <v>8.5</v>
      </c>
      <c r="N43" s="123">
        <v>8.5</v>
      </c>
      <c r="O43" s="123">
        <v>6</v>
      </c>
      <c r="P43" s="123">
        <v>0.25</v>
      </c>
      <c r="Q43" s="123">
        <v>0.25</v>
      </c>
      <c r="R43" s="123">
        <v>1</v>
      </c>
    </row>
    <row r="44" spans="1:18" ht="12.75">
      <c r="A44" s="57">
        <v>40</v>
      </c>
      <c r="B44" s="58" t="s">
        <v>450</v>
      </c>
      <c r="C44" s="58" t="s">
        <v>452</v>
      </c>
      <c r="D44" s="123">
        <v>1</v>
      </c>
      <c r="E44" s="123">
        <v>1</v>
      </c>
      <c r="F44" s="123">
        <v>1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5</v>
      </c>
      <c r="N44" s="123">
        <v>5</v>
      </c>
      <c r="O44" s="123">
        <v>5</v>
      </c>
      <c r="P44" s="123">
        <v>6</v>
      </c>
      <c r="Q44" s="123">
        <v>6</v>
      </c>
      <c r="R44" s="123">
        <v>7</v>
      </c>
    </row>
    <row r="45" spans="1:18" ht="12.75">
      <c r="A45" s="57">
        <v>41</v>
      </c>
      <c r="B45" s="58" t="s">
        <v>450</v>
      </c>
      <c r="C45" s="58" t="s">
        <v>453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3</v>
      </c>
      <c r="N45" s="123">
        <v>0</v>
      </c>
      <c r="O45" s="123">
        <v>3</v>
      </c>
      <c r="P45" s="123">
        <v>8.79</v>
      </c>
      <c r="Q45" s="123">
        <v>0</v>
      </c>
      <c r="R45" s="123">
        <v>9</v>
      </c>
    </row>
    <row r="46" spans="1:18" ht="12.75">
      <c r="A46" s="57">
        <v>42</v>
      </c>
      <c r="B46" s="58" t="s">
        <v>454</v>
      </c>
      <c r="C46" s="58" t="s">
        <v>455</v>
      </c>
      <c r="D46" s="123">
        <v>0.5</v>
      </c>
      <c r="E46" s="123">
        <v>1</v>
      </c>
      <c r="F46" s="123">
        <v>1</v>
      </c>
      <c r="G46" s="123">
        <v>2</v>
      </c>
      <c r="H46" s="123">
        <v>2</v>
      </c>
      <c r="I46" s="123">
        <v>2</v>
      </c>
      <c r="J46" s="123">
        <v>0</v>
      </c>
      <c r="K46" s="123">
        <v>0</v>
      </c>
      <c r="L46" s="123">
        <v>0</v>
      </c>
      <c r="M46" s="123">
        <v>5</v>
      </c>
      <c r="N46" s="123">
        <v>4</v>
      </c>
      <c r="O46" s="123">
        <v>4</v>
      </c>
      <c r="P46" s="123">
        <v>11</v>
      </c>
      <c r="Q46" s="123">
        <v>10</v>
      </c>
      <c r="R46" s="123">
        <v>10</v>
      </c>
    </row>
    <row r="47" spans="1:18" ht="12.75">
      <c r="A47" s="57">
        <v>43</v>
      </c>
      <c r="B47" s="58" t="s">
        <v>454</v>
      </c>
      <c r="C47" s="58" t="s">
        <v>456</v>
      </c>
      <c r="D47" s="123">
        <v>1</v>
      </c>
      <c r="E47" s="123">
        <v>1</v>
      </c>
      <c r="F47" s="123">
        <v>1</v>
      </c>
      <c r="G47" s="123">
        <v>0.5</v>
      </c>
      <c r="H47" s="123">
        <v>1</v>
      </c>
      <c r="I47" s="123">
        <v>1</v>
      </c>
      <c r="J47" s="123">
        <v>0</v>
      </c>
      <c r="K47" s="123">
        <v>0</v>
      </c>
      <c r="L47" s="123">
        <v>0</v>
      </c>
      <c r="M47" s="123">
        <v>8</v>
      </c>
      <c r="N47" s="123">
        <v>10</v>
      </c>
      <c r="O47" s="123">
        <v>10</v>
      </c>
      <c r="P47" s="123">
        <v>6.5</v>
      </c>
      <c r="Q47" s="123">
        <v>8</v>
      </c>
      <c r="R47" s="123">
        <v>8</v>
      </c>
    </row>
    <row r="48" spans="1:18" ht="12.75">
      <c r="A48" s="57">
        <v>44</v>
      </c>
      <c r="B48" s="58" t="s">
        <v>457</v>
      </c>
      <c r="C48" s="58" t="s">
        <v>458</v>
      </c>
      <c r="D48" s="123">
        <v>1</v>
      </c>
      <c r="E48" s="123">
        <v>1</v>
      </c>
      <c r="F48" s="123">
        <v>1</v>
      </c>
      <c r="G48" s="123">
        <v>2</v>
      </c>
      <c r="H48" s="123">
        <v>2</v>
      </c>
      <c r="I48" s="123">
        <v>2</v>
      </c>
      <c r="J48" s="123">
        <v>0</v>
      </c>
      <c r="K48" s="123">
        <v>0</v>
      </c>
      <c r="L48" s="123">
        <v>0</v>
      </c>
      <c r="M48" s="123">
        <v>1</v>
      </c>
      <c r="N48" s="123">
        <v>1</v>
      </c>
      <c r="O48" s="123">
        <v>1</v>
      </c>
      <c r="P48" s="123">
        <v>0</v>
      </c>
      <c r="Q48" s="123">
        <v>0</v>
      </c>
      <c r="R48" s="123">
        <v>0</v>
      </c>
    </row>
    <row r="49" spans="1:18" ht="12.75">
      <c r="A49" s="57">
        <v>45</v>
      </c>
      <c r="B49" s="58" t="s">
        <v>457</v>
      </c>
      <c r="C49" s="58" t="s">
        <v>459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4</v>
      </c>
      <c r="N49" s="123">
        <v>4</v>
      </c>
      <c r="O49" s="123">
        <v>4</v>
      </c>
      <c r="P49" s="123">
        <v>4</v>
      </c>
      <c r="Q49" s="123">
        <v>4</v>
      </c>
      <c r="R49" s="123">
        <v>4</v>
      </c>
    </row>
    <row r="50" spans="1:18" ht="12.75">
      <c r="A50" s="57">
        <v>46</v>
      </c>
      <c r="B50" s="58" t="s">
        <v>457</v>
      </c>
      <c r="C50" s="58" t="s">
        <v>460</v>
      </c>
      <c r="D50" s="123">
        <v>0</v>
      </c>
      <c r="E50" s="123">
        <v>0</v>
      </c>
      <c r="F50" s="123">
        <v>0</v>
      </c>
      <c r="G50" s="123">
        <v>2</v>
      </c>
      <c r="H50" s="123">
        <v>2</v>
      </c>
      <c r="I50" s="123">
        <v>2</v>
      </c>
      <c r="J50" s="123">
        <v>0</v>
      </c>
      <c r="K50" s="123">
        <v>0</v>
      </c>
      <c r="L50" s="123">
        <v>0</v>
      </c>
      <c r="M50" s="123">
        <v>22</v>
      </c>
      <c r="N50" s="123">
        <v>22</v>
      </c>
      <c r="O50" s="123">
        <v>22</v>
      </c>
      <c r="P50" s="123">
        <v>17</v>
      </c>
      <c r="Q50" s="123">
        <v>17</v>
      </c>
      <c r="R50" s="123">
        <v>17</v>
      </c>
    </row>
    <row r="51" spans="1:18" ht="12.75">
      <c r="A51" s="57">
        <v>47</v>
      </c>
      <c r="B51" s="58" t="s">
        <v>461</v>
      </c>
      <c r="C51" s="58" t="s">
        <v>462</v>
      </c>
      <c r="D51" s="123">
        <v>1</v>
      </c>
      <c r="E51" s="123">
        <v>1</v>
      </c>
      <c r="F51" s="123">
        <v>1</v>
      </c>
      <c r="G51" s="123">
        <v>2</v>
      </c>
      <c r="H51" s="123">
        <v>2</v>
      </c>
      <c r="I51" s="123">
        <v>2</v>
      </c>
      <c r="J51" s="123">
        <v>0</v>
      </c>
      <c r="K51" s="123">
        <v>0</v>
      </c>
      <c r="L51" s="123">
        <v>0</v>
      </c>
      <c r="M51" s="123">
        <v>8</v>
      </c>
      <c r="N51" s="123">
        <v>8</v>
      </c>
      <c r="O51" s="123">
        <v>8</v>
      </c>
      <c r="P51" s="123">
        <v>14</v>
      </c>
      <c r="Q51" s="123">
        <v>14</v>
      </c>
      <c r="R51" s="123">
        <v>14</v>
      </c>
    </row>
    <row r="52" spans="1:18" ht="12.75">
      <c r="A52" s="57">
        <v>48</v>
      </c>
      <c r="B52" s="58" t="s">
        <v>461</v>
      </c>
      <c r="C52" s="58" t="s">
        <v>463</v>
      </c>
      <c r="D52" s="123">
        <v>1</v>
      </c>
      <c r="E52" s="123">
        <v>1</v>
      </c>
      <c r="F52" s="123">
        <v>1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7</v>
      </c>
      <c r="N52" s="123">
        <v>7</v>
      </c>
      <c r="O52" s="123">
        <v>7</v>
      </c>
      <c r="P52" s="123">
        <v>2</v>
      </c>
      <c r="Q52" s="123">
        <v>2</v>
      </c>
      <c r="R52" s="123">
        <v>2</v>
      </c>
    </row>
    <row r="53" spans="1:18" ht="12.75">
      <c r="A53" s="57">
        <v>49</v>
      </c>
      <c r="B53" s="58" t="s">
        <v>461</v>
      </c>
      <c r="C53" s="58" t="s">
        <v>464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4</v>
      </c>
      <c r="N53" s="123">
        <v>4</v>
      </c>
      <c r="O53" s="123">
        <v>4</v>
      </c>
      <c r="P53" s="123">
        <v>3</v>
      </c>
      <c r="Q53" s="123">
        <v>3</v>
      </c>
      <c r="R53" s="123">
        <v>3</v>
      </c>
    </row>
    <row r="54" spans="1:18" ht="12.75">
      <c r="A54" s="57">
        <v>50</v>
      </c>
      <c r="B54" s="58" t="s">
        <v>461</v>
      </c>
      <c r="C54" s="58" t="s">
        <v>465</v>
      </c>
      <c r="D54" s="123">
        <v>1</v>
      </c>
      <c r="E54" s="123">
        <v>0.5</v>
      </c>
      <c r="F54" s="123">
        <v>1</v>
      </c>
      <c r="G54" s="123">
        <v>1</v>
      </c>
      <c r="H54" s="123">
        <v>0.5</v>
      </c>
      <c r="I54" s="123">
        <v>1</v>
      </c>
      <c r="J54" s="123">
        <v>0</v>
      </c>
      <c r="K54" s="123">
        <v>0</v>
      </c>
      <c r="L54" s="123">
        <v>0</v>
      </c>
      <c r="M54" s="123">
        <v>4</v>
      </c>
      <c r="N54" s="123">
        <v>4</v>
      </c>
      <c r="O54" s="123">
        <v>4</v>
      </c>
      <c r="P54" s="123">
        <v>5</v>
      </c>
      <c r="Q54" s="123">
        <v>5</v>
      </c>
      <c r="R54" s="123">
        <v>5</v>
      </c>
    </row>
    <row r="55" spans="1:18" ht="12.75">
      <c r="A55" s="57">
        <v>51</v>
      </c>
      <c r="B55" s="58" t="s">
        <v>461</v>
      </c>
      <c r="C55" s="58" t="s">
        <v>466</v>
      </c>
      <c r="D55" s="123">
        <v>0.25</v>
      </c>
      <c r="E55" s="123">
        <v>0.25</v>
      </c>
      <c r="F55" s="123">
        <v>1</v>
      </c>
      <c r="G55" s="123">
        <v>1</v>
      </c>
      <c r="H55" s="123">
        <v>1</v>
      </c>
      <c r="I55" s="123">
        <v>1</v>
      </c>
      <c r="J55" s="123">
        <v>0</v>
      </c>
      <c r="K55" s="123">
        <v>0</v>
      </c>
      <c r="L55" s="123">
        <v>0</v>
      </c>
      <c r="M55" s="123">
        <v>4.5</v>
      </c>
      <c r="N55" s="123">
        <v>4.5</v>
      </c>
      <c r="O55" s="123">
        <v>5</v>
      </c>
      <c r="P55" s="123">
        <v>4.85</v>
      </c>
      <c r="Q55" s="123">
        <v>4.85</v>
      </c>
      <c r="R55" s="123">
        <v>6</v>
      </c>
    </row>
    <row r="56" spans="1:18" ht="12.75">
      <c r="A56" s="57">
        <v>52</v>
      </c>
      <c r="B56" s="58" t="s">
        <v>461</v>
      </c>
      <c r="C56" s="58" t="s">
        <v>467</v>
      </c>
      <c r="D56" s="123">
        <v>1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6</v>
      </c>
      <c r="N56" s="123">
        <v>5</v>
      </c>
      <c r="O56" s="123">
        <v>5</v>
      </c>
      <c r="P56" s="123">
        <v>9</v>
      </c>
      <c r="Q56" s="123">
        <v>8</v>
      </c>
      <c r="R56" s="123">
        <v>8</v>
      </c>
    </row>
    <row r="57" spans="1:18" ht="12.75">
      <c r="A57" s="57">
        <v>53</v>
      </c>
      <c r="B57" s="58" t="s">
        <v>461</v>
      </c>
      <c r="C57" s="58" t="s">
        <v>468</v>
      </c>
      <c r="D57" s="123">
        <v>0.25</v>
      </c>
      <c r="E57" s="123">
        <v>0.25</v>
      </c>
      <c r="F57" s="123">
        <v>1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4</v>
      </c>
      <c r="N57" s="123">
        <v>4</v>
      </c>
      <c r="O57" s="123">
        <v>4</v>
      </c>
      <c r="P57" s="123">
        <v>3.5</v>
      </c>
      <c r="Q57" s="123">
        <v>3.5</v>
      </c>
      <c r="R57" s="123">
        <v>5</v>
      </c>
    </row>
    <row r="58" spans="1:18" ht="12.75">
      <c r="A58" s="57">
        <v>54</v>
      </c>
      <c r="B58" s="58" t="s">
        <v>469</v>
      </c>
      <c r="C58" s="58" t="s">
        <v>470</v>
      </c>
      <c r="D58" s="123">
        <v>0</v>
      </c>
      <c r="E58" s="123">
        <v>1</v>
      </c>
      <c r="F58" s="123">
        <v>1</v>
      </c>
      <c r="G58" s="123">
        <v>0</v>
      </c>
      <c r="H58" s="123">
        <v>1</v>
      </c>
      <c r="I58" s="123">
        <v>1</v>
      </c>
      <c r="J58" s="123">
        <v>0</v>
      </c>
      <c r="K58" s="123">
        <v>0</v>
      </c>
      <c r="L58" s="123">
        <v>0</v>
      </c>
      <c r="M58" s="123">
        <v>0</v>
      </c>
      <c r="N58" s="123">
        <v>5</v>
      </c>
      <c r="O58" s="123">
        <v>5</v>
      </c>
      <c r="P58" s="123">
        <v>0</v>
      </c>
      <c r="Q58" s="123">
        <v>14</v>
      </c>
      <c r="R58" s="123">
        <v>14</v>
      </c>
    </row>
    <row r="59" spans="1:18" ht="12.75">
      <c r="A59" s="57">
        <v>55</v>
      </c>
      <c r="B59" s="58" t="s">
        <v>471</v>
      </c>
      <c r="C59" s="58" t="s">
        <v>472</v>
      </c>
      <c r="D59" s="123">
        <v>0</v>
      </c>
      <c r="E59" s="123">
        <v>0</v>
      </c>
      <c r="F59" s="123">
        <v>0</v>
      </c>
      <c r="G59" s="123">
        <v>1</v>
      </c>
      <c r="H59" s="123">
        <v>1</v>
      </c>
      <c r="I59" s="123">
        <v>1</v>
      </c>
      <c r="J59" s="123">
        <v>0</v>
      </c>
      <c r="K59" s="123">
        <v>0</v>
      </c>
      <c r="L59" s="123">
        <v>0</v>
      </c>
      <c r="M59" s="123">
        <v>7</v>
      </c>
      <c r="N59" s="123">
        <v>6</v>
      </c>
      <c r="O59" s="123">
        <v>6</v>
      </c>
      <c r="P59" s="123">
        <v>4.38</v>
      </c>
      <c r="Q59" s="123">
        <v>4.38</v>
      </c>
      <c r="R59" s="123">
        <v>6</v>
      </c>
    </row>
    <row r="60" spans="1:18" ht="12.75">
      <c r="A60" s="57">
        <v>56</v>
      </c>
      <c r="B60" s="58" t="s">
        <v>471</v>
      </c>
      <c r="C60" s="58" t="s">
        <v>473</v>
      </c>
      <c r="D60" s="123">
        <v>0</v>
      </c>
      <c r="E60" s="123">
        <v>0</v>
      </c>
      <c r="F60" s="123">
        <v>0</v>
      </c>
      <c r="G60" s="123">
        <v>0.5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5</v>
      </c>
      <c r="N60" s="123">
        <v>5</v>
      </c>
      <c r="O60" s="123">
        <v>5</v>
      </c>
      <c r="P60" s="123">
        <v>5.75</v>
      </c>
      <c r="Q60" s="123">
        <v>5.75</v>
      </c>
      <c r="R60" s="123">
        <v>5</v>
      </c>
    </row>
    <row r="61" spans="1:18" ht="12.75">
      <c r="A61" s="57">
        <v>57</v>
      </c>
      <c r="B61" s="58" t="s">
        <v>471</v>
      </c>
      <c r="C61" s="58" t="s">
        <v>474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4</v>
      </c>
      <c r="N61" s="123">
        <v>4</v>
      </c>
      <c r="O61" s="123">
        <v>4</v>
      </c>
      <c r="P61" s="123">
        <v>2</v>
      </c>
      <c r="Q61" s="123">
        <v>2</v>
      </c>
      <c r="R61" s="123">
        <v>1</v>
      </c>
    </row>
    <row r="62" spans="1:18" ht="12.75">
      <c r="A62" s="57">
        <v>58</v>
      </c>
      <c r="B62" s="58" t="s">
        <v>471</v>
      </c>
      <c r="C62" s="58" t="s">
        <v>475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</row>
    <row r="63" spans="1:18" ht="12.75">
      <c r="A63" s="57">
        <v>59</v>
      </c>
      <c r="B63" s="58" t="s">
        <v>471</v>
      </c>
      <c r="C63" s="58" t="s">
        <v>476</v>
      </c>
      <c r="D63" s="123">
        <v>0</v>
      </c>
      <c r="E63" s="123">
        <v>0</v>
      </c>
      <c r="F63" s="123">
        <v>0</v>
      </c>
      <c r="G63" s="123">
        <v>1</v>
      </c>
      <c r="H63" s="123">
        <v>1</v>
      </c>
      <c r="I63" s="123">
        <v>1</v>
      </c>
      <c r="J63" s="123">
        <v>0</v>
      </c>
      <c r="K63" s="123">
        <v>0</v>
      </c>
      <c r="L63" s="123">
        <v>0</v>
      </c>
      <c r="M63" s="123">
        <v>8</v>
      </c>
      <c r="N63" s="123">
        <v>8</v>
      </c>
      <c r="O63" s="123">
        <v>8</v>
      </c>
      <c r="P63" s="123">
        <v>3</v>
      </c>
      <c r="Q63" s="123">
        <v>3</v>
      </c>
      <c r="R63" s="123">
        <v>3</v>
      </c>
    </row>
    <row r="64" spans="1:18" ht="12.75">
      <c r="A64" s="57">
        <v>60</v>
      </c>
      <c r="B64" s="58" t="s">
        <v>471</v>
      </c>
      <c r="C64" s="58" t="s">
        <v>477</v>
      </c>
      <c r="D64" s="123">
        <v>0.25</v>
      </c>
      <c r="E64" s="123">
        <v>0.25</v>
      </c>
      <c r="F64" s="123">
        <v>1</v>
      </c>
      <c r="G64" s="123">
        <v>0.25</v>
      </c>
      <c r="H64" s="123">
        <v>0.25</v>
      </c>
      <c r="I64" s="123">
        <v>0</v>
      </c>
      <c r="J64" s="123">
        <v>0</v>
      </c>
      <c r="K64" s="123">
        <v>0</v>
      </c>
      <c r="L64" s="123">
        <v>0</v>
      </c>
      <c r="M64" s="123">
        <v>5</v>
      </c>
      <c r="N64" s="123">
        <v>5</v>
      </c>
      <c r="O64" s="123">
        <v>5</v>
      </c>
      <c r="P64" s="123">
        <v>2.9</v>
      </c>
      <c r="Q64" s="123">
        <v>2.9</v>
      </c>
      <c r="R64" s="123">
        <v>5</v>
      </c>
    </row>
    <row r="65" spans="1:18" ht="12.75">
      <c r="A65" s="57">
        <v>61</v>
      </c>
      <c r="B65" s="58" t="s">
        <v>471</v>
      </c>
      <c r="C65" s="58" t="s">
        <v>478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</row>
    <row r="66" spans="1:18" ht="12.75">
      <c r="A66" s="57">
        <v>62</v>
      </c>
      <c r="B66" s="58" t="s">
        <v>471</v>
      </c>
      <c r="C66" s="58" t="s">
        <v>479</v>
      </c>
      <c r="D66" s="123">
        <v>2</v>
      </c>
      <c r="E66" s="123">
        <v>2</v>
      </c>
      <c r="F66" s="123">
        <v>2</v>
      </c>
      <c r="G66" s="123">
        <v>1</v>
      </c>
      <c r="H66" s="123">
        <v>1</v>
      </c>
      <c r="I66" s="123">
        <v>1</v>
      </c>
      <c r="J66" s="123">
        <v>0</v>
      </c>
      <c r="K66" s="123">
        <v>0</v>
      </c>
      <c r="L66" s="123">
        <v>0</v>
      </c>
      <c r="M66" s="123">
        <v>12</v>
      </c>
      <c r="N66" s="123">
        <v>12</v>
      </c>
      <c r="O66" s="123">
        <v>12</v>
      </c>
      <c r="P66" s="123">
        <v>21</v>
      </c>
      <c r="Q66" s="123">
        <v>21</v>
      </c>
      <c r="R66" s="123">
        <v>21</v>
      </c>
    </row>
    <row r="67" spans="1:18" ht="12.75">
      <c r="A67" s="57">
        <v>63</v>
      </c>
      <c r="B67" s="58" t="s">
        <v>471</v>
      </c>
      <c r="C67" s="58" t="s">
        <v>480</v>
      </c>
      <c r="D67" s="123">
        <v>0</v>
      </c>
      <c r="E67" s="123">
        <v>0</v>
      </c>
      <c r="F67" s="123">
        <v>0</v>
      </c>
      <c r="G67" s="123">
        <v>0.5</v>
      </c>
      <c r="H67" s="123">
        <v>0.5</v>
      </c>
      <c r="I67" s="123">
        <v>1</v>
      </c>
      <c r="J67" s="123">
        <v>0</v>
      </c>
      <c r="K67" s="123">
        <v>0</v>
      </c>
      <c r="L67" s="123">
        <v>0</v>
      </c>
      <c r="M67" s="123">
        <v>7</v>
      </c>
      <c r="N67" s="123">
        <v>7</v>
      </c>
      <c r="O67" s="123">
        <v>7</v>
      </c>
      <c r="P67" s="123">
        <v>4.65</v>
      </c>
      <c r="Q67" s="123">
        <v>4.65</v>
      </c>
      <c r="R67" s="123">
        <v>7</v>
      </c>
    </row>
    <row r="68" spans="1:18" ht="12.75">
      <c r="A68" s="57">
        <v>64</v>
      </c>
      <c r="B68" s="58" t="s">
        <v>481</v>
      </c>
      <c r="C68" s="58" t="s">
        <v>482</v>
      </c>
      <c r="D68" s="123">
        <v>1.5</v>
      </c>
      <c r="E68" s="123">
        <v>1.5</v>
      </c>
      <c r="F68" s="123">
        <v>2</v>
      </c>
      <c r="G68" s="123">
        <v>1</v>
      </c>
      <c r="H68" s="123">
        <v>1</v>
      </c>
      <c r="I68" s="123">
        <v>1</v>
      </c>
      <c r="J68" s="123">
        <v>0</v>
      </c>
      <c r="K68" s="123">
        <v>0</v>
      </c>
      <c r="L68" s="123">
        <v>0</v>
      </c>
      <c r="M68" s="123">
        <v>11</v>
      </c>
      <c r="N68" s="123">
        <v>11</v>
      </c>
      <c r="O68" s="123">
        <v>11</v>
      </c>
      <c r="P68" s="123">
        <v>27.75</v>
      </c>
      <c r="Q68" s="123">
        <v>27.75</v>
      </c>
      <c r="R68" s="123">
        <v>20</v>
      </c>
    </row>
    <row r="69" spans="1:18" ht="12.75">
      <c r="A69" s="57">
        <v>65</v>
      </c>
      <c r="B69" s="58" t="s">
        <v>483</v>
      </c>
      <c r="C69" s="58" t="s">
        <v>484</v>
      </c>
      <c r="D69" s="123">
        <v>1</v>
      </c>
      <c r="E69" s="123">
        <v>1</v>
      </c>
      <c r="F69" s="123">
        <v>1</v>
      </c>
      <c r="G69" s="123">
        <v>1</v>
      </c>
      <c r="H69" s="123">
        <v>1</v>
      </c>
      <c r="I69" s="123">
        <v>1</v>
      </c>
      <c r="J69" s="123">
        <v>0</v>
      </c>
      <c r="K69" s="123">
        <v>0</v>
      </c>
      <c r="L69" s="123">
        <v>0</v>
      </c>
      <c r="M69" s="123">
        <v>7</v>
      </c>
      <c r="N69" s="123">
        <v>7</v>
      </c>
      <c r="O69" s="123">
        <v>7</v>
      </c>
      <c r="P69" s="123">
        <v>15.5</v>
      </c>
      <c r="Q69" s="123">
        <v>15.5</v>
      </c>
      <c r="R69" s="123">
        <v>15</v>
      </c>
    </row>
    <row r="70" spans="1:18" ht="12.75">
      <c r="A70" s="57">
        <v>66</v>
      </c>
      <c r="B70" s="58" t="s">
        <v>483</v>
      </c>
      <c r="C70" s="58" t="s">
        <v>485</v>
      </c>
      <c r="D70" s="123">
        <v>1</v>
      </c>
      <c r="E70" s="123">
        <v>0.3</v>
      </c>
      <c r="F70" s="123">
        <v>1</v>
      </c>
      <c r="G70" s="123">
        <v>0</v>
      </c>
      <c r="H70" s="123">
        <v>0</v>
      </c>
      <c r="I70" s="123">
        <v>1</v>
      </c>
      <c r="J70" s="123">
        <v>0</v>
      </c>
      <c r="K70" s="123">
        <v>0</v>
      </c>
      <c r="L70" s="123">
        <v>0</v>
      </c>
      <c r="M70" s="123">
        <v>4</v>
      </c>
      <c r="N70" s="123">
        <v>4</v>
      </c>
      <c r="O70" s="123">
        <v>4</v>
      </c>
      <c r="P70" s="123">
        <v>8</v>
      </c>
      <c r="Q70" s="123">
        <v>6</v>
      </c>
      <c r="R70" s="123">
        <v>6</v>
      </c>
    </row>
    <row r="71" spans="1:18" ht="12.75">
      <c r="A71" s="57">
        <v>67</v>
      </c>
      <c r="B71" s="58" t="s">
        <v>483</v>
      </c>
      <c r="C71" s="58" t="s">
        <v>486</v>
      </c>
      <c r="D71" s="123">
        <v>0</v>
      </c>
      <c r="E71" s="123">
        <v>0</v>
      </c>
      <c r="F71" s="123">
        <v>0</v>
      </c>
      <c r="G71" s="123">
        <v>5</v>
      </c>
      <c r="H71" s="123">
        <v>5</v>
      </c>
      <c r="I71" s="123">
        <v>5</v>
      </c>
      <c r="J71" s="123">
        <v>0</v>
      </c>
      <c r="K71" s="123">
        <v>0</v>
      </c>
      <c r="L71" s="123">
        <v>0</v>
      </c>
      <c r="M71" s="123">
        <v>4.5</v>
      </c>
      <c r="N71" s="123">
        <v>4.5</v>
      </c>
      <c r="O71" s="123">
        <v>4</v>
      </c>
      <c r="P71" s="123">
        <v>7.25</v>
      </c>
      <c r="Q71" s="123">
        <v>7.25</v>
      </c>
      <c r="R71" s="123">
        <v>8</v>
      </c>
    </row>
    <row r="72" spans="1:18" ht="12.75">
      <c r="A72" s="57">
        <v>68</v>
      </c>
      <c r="B72" s="58" t="s">
        <v>487</v>
      </c>
      <c r="C72" s="58" t="s">
        <v>488</v>
      </c>
      <c r="D72" s="123">
        <v>1</v>
      </c>
      <c r="E72" s="123">
        <v>1</v>
      </c>
      <c r="F72" s="123">
        <v>1</v>
      </c>
      <c r="G72" s="123">
        <v>2</v>
      </c>
      <c r="H72" s="123">
        <v>2</v>
      </c>
      <c r="I72" s="123">
        <v>2</v>
      </c>
      <c r="J72" s="123">
        <v>0</v>
      </c>
      <c r="K72" s="123">
        <v>0</v>
      </c>
      <c r="L72" s="123">
        <v>0</v>
      </c>
      <c r="M72" s="123">
        <v>9</v>
      </c>
      <c r="N72" s="123">
        <v>9</v>
      </c>
      <c r="O72" s="123">
        <v>8</v>
      </c>
      <c r="P72" s="123">
        <v>10.5</v>
      </c>
      <c r="Q72" s="123">
        <v>10.5</v>
      </c>
      <c r="R72" s="123">
        <v>11</v>
      </c>
    </row>
    <row r="73" spans="1:18" ht="12.75">
      <c r="A73" s="57">
        <v>69</v>
      </c>
      <c r="B73" s="58" t="s">
        <v>489</v>
      </c>
      <c r="C73" s="58" t="s">
        <v>490</v>
      </c>
      <c r="D73" s="123">
        <v>0</v>
      </c>
      <c r="E73" s="123">
        <v>0</v>
      </c>
      <c r="F73" s="123">
        <v>0</v>
      </c>
      <c r="G73" s="123">
        <v>1</v>
      </c>
      <c r="H73" s="123">
        <v>1</v>
      </c>
      <c r="I73" s="123">
        <v>1</v>
      </c>
      <c r="J73" s="123">
        <v>0</v>
      </c>
      <c r="K73" s="123">
        <v>0</v>
      </c>
      <c r="L73" s="123">
        <v>0</v>
      </c>
      <c r="M73" s="123">
        <v>4</v>
      </c>
      <c r="N73" s="123">
        <v>4</v>
      </c>
      <c r="O73" s="123">
        <v>4</v>
      </c>
      <c r="P73" s="123">
        <v>8</v>
      </c>
      <c r="Q73" s="123">
        <v>8</v>
      </c>
      <c r="R73" s="123">
        <v>8</v>
      </c>
    </row>
    <row r="74" spans="1:18" ht="12.75">
      <c r="A74" s="57">
        <v>70</v>
      </c>
      <c r="B74" s="58" t="s">
        <v>489</v>
      </c>
      <c r="C74" s="58" t="s">
        <v>491</v>
      </c>
      <c r="D74" s="123">
        <v>0</v>
      </c>
      <c r="E74" s="123">
        <v>0</v>
      </c>
      <c r="F74" s="123">
        <v>0</v>
      </c>
      <c r="G74" s="123">
        <v>1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7</v>
      </c>
      <c r="N74" s="123">
        <v>7</v>
      </c>
      <c r="O74" s="123">
        <v>7</v>
      </c>
      <c r="P74" s="123">
        <v>7</v>
      </c>
      <c r="Q74" s="123">
        <v>7</v>
      </c>
      <c r="R74" s="123">
        <v>6</v>
      </c>
    </row>
    <row r="75" spans="1:18" ht="12.75">
      <c r="A75" s="57">
        <v>71</v>
      </c>
      <c r="B75" s="58" t="s">
        <v>489</v>
      </c>
      <c r="C75" s="58" t="s">
        <v>492</v>
      </c>
      <c r="D75" s="123">
        <v>1</v>
      </c>
      <c r="E75" s="123">
        <v>1</v>
      </c>
      <c r="F75" s="123">
        <v>1</v>
      </c>
      <c r="G75" s="123">
        <v>1</v>
      </c>
      <c r="H75" s="123">
        <v>1</v>
      </c>
      <c r="I75" s="123">
        <v>1</v>
      </c>
      <c r="J75" s="123">
        <v>0</v>
      </c>
      <c r="K75" s="123">
        <v>0</v>
      </c>
      <c r="L75" s="123">
        <v>0</v>
      </c>
      <c r="M75" s="123">
        <v>8</v>
      </c>
      <c r="N75" s="123">
        <v>8</v>
      </c>
      <c r="O75" s="123">
        <v>8</v>
      </c>
      <c r="P75" s="123">
        <v>10</v>
      </c>
      <c r="Q75" s="123">
        <v>10</v>
      </c>
      <c r="R75" s="123">
        <v>10</v>
      </c>
    </row>
    <row r="76" spans="1:18" ht="12.75">
      <c r="A76" s="57">
        <v>72</v>
      </c>
      <c r="B76" s="58" t="s">
        <v>489</v>
      </c>
      <c r="C76" s="58" t="s">
        <v>493</v>
      </c>
      <c r="D76" s="123">
        <v>1</v>
      </c>
      <c r="E76" s="123">
        <v>1</v>
      </c>
      <c r="F76" s="123">
        <v>1</v>
      </c>
      <c r="G76" s="123">
        <v>1</v>
      </c>
      <c r="H76" s="123">
        <v>1</v>
      </c>
      <c r="I76" s="123">
        <v>1</v>
      </c>
      <c r="J76" s="123">
        <v>0</v>
      </c>
      <c r="K76" s="123">
        <v>0</v>
      </c>
      <c r="L76" s="123">
        <v>0</v>
      </c>
      <c r="M76" s="123">
        <v>6</v>
      </c>
      <c r="N76" s="123">
        <v>6</v>
      </c>
      <c r="O76" s="123">
        <v>6</v>
      </c>
      <c r="P76" s="123">
        <v>5</v>
      </c>
      <c r="Q76" s="123">
        <v>5</v>
      </c>
      <c r="R76" s="123">
        <v>5</v>
      </c>
    </row>
    <row r="77" spans="1:18" ht="12.75">
      <c r="A77" s="57">
        <v>73</v>
      </c>
      <c r="B77" s="58" t="s">
        <v>489</v>
      </c>
      <c r="C77" s="58" t="s">
        <v>494</v>
      </c>
      <c r="D77" s="123">
        <v>1</v>
      </c>
      <c r="E77" s="123">
        <v>1</v>
      </c>
      <c r="F77" s="123">
        <v>1</v>
      </c>
      <c r="G77" s="123">
        <v>1</v>
      </c>
      <c r="H77" s="123">
        <v>1</v>
      </c>
      <c r="I77" s="123">
        <v>1</v>
      </c>
      <c r="J77" s="123">
        <v>0</v>
      </c>
      <c r="K77" s="123">
        <v>0</v>
      </c>
      <c r="L77" s="123">
        <v>0</v>
      </c>
      <c r="M77" s="123">
        <v>5</v>
      </c>
      <c r="N77" s="123">
        <v>4.5</v>
      </c>
      <c r="O77" s="123">
        <v>4</v>
      </c>
      <c r="P77" s="123">
        <v>3</v>
      </c>
      <c r="Q77" s="123">
        <v>2</v>
      </c>
      <c r="R77" s="123">
        <v>3</v>
      </c>
    </row>
    <row r="78" spans="1:18" ht="12.75">
      <c r="A78" s="57">
        <v>74</v>
      </c>
      <c r="B78" s="58" t="s">
        <v>489</v>
      </c>
      <c r="C78" s="58" t="s">
        <v>495</v>
      </c>
      <c r="D78" s="123">
        <v>1</v>
      </c>
      <c r="E78" s="123">
        <v>1</v>
      </c>
      <c r="F78" s="123">
        <v>1</v>
      </c>
      <c r="G78" s="123">
        <v>1</v>
      </c>
      <c r="H78" s="123">
        <v>1</v>
      </c>
      <c r="I78" s="123">
        <v>1</v>
      </c>
      <c r="J78" s="123">
        <v>0</v>
      </c>
      <c r="K78" s="123">
        <v>0</v>
      </c>
      <c r="L78" s="123">
        <v>0</v>
      </c>
      <c r="M78" s="123">
        <v>6</v>
      </c>
      <c r="N78" s="123">
        <v>6</v>
      </c>
      <c r="O78" s="123">
        <v>6</v>
      </c>
      <c r="P78" s="123">
        <v>3</v>
      </c>
      <c r="Q78" s="123">
        <v>3</v>
      </c>
      <c r="R78" s="123">
        <v>3</v>
      </c>
    </row>
    <row r="79" spans="1:18" ht="12.75">
      <c r="A79" s="57">
        <v>75</v>
      </c>
      <c r="B79" s="58" t="s">
        <v>496</v>
      </c>
      <c r="C79" s="58" t="s">
        <v>497</v>
      </c>
      <c r="D79" s="123">
        <v>1</v>
      </c>
      <c r="E79" s="123">
        <v>0.5</v>
      </c>
      <c r="F79" s="123">
        <v>1</v>
      </c>
      <c r="G79" s="123">
        <v>1</v>
      </c>
      <c r="H79" s="123">
        <v>1</v>
      </c>
      <c r="I79" s="123">
        <v>1</v>
      </c>
      <c r="J79" s="123">
        <v>0.5</v>
      </c>
      <c r="K79" s="123">
        <v>0.5</v>
      </c>
      <c r="L79" s="123">
        <v>1</v>
      </c>
      <c r="M79" s="123">
        <v>7</v>
      </c>
      <c r="N79" s="123">
        <v>7</v>
      </c>
      <c r="O79" s="123">
        <v>7</v>
      </c>
      <c r="P79" s="123">
        <v>13</v>
      </c>
      <c r="Q79" s="123">
        <v>10</v>
      </c>
      <c r="R79" s="123">
        <v>10</v>
      </c>
    </row>
    <row r="80" spans="1:18" ht="12.75">
      <c r="A80" s="57">
        <v>76</v>
      </c>
      <c r="B80" s="58" t="s">
        <v>496</v>
      </c>
      <c r="C80" s="58" t="s">
        <v>498</v>
      </c>
      <c r="D80" s="123">
        <v>1</v>
      </c>
      <c r="E80" s="123">
        <v>1</v>
      </c>
      <c r="F80" s="123">
        <v>1</v>
      </c>
      <c r="G80" s="123">
        <v>1</v>
      </c>
      <c r="H80" s="123">
        <v>1</v>
      </c>
      <c r="I80" s="123">
        <v>1</v>
      </c>
      <c r="J80" s="123">
        <v>1</v>
      </c>
      <c r="K80" s="123">
        <v>1</v>
      </c>
      <c r="L80" s="123">
        <v>1</v>
      </c>
      <c r="M80" s="123">
        <v>8</v>
      </c>
      <c r="N80" s="123">
        <v>8</v>
      </c>
      <c r="O80" s="123">
        <v>8</v>
      </c>
      <c r="P80" s="123">
        <v>10</v>
      </c>
      <c r="Q80" s="123">
        <v>10</v>
      </c>
      <c r="R80" s="123">
        <v>10</v>
      </c>
    </row>
    <row r="81" spans="1:18" ht="12.75">
      <c r="A81" s="57">
        <v>77</v>
      </c>
      <c r="B81" s="58" t="s">
        <v>499</v>
      </c>
      <c r="C81" s="58" t="s">
        <v>500</v>
      </c>
      <c r="D81" s="123">
        <v>0</v>
      </c>
      <c r="E81" s="123">
        <v>0</v>
      </c>
      <c r="F81" s="123">
        <v>0</v>
      </c>
      <c r="G81" s="123">
        <v>0.75</v>
      </c>
      <c r="H81" s="123">
        <v>0.75</v>
      </c>
      <c r="I81" s="123">
        <v>1</v>
      </c>
      <c r="J81" s="123">
        <v>0.75</v>
      </c>
      <c r="K81" s="123">
        <v>0.75</v>
      </c>
      <c r="L81" s="123">
        <v>1</v>
      </c>
      <c r="M81" s="123">
        <v>4.5</v>
      </c>
      <c r="N81" s="123">
        <v>4.5</v>
      </c>
      <c r="O81" s="123">
        <v>4</v>
      </c>
      <c r="P81" s="123">
        <v>7.52</v>
      </c>
      <c r="Q81" s="123">
        <v>7.52</v>
      </c>
      <c r="R81" s="123">
        <v>8</v>
      </c>
    </row>
    <row r="82" spans="1:18" ht="12.75">
      <c r="A82" s="57">
        <v>78</v>
      </c>
      <c r="B82" s="58" t="s">
        <v>499</v>
      </c>
      <c r="C82" s="58" t="s">
        <v>501</v>
      </c>
      <c r="D82" s="123">
        <v>2</v>
      </c>
      <c r="E82" s="123">
        <v>2</v>
      </c>
      <c r="F82" s="123">
        <v>2</v>
      </c>
      <c r="G82" s="123">
        <v>1</v>
      </c>
      <c r="H82" s="123">
        <v>1</v>
      </c>
      <c r="I82" s="123">
        <v>1</v>
      </c>
      <c r="J82" s="123">
        <v>1</v>
      </c>
      <c r="K82" s="123">
        <v>0</v>
      </c>
      <c r="L82" s="123">
        <v>0</v>
      </c>
      <c r="M82" s="123">
        <v>27</v>
      </c>
      <c r="N82" s="123">
        <v>27</v>
      </c>
      <c r="O82" s="123">
        <v>27</v>
      </c>
      <c r="P82" s="123">
        <v>50</v>
      </c>
      <c r="Q82" s="123">
        <v>39</v>
      </c>
      <c r="R82" s="123">
        <v>39</v>
      </c>
    </row>
    <row r="83" spans="1:18" ht="12.75">
      <c r="A83" s="57">
        <v>79</v>
      </c>
      <c r="B83" s="58" t="s">
        <v>499</v>
      </c>
      <c r="C83" s="58" t="s">
        <v>502</v>
      </c>
      <c r="D83" s="123">
        <v>0.5</v>
      </c>
      <c r="E83" s="123">
        <v>0.5</v>
      </c>
      <c r="F83" s="123">
        <v>1</v>
      </c>
      <c r="G83" s="123">
        <v>0.5</v>
      </c>
      <c r="H83" s="123">
        <v>0.5</v>
      </c>
      <c r="I83" s="123">
        <v>1</v>
      </c>
      <c r="J83" s="123">
        <v>0.5</v>
      </c>
      <c r="K83" s="123">
        <v>0.5</v>
      </c>
      <c r="L83" s="123">
        <v>1</v>
      </c>
      <c r="M83" s="123">
        <v>5</v>
      </c>
      <c r="N83" s="123">
        <v>5.5</v>
      </c>
      <c r="O83" s="123">
        <v>5</v>
      </c>
      <c r="P83" s="123">
        <v>6</v>
      </c>
      <c r="Q83" s="123">
        <v>6</v>
      </c>
      <c r="R83" s="123">
        <v>6</v>
      </c>
    </row>
    <row r="84" spans="1:18" ht="12.75">
      <c r="A84" s="57">
        <v>80</v>
      </c>
      <c r="B84" s="58" t="s">
        <v>503</v>
      </c>
      <c r="C84" s="58" t="s">
        <v>504</v>
      </c>
      <c r="D84" s="123">
        <v>2</v>
      </c>
      <c r="E84" s="123">
        <v>0.5</v>
      </c>
      <c r="F84" s="123">
        <v>1</v>
      </c>
      <c r="G84" s="123">
        <v>5</v>
      </c>
      <c r="H84" s="123">
        <v>5</v>
      </c>
      <c r="I84" s="123">
        <v>5</v>
      </c>
      <c r="J84" s="123">
        <v>0</v>
      </c>
      <c r="K84" s="123">
        <v>0</v>
      </c>
      <c r="L84" s="123">
        <v>0</v>
      </c>
      <c r="M84" s="123">
        <v>13</v>
      </c>
      <c r="N84" s="123">
        <v>11</v>
      </c>
      <c r="O84" s="123">
        <v>10</v>
      </c>
      <c r="P84" s="123">
        <v>73</v>
      </c>
      <c r="Q84" s="123">
        <v>71.5</v>
      </c>
      <c r="R84" s="123">
        <v>69</v>
      </c>
    </row>
    <row r="85" spans="1:18" ht="12.75">
      <c r="A85" s="57">
        <v>81</v>
      </c>
      <c r="B85" s="58" t="s">
        <v>505</v>
      </c>
      <c r="C85" s="58" t="s">
        <v>506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1</v>
      </c>
      <c r="J85" s="123">
        <v>0</v>
      </c>
      <c r="K85" s="123">
        <v>0</v>
      </c>
      <c r="L85" s="123">
        <v>0</v>
      </c>
      <c r="M85" s="123">
        <v>10</v>
      </c>
      <c r="N85" s="123">
        <v>10.5</v>
      </c>
      <c r="O85" s="123">
        <v>6</v>
      </c>
      <c r="P85" s="123">
        <v>18</v>
      </c>
      <c r="Q85" s="123">
        <v>16.5</v>
      </c>
      <c r="R85" s="123">
        <v>15</v>
      </c>
    </row>
    <row r="86" spans="1:18" ht="12.75">
      <c r="A86" s="57">
        <v>82</v>
      </c>
      <c r="B86" s="58" t="s">
        <v>507</v>
      </c>
      <c r="C86" s="58" t="s">
        <v>508</v>
      </c>
      <c r="D86" s="123">
        <v>1</v>
      </c>
      <c r="E86" s="123">
        <v>1</v>
      </c>
      <c r="F86" s="123">
        <v>1</v>
      </c>
      <c r="G86" s="123">
        <v>1</v>
      </c>
      <c r="H86" s="123">
        <v>1</v>
      </c>
      <c r="I86" s="123">
        <v>1</v>
      </c>
      <c r="J86" s="123">
        <v>1</v>
      </c>
      <c r="K86" s="123">
        <v>0.5</v>
      </c>
      <c r="L86" s="123">
        <v>1</v>
      </c>
      <c r="M86" s="123">
        <v>15</v>
      </c>
      <c r="N86" s="123">
        <v>15</v>
      </c>
      <c r="O86" s="123">
        <v>15</v>
      </c>
      <c r="P86" s="123">
        <v>12</v>
      </c>
      <c r="Q86" s="123">
        <v>12</v>
      </c>
      <c r="R86" s="123">
        <v>12</v>
      </c>
    </row>
    <row r="87" spans="1:18" s="54" customFormat="1" ht="12.75">
      <c r="A87" s="51">
        <v>82</v>
      </c>
      <c r="B87" s="52"/>
      <c r="C87" s="52" t="s">
        <v>509</v>
      </c>
      <c r="D87" s="82">
        <f aca="true" t="shared" si="0" ref="D87:R87">SUM(D5:D86)</f>
        <v>64</v>
      </c>
      <c r="E87" s="82">
        <f t="shared" si="0"/>
        <v>60.3</v>
      </c>
      <c r="F87" s="82">
        <f t="shared" si="0"/>
        <v>66</v>
      </c>
      <c r="G87" s="82">
        <f t="shared" si="0"/>
        <v>85.25</v>
      </c>
      <c r="H87" s="82">
        <f t="shared" si="0"/>
        <v>85.25</v>
      </c>
      <c r="I87" s="82">
        <f t="shared" si="0"/>
        <v>96</v>
      </c>
      <c r="J87" s="82">
        <f t="shared" si="0"/>
        <v>24.75</v>
      </c>
      <c r="K87" s="82">
        <f t="shared" si="0"/>
        <v>23.25</v>
      </c>
      <c r="L87" s="82">
        <f t="shared" si="0"/>
        <v>27</v>
      </c>
      <c r="M87" s="82">
        <f t="shared" si="0"/>
        <v>800.75</v>
      </c>
      <c r="N87" s="82">
        <f t="shared" si="0"/>
        <v>804.6</v>
      </c>
      <c r="O87" s="82">
        <f t="shared" si="0"/>
        <v>850</v>
      </c>
      <c r="P87" s="82">
        <f t="shared" si="0"/>
        <v>1041.4399999999998</v>
      </c>
      <c r="Q87" s="82">
        <f t="shared" si="0"/>
        <v>1023.55</v>
      </c>
      <c r="R87" s="82">
        <f t="shared" si="0"/>
        <v>1109</v>
      </c>
    </row>
    <row r="88" spans="1:18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8"/>
    </row>
    <row r="89" spans="1:18" ht="12.75">
      <c r="A89" s="57">
        <v>1</v>
      </c>
      <c r="B89" s="58"/>
      <c r="C89" s="58" t="s">
        <v>510</v>
      </c>
      <c r="D89" s="123">
        <v>1</v>
      </c>
      <c r="E89" s="123">
        <v>1</v>
      </c>
      <c r="F89" s="123">
        <v>1</v>
      </c>
      <c r="G89" s="123">
        <v>10</v>
      </c>
      <c r="H89" s="123">
        <v>10</v>
      </c>
      <c r="I89" s="123">
        <v>10</v>
      </c>
      <c r="J89" s="123">
        <v>0</v>
      </c>
      <c r="K89" s="123">
        <v>0</v>
      </c>
      <c r="L89" s="123">
        <v>0</v>
      </c>
      <c r="M89" s="123">
        <v>20</v>
      </c>
      <c r="N89" s="123">
        <v>20</v>
      </c>
      <c r="O89" s="123">
        <v>20</v>
      </c>
      <c r="P89" s="123">
        <v>10</v>
      </c>
      <c r="Q89" s="123">
        <v>10</v>
      </c>
      <c r="R89" s="123">
        <v>10</v>
      </c>
    </row>
    <row r="90" spans="1:18" ht="12.75">
      <c r="A90" s="57">
        <v>2</v>
      </c>
      <c r="B90" s="58" t="s">
        <v>397</v>
      </c>
      <c r="C90" s="58" t="s">
        <v>511</v>
      </c>
      <c r="D90" s="123">
        <v>4.25</v>
      </c>
      <c r="E90" s="123">
        <v>4.25</v>
      </c>
      <c r="F90" s="123">
        <v>4</v>
      </c>
      <c r="G90" s="123">
        <v>2.25</v>
      </c>
      <c r="H90" s="123">
        <v>1</v>
      </c>
      <c r="I90" s="123">
        <v>1</v>
      </c>
      <c r="J90" s="123">
        <v>0</v>
      </c>
      <c r="K90" s="123">
        <v>0</v>
      </c>
      <c r="L90" s="123">
        <v>0</v>
      </c>
      <c r="M90" s="123">
        <v>16</v>
      </c>
      <c r="N90" s="123">
        <v>16</v>
      </c>
      <c r="O90" s="123">
        <v>12</v>
      </c>
      <c r="P90" s="123">
        <v>11</v>
      </c>
      <c r="Q90" s="123">
        <v>6.75</v>
      </c>
      <c r="R90" s="123">
        <v>7</v>
      </c>
    </row>
    <row r="91" spans="1:18" ht="12.75">
      <c r="A91" s="57">
        <v>3</v>
      </c>
      <c r="B91" s="58" t="s">
        <v>512</v>
      </c>
      <c r="C91" s="58" t="s">
        <v>513</v>
      </c>
      <c r="D91" s="123">
        <v>2</v>
      </c>
      <c r="E91" s="123">
        <v>2</v>
      </c>
      <c r="F91" s="123">
        <v>2</v>
      </c>
      <c r="G91" s="123">
        <v>11</v>
      </c>
      <c r="H91" s="123">
        <v>11</v>
      </c>
      <c r="I91" s="123">
        <v>11</v>
      </c>
      <c r="J91" s="123">
        <v>0</v>
      </c>
      <c r="K91" s="123">
        <v>0</v>
      </c>
      <c r="L91" s="123">
        <v>0</v>
      </c>
      <c r="M91" s="123">
        <v>43</v>
      </c>
      <c r="N91" s="123">
        <v>43</v>
      </c>
      <c r="O91" s="123">
        <v>43</v>
      </c>
      <c r="P91" s="123">
        <v>67</v>
      </c>
      <c r="Q91" s="123">
        <v>67</v>
      </c>
      <c r="R91" s="123">
        <v>71</v>
      </c>
    </row>
    <row r="92" spans="1:18" ht="12.75">
      <c r="A92" s="57">
        <v>4</v>
      </c>
      <c r="B92" s="58" t="s">
        <v>399</v>
      </c>
      <c r="C92" s="58" t="s">
        <v>514</v>
      </c>
      <c r="D92" s="123">
        <v>1</v>
      </c>
      <c r="E92" s="123">
        <v>1</v>
      </c>
      <c r="F92" s="123">
        <v>1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v>6</v>
      </c>
      <c r="N92" s="123">
        <v>6.35</v>
      </c>
      <c r="O92" s="123">
        <v>6</v>
      </c>
      <c r="P92" s="123">
        <v>17</v>
      </c>
      <c r="Q92" s="123">
        <v>12.52</v>
      </c>
      <c r="R92" s="123">
        <v>15</v>
      </c>
    </row>
    <row r="93" spans="1:18" ht="14.25" customHeight="1">
      <c r="A93" s="57">
        <v>5</v>
      </c>
      <c r="B93" s="58" t="s">
        <v>403</v>
      </c>
      <c r="C93" s="58" t="s">
        <v>556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  <c r="R93" s="123">
        <v>0</v>
      </c>
    </row>
    <row r="94" spans="1:18" ht="12.75">
      <c r="A94" s="57">
        <v>6</v>
      </c>
      <c r="B94" s="58" t="s">
        <v>405</v>
      </c>
      <c r="C94" s="58" t="s">
        <v>516</v>
      </c>
      <c r="D94" s="123">
        <v>3</v>
      </c>
      <c r="E94" s="123">
        <v>3</v>
      </c>
      <c r="F94" s="123">
        <v>3</v>
      </c>
      <c r="G94" s="123">
        <v>2</v>
      </c>
      <c r="H94" s="123">
        <v>2</v>
      </c>
      <c r="I94" s="123">
        <v>2</v>
      </c>
      <c r="J94" s="123">
        <v>2</v>
      </c>
      <c r="K94" s="123">
        <v>2</v>
      </c>
      <c r="L94" s="123">
        <v>2</v>
      </c>
      <c r="M94" s="123">
        <v>48</v>
      </c>
      <c r="N94" s="123">
        <v>48</v>
      </c>
      <c r="O94" s="123">
        <v>48</v>
      </c>
      <c r="P94" s="123">
        <v>25</v>
      </c>
      <c r="Q94" s="123">
        <v>25</v>
      </c>
      <c r="R94" s="123">
        <v>27</v>
      </c>
    </row>
    <row r="95" spans="1:18" ht="12.75">
      <c r="A95" s="57">
        <v>7</v>
      </c>
      <c r="B95" s="58" t="s">
        <v>405</v>
      </c>
      <c r="C95" s="58" t="s">
        <v>517</v>
      </c>
      <c r="D95" s="123">
        <v>2</v>
      </c>
      <c r="E95" s="123">
        <v>2</v>
      </c>
      <c r="F95" s="123">
        <v>2</v>
      </c>
      <c r="G95" s="123">
        <v>7</v>
      </c>
      <c r="H95" s="123">
        <v>7</v>
      </c>
      <c r="I95" s="123">
        <v>7</v>
      </c>
      <c r="J95" s="123">
        <v>2</v>
      </c>
      <c r="K95" s="123">
        <v>1.5</v>
      </c>
      <c r="L95" s="123">
        <v>2</v>
      </c>
      <c r="M95" s="123">
        <v>38.25</v>
      </c>
      <c r="N95" s="123">
        <v>37.25</v>
      </c>
      <c r="O95" s="123">
        <v>38</v>
      </c>
      <c r="P95" s="123">
        <v>59</v>
      </c>
      <c r="Q95" s="123">
        <v>57</v>
      </c>
      <c r="R95" s="123">
        <v>62</v>
      </c>
    </row>
    <row r="96" spans="1:18" ht="12.75">
      <c r="A96" s="57">
        <v>8</v>
      </c>
      <c r="B96" s="58" t="s">
        <v>405</v>
      </c>
      <c r="C96" s="58" t="s">
        <v>518</v>
      </c>
      <c r="D96" s="123">
        <v>1</v>
      </c>
      <c r="E96" s="123">
        <v>1</v>
      </c>
      <c r="F96" s="123">
        <v>1</v>
      </c>
      <c r="G96" s="123">
        <v>2</v>
      </c>
      <c r="H96" s="123">
        <v>2</v>
      </c>
      <c r="I96" s="123">
        <v>2</v>
      </c>
      <c r="J96" s="123">
        <v>0</v>
      </c>
      <c r="K96" s="123">
        <v>0</v>
      </c>
      <c r="L96" s="123">
        <v>0</v>
      </c>
      <c r="M96" s="123">
        <v>15.75</v>
      </c>
      <c r="N96" s="123">
        <v>15</v>
      </c>
      <c r="O96" s="123">
        <v>15</v>
      </c>
      <c r="P96" s="123">
        <v>14.5</v>
      </c>
      <c r="Q96" s="123">
        <v>13.5</v>
      </c>
      <c r="R96" s="123">
        <v>15</v>
      </c>
    </row>
    <row r="97" spans="1:18" ht="12.75">
      <c r="A97" s="57">
        <v>9</v>
      </c>
      <c r="B97" s="58" t="s">
        <v>405</v>
      </c>
      <c r="C97" s="58" t="s">
        <v>519</v>
      </c>
      <c r="D97" s="123">
        <v>1</v>
      </c>
      <c r="E97" s="123">
        <v>1</v>
      </c>
      <c r="F97" s="123">
        <v>1</v>
      </c>
      <c r="G97" s="123">
        <v>4</v>
      </c>
      <c r="H97" s="123">
        <v>3</v>
      </c>
      <c r="I97" s="123">
        <v>3</v>
      </c>
      <c r="J97" s="123">
        <v>1</v>
      </c>
      <c r="K97" s="123">
        <v>1</v>
      </c>
      <c r="L97" s="123">
        <v>1</v>
      </c>
      <c r="M97" s="123">
        <v>55</v>
      </c>
      <c r="N97" s="123">
        <v>46</v>
      </c>
      <c r="O97" s="123">
        <v>46</v>
      </c>
      <c r="P97" s="123">
        <v>30</v>
      </c>
      <c r="Q97" s="123">
        <v>26</v>
      </c>
      <c r="R97" s="123">
        <v>27</v>
      </c>
    </row>
    <row r="98" spans="1:18" ht="12.75">
      <c r="A98" s="57">
        <v>10</v>
      </c>
      <c r="B98" s="58" t="s">
        <v>415</v>
      </c>
      <c r="C98" s="58" t="s">
        <v>520</v>
      </c>
      <c r="D98" s="123">
        <v>1</v>
      </c>
      <c r="E98" s="123">
        <v>1</v>
      </c>
      <c r="F98" s="123">
        <v>1</v>
      </c>
      <c r="G98" s="123">
        <v>5</v>
      </c>
      <c r="H98" s="123">
        <v>5</v>
      </c>
      <c r="I98" s="123">
        <v>5</v>
      </c>
      <c r="J98" s="123">
        <v>0</v>
      </c>
      <c r="K98" s="123">
        <v>0</v>
      </c>
      <c r="L98" s="123">
        <v>0</v>
      </c>
      <c r="M98" s="123">
        <v>26</v>
      </c>
      <c r="N98" s="123">
        <v>26</v>
      </c>
      <c r="O98" s="123">
        <v>26</v>
      </c>
      <c r="P98" s="123">
        <v>51.5</v>
      </c>
      <c r="Q98" s="123">
        <v>51.5</v>
      </c>
      <c r="R98" s="123">
        <v>52</v>
      </c>
    </row>
    <row r="99" spans="1:18" ht="12.75">
      <c r="A99" s="57">
        <v>11</v>
      </c>
      <c r="B99" s="58" t="s">
        <v>424</v>
      </c>
      <c r="C99" s="58" t="s">
        <v>521</v>
      </c>
      <c r="D99" s="123">
        <v>1</v>
      </c>
      <c r="E99" s="123">
        <v>1</v>
      </c>
      <c r="F99" s="123">
        <v>1</v>
      </c>
      <c r="G99" s="123">
        <v>4</v>
      </c>
      <c r="H99" s="123">
        <v>4</v>
      </c>
      <c r="I99" s="123">
        <v>4</v>
      </c>
      <c r="J99" s="123">
        <v>3</v>
      </c>
      <c r="K99" s="123">
        <v>3</v>
      </c>
      <c r="L99" s="123">
        <v>3</v>
      </c>
      <c r="M99" s="123">
        <v>21</v>
      </c>
      <c r="N99" s="123">
        <v>21</v>
      </c>
      <c r="O99" s="123">
        <v>21</v>
      </c>
      <c r="P99" s="123">
        <v>34</v>
      </c>
      <c r="Q99" s="123">
        <v>34</v>
      </c>
      <c r="R99" s="123">
        <v>34</v>
      </c>
    </row>
    <row r="100" spans="1:18" ht="12.75">
      <c r="A100" s="57">
        <v>12</v>
      </c>
      <c r="B100" s="58" t="s">
        <v>428</v>
      </c>
      <c r="C100" s="58" t="s">
        <v>522</v>
      </c>
      <c r="D100" s="123">
        <v>0.5</v>
      </c>
      <c r="E100" s="123">
        <v>0.5</v>
      </c>
      <c r="F100" s="123">
        <v>1</v>
      </c>
      <c r="G100" s="123">
        <v>0</v>
      </c>
      <c r="H100" s="123">
        <v>0</v>
      </c>
      <c r="I100" s="123">
        <v>0</v>
      </c>
      <c r="J100" s="123">
        <v>1</v>
      </c>
      <c r="K100" s="123">
        <v>1</v>
      </c>
      <c r="L100" s="123">
        <v>1</v>
      </c>
      <c r="M100" s="123">
        <v>8</v>
      </c>
      <c r="N100" s="123">
        <v>8</v>
      </c>
      <c r="O100" s="123">
        <v>8</v>
      </c>
      <c r="P100" s="123">
        <v>7.2</v>
      </c>
      <c r="Q100" s="123">
        <v>7.2</v>
      </c>
      <c r="R100" s="123">
        <v>7</v>
      </c>
    </row>
    <row r="101" spans="1:18" ht="12.75">
      <c r="A101" s="57">
        <v>13</v>
      </c>
      <c r="B101" s="58" t="s">
        <v>428</v>
      </c>
      <c r="C101" s="58" t="s">
        <v>523</v>
      </c>
      <c r="D101" s="123">
        <v>1</v>
      </c>
      <c r="E101" s="123">
        <v>1</v>
      </c>
      <c r="F101" s="123">
        <v>1</v>
      </c>
      <c r="G101" s="123">
        <v>3</v>
      </c>
      <c r="H101" s="123">
        <v>3</v>
      </c>
      <c r="I101" s="123">
        <v>3</v>
      </c>
      <c r="J101" s="123">
        <v>1</v>
      </c>
      <c r="K101" s="123">
        <v>1</v>
      </c>
      <c r="L101" s="123">
        <v>1</v>
      </c>
      <c r="M101" s="123">
        <v>12</v>
      </c>
      <c r="N101" s="123">
        <v>12</v>
      </c>
      <c r="O101" s="123">
        <v>12</v>
      </c>
      <c r="P101" s="123">
        <v>21</v>
      </c>
      <c r="Q101" s="123">
        <v>21</v>
      </c>
      <c r="R101" s="123">
        <v>21</v>
      </c>
    </row>
    <row r="102" spans="1:18" ht="12.75">
      <c r="A102" s="57">
        <v>14</v>
      </c>
      <c r="B102" s="58" t="s">
        <v>428</v>
      </c>
      <c r="C102" s="58" t="s">
        <v>524</v>
      </c>
      <c r="D102" s="123">
        <v>1</v>
      </c>
      <c r="E102" s="123">
        <v>1</v>
      </c>
      <c r="F102" s="123">
        <v>1</v>
      </c>
      <c r="G102" s="123">
        <v>0</v>
      </c>
      <c r="H102" s="123">
        <v>0</v>
      </c>
      <c r="I102" s="123">
        <v>0</v>
      </c>
      <c r="J102" s="123">
        <v>1</v>
      </c>
      <c r="K102" s="123">
        <v>1</v>
      </c>
      <c r="L102" s="123">
        <v>1</v>
      </c>
      <c r="M102" s="123">
        <v>10.5</v>
      </c>
      <c r="N102" s="123">
        <v>9</v>
      </c>
      <c r="O102" s="123">
        <v>12</v>
      </c>
      <c r="P102" s="123">
        <v>12.25</v>
      </c>
      <c r="Q102" s="123">
        <v>12.25</v>
      </c>
      <c r="R102" s="123">
        <v>14</v>
      </c>
    </row>
    <row r="103" spans="1:18" ht="12.75">
      <c r="A103" s="57">
        <v>15</v>
      </c>
      <c r="B103" s="58" t="s">
        <v>432</v>
      </c>
      <c r="C103" s="58" t="s">
        <v>525</v>
      </c>
      <c r="D103" s="123">
        <v>5</v>
      </c>
      <c r="E103" s="123">
        <v>5</v>
      </c>
      <c r="F103" s="123">
        <v>5</v>
      </c>
      <c r="G103" s="123">
        <v>5</v>
      </c>
      <c r="H103" s="123">
        <v>5</v>
      </c>
      <c r="I103" s="123">
        <v>5</v>
      </c>
      <c r="J103" s="123">
        <v>0</v>
      </c>
      <c r="K103" s="123">
        <v>0</v>
      </c>
      <c r="L103" s="123">
        <v>0</v>
      </c>
      <c r="M103" s="123">
        <v>29</v>
      </c>
      <c r="N103" s="123">
        <v>29</v>
      </c>
      <c r="O103" s="123">
        <v>29</v>
      </c>
      <c r="P103" s="123">
        <v>36.5</v>
      </c>
      <c r="Q103" s="123">
        <v>36.5</v>
      </c>
      <c r="R103" s="123">
        <v>37</v>
      </c>
    </row>
    <row r="104" spans="1:18" ht="12.75">
      <c r="A104" s="57">
        <v>16</v>
      </c>
      <c r="B104" s="58" t="s">
        <v>432</v>
      </c>
      <c r="C104" s="58" t="s">
        <v>526</v>
      </c>
      <c r="D104" s="123">
        <v>0.5</v>
      </c>
      <c r="E104" s="123">
        <v>0.5</v>
      </c>
      <c r="F104" s="123">
        <v>1</v>
      </c>
      <c r="G104" s="123">
        <v>2</v>
      </c>
      <c r="H104" s="123">
        <v>2</v>
      </c>
      <c r="I104" s="123">
        <v>2</v>
      </c>
      <c r="J104" s="123">
        <v>0.5</v>
      </c>
      <c r="K104" s="123">
        <v>0.5</v>
      </c>
      <c r="L104" s="123">
        <v>1</v>
      </c>
      <c r="M104" s="123">
        <v>8</v>
      </c>
      <c r="N104" s="123">
        <v>8</v>
      </c>
      <c r="O104" s="123">
        <v>9</v>
      </c>
      <c r="P104" s="123">
        <v>13.75</v>
      </c>
      <c r="Q104" s="123">
        <v>13.75</v>
      </c>
      <c r="R104" s="123">
        <v>14</v>
      </c>
    </row>
    <row r="105" spans="1:18" ht="12.75">
      <c r="A105" s="57">
        <v>17</v>
      </c>
      <c r="B105" s="58" t="s">
        <v>432</v>
      </c>
      <c r="C105" s="58" t="s">
        <v>527</v>
      </c>
      <c r="D105" s="123">
        <v>1</v>
      </c>
      <c r="E105" s="123">
        <v>1</v>
      </c>
      <c r="F105" s="123">
        <v>1</v>
      </c>
      <c r="G105" s="123">
        <v>2</v>
      </c>
      <c r="H105" s="123">
        <v>2</v>
      </c>
      <c r="I105" s="123">
        <v>2</v>
      </c>
      <c r="J105" s="123">
        <v>0</v>
      </c>
      <c r="K105" s="123">
        <v>0</v>
      </c>
      <c r="L105" s="123">
        <v>0</v>
      </c>
      <c r="M105" s="123">
        <v>10</v>
      </c>
      <c r="N105" s="123">
        <v>10</v>
      </c>
      <c r="O105" s="123">
        <v>9</v>
      </c>
      <c r="P105" s="123">
        <v>20</v>
      </c>
      <c r="Q105" s="123">
        <v>20</v>
      </c>
      <c r="R105" s="123">
        <v>20</v>
      </c>
    </row>
    <row r="106" spans="1:18" ht="12.75">
      <c r="A106" s="57">
        <v>18</v>
      </c>
      <c r="B106" s="58" t="s">
        <v>432</v>
      </c>
      <c r="C106" s="58" t="s">
        <v>528</v>
      </c>
      <c r="D106" s="123">
        <v>1</v>
      </c>
      <c r="E106" s="123">
        <v>1</v>
      </c>
      <c r="F106" s="123">
        <v>1</v>
      </c>
      <c r="G106" s="123">
        <v>3</v>
      </c>
      <c r="H106" s="123">
        <v>3</v>
      </c>
      <c r="I106" s="123">
        <v>3</v>
      </c>
      <c r="J106" s="123">
        <v>0</v>
      </c>
      <c r="K106" s="123">
        <v>0</v>
      </c>
      <c r="L106" s="123">
        <v>0</v>
      </c>
      <c r="M106" s="123">
        <v>10</v>
      </c>
      <c r="N106" s="123">
        <v>10</v>
      </c>
      <c r="O106" s="123">
        <v>10</v>
      </c>
      <c r="P106" s="123">
        <v>11.3</v>
      </c>
      <c r="Q106" s="123">
        <v>11.3</v>
      </c>
      <c r="R106" s="123">
        <v>12</v>
      </c>
    </row>
    <row r="107" spans="1:18" ht="12.75">
      <c r="A107" s="57">
        <v>19</v>
      </c>
      <c r="B107" s="58" t="s">
        <v>435</v>
      </c>
      <c r="C107" s="58" t="s">
        <v>529</v>
      </c>
      <c r="D107" s="123">
        <v>1</v>
      </c>
      <c r="E107" s="123">
        <v>1</v>
      </c>
      <c r="F107" s="123">
        <v>1</v>
      </c>
      <c r="G107" s="123">
        <v>3</v>
      </c>
      <c r="H107" s="123">
        <v>3</v>
      </c>
      <c r="I107" s="123">
        <v>3</v>
      </c>
      <c r="J107" s="123">
        <v>2</v>
      </c>
      <c r="K107" s="123">
        <v>2</v>
      </c>
      <c r="L107" s="123">
        <v>2</v>
      </c>
      <c r="M107" s="123">
        <v>12</v>
      </c>
      <c r="N107" s="123">
        <v>12</v>
      </c>
      <c r="O107" s="123">
        <v>12</v>
      </c>
      <c r="P107" s="123">
        <v>42</v>
      </c>
      <c r="Q107" s="123">
        <v>42</v>
      </c>
      <c r="R107" s="123">
        <v>41</v>
      </c>
    </row>
    <row r="108" spans="1:18" ht="12.75">
      <c r="A108" s="57">
        <v>20</v>
      </c>
      <c r="B108" s="58" t="s">
        <v>437</v>
      </c>
      <c r="C108" s="58" t="s">
        <v>530</v>
      </c>
      <c r="D108" s="123">
        <v>3</v>
      </c>
      <c r="E108" s="123">
        <v>3</v>
      </c>
      <c r="F108" s="123">
        <v>3</v>
      </c>
      <c r="G108" s="123">
        <v>12</v>
      </c>
      <c r="H108" s="123">
        <v>12</v>
      </c>
      <c r="I108" s="123">
        <v>12</v>
      </c>
      <c r="J108" s="123">
        <v>2</v>
      </c>
      <c r="K108" s="123">
        <v>2</v>
      </c>
      <c r="L108" s="123">
        <v>2</v>
      </c>
      <c r="M108" s="123">
        <v>43</v>
      </c>
      <c r="N108" s="123">
        <v>43</v>
      </c>
      <c r="O108" s="123">
        <v>43</v>
      </c>
      <c r="P108" s="123">
        <v>58.25</v>
      </c>
      <c r="Q108" s="123">
        <v>55.5</v>
      </c>
      <c r="R108" s="123">
        <v>56</v>
      </c>
    </row>
    <row r="109" spans="1:18" ht="12.75">
      <c r="A109" s="57">
        <v>21</v>
      </c>
      <c r="B109" s="58" t="s">
        <v>440</v>
      </c>
      <c r="C109" s="58" t="s">
        <v>531</v>
      </c>
      <c r="D109" s="123">
        <v>2</v>
      </c>
      <c r="E109" s="123">
        <v>2</v>
      </c>
      <c r="F109" s="123">
        <v>2</v>
      </c>
      <c r="G109" s="123">
        <v>6</v>
      </c>
      <c r="H109" s="123">
        <v>6</v>
      </c>
      <c r="I109" s="123">
        <v>6</v>
      </c>
      <c r="J109" s="123">
        <v>0</v>
      </c>
      <c r="K109" s="123">
        <v>0</v>
      </c>
      <c r="L109" s="123">
        <v>0</v>
      </c>
      <c r="M109" s="123">
        <v>20</v>
      </c>
      <c r="N109" s="123">
        <v>19</v>
      </c>
      <c r="O109" s="123">
        <v>19</v>
      </c>
      <c r="P109" s="123">
        <v>36.15</v>
      </c>
      <c r="Q109" s="123">
        <v>35.3</v>
      </c>
      <c r="R109" s="123">
        <v>45</v>
      </c>
    </row>
    <row r="110" spans="1:18" ht="12.75">
      <c r="A110" s="57">
        <v>22</v>
      </c>
      <c r="B110" s="58" t="s">
        <v>450</v>
      </c>
      <c r="C110" s="58" t="s">
        <v>532</v>
      </c>
      <c r="D110" s="123">
        <v>0</v>
      </c>
      <c r="E110" s="123">
        <v>0.25</v>
      </c>
      <c r="F110" s="123">
        <v>1</v>
      </c>
      <c r="G110" s="123">
        <v>0</v>
      </c>
      <c r="H110" s="123">
        <v>1</v>
      </c>
      <c r="I110" s="123">
        <v>1</v>
      </c>
      <c r="J110" s="123">
        <v>0</v>
      </c>
      <c r="K110" s="123">
        <v>0</v>
      </c>
      <c r="L110" s="123">
        <v>0</v>
      </c>
      <c r="M110" s="123">
        <v>0</v>
      </c>
      <c r="N110" s="123">
        <v>1</v>
      </c>
      <c r="O110" s="123">
        <v>1</v>
      </c>
      <c r="P110" s="123">
        <v>0</v>
      </c>
      <c r="Q110" s="123">
        <v>0</v>
      </c>
      <c r="R110" s="123">
        <v>0</v>
      </c>
    </row>
    <row r="111" spans="1:18" ht="12.75">
      <c r="A111" s="57">
        <v>23</v>
      </c>
      <c r="B111" s="58" t="s">
        <v>450</v>
      </c>
      <c r="C111" s="58" t="s">
        <v>533</v>
      </c>
      <c r="D111" s="123">
        <v>2</v>
      </c>
      <c r="E111" s="123">
        <v>2</v>
      </c>
      <c r="F111" s="123">
        <v>2</v>
      </c>
      <c r="G111" s="123">
        <v>5</v>
      </c>
      <c r="H111" s="123">
        <v>5</v>
      </c>
      <c r="I111" s="123">
        <v>5</v>
      </c>
      <c r="J111" s="123">
        <v>2</v>
      </c>
      <c r="K111" s="123">
        <v>2</v>
      </c>
      <c r="L111" s="123">
        <v>2</v>
      </c>
      <c r="M111" s="123">
        <v>26</v>
      </c>
      <c r="N111" s="123">
        <v>26</v>
      </c>
      <c r="O111" s="123">
        <v>26</v>
      </c>
      <c r="P111" s="123">
        <v>39</v>
      </c>
      <c r="Q111" s="123">
        <v>39</v>
      </c>
      <c r="R111" s="123">
        <v>39</v>
      </c>
    </row>
    <row r="112" spans="1:18" ht="12.75">
      <c r="A112" s="57">
        <v>24</v>
      </c>
      <c r="B112" s="58" t="s">
        <v>454</v>
      </c>
      <c r="C112" s="58" t="s">
        <v>534</v>
      </c>
      <c r="D112" s="123">
        <v>1</v>
      </c>
      <c r="E112" s="123">
        <v>1</v>
      </c>
      <c r="F112" s="123">
        <v>1</v>
      </c>
      <c r="G112" s="123">
        <v>1</v>
      </c>
      <c r="H112" s="123">
        <v>1</v>
      </c>
      <c r="I112" s="123">
        <v>1</v>
      </c>
      <c r="J112" s="123">
        <v>0</v>
      </c>
      <c r="K112" s="123">
        <v>0</v>
      </c>
      <c r="L112" s="123">
        <v>0</v>
      </c>
      <c r="M112" s="123">
        <v>6</v>
      </c>
      <c r="N112" s="123">
        <v>6</v>
      </c>
      <c r="O112" s="123">
        <v>6</v>
      </c>
      <c r="P112" s="123">
        <v>4.5</v>
      </c>
      <c r="Q112" s="123">
        <v>4.5</v>
      </c>
      <c r="R112" s="123">
        <v>5</v>
      </c>
    </row>
    <row r="113" spans="1:18" ht="12.75">
      <c r="A113" s="57">
        <v>25</v>
      </c>
      <c r="B113" s="58" t="s">
        <v>457</v>
      </c>
      <c r="C113" s="58" t="s">
        <v>535</v>
      </c>
      <c r="D113" s="123">
        <v>1</v>
      </c>
      <c r="E113" s="123">
        <v>1</v>
      </c>
      <c r="F113" s="123">
        <v>1</v>
      </c>
      <c r="G113" s="123">
        <v>4</v>
      </c>
      <c r="H113" s="123">
        <v>4</v>
      </c>
      <c r="I113" s="123">
        <v>4</v>
      </c>
      <c r="J113" s="123">
        <v>1</v>
      </c>
      <c r="K113" s="123">
        <v>1</v>
      </c>
      <c r="L113" s="123">
        <v>1</v>
      </c>
      <c r="M113" s="123">
        <v>11</v>
      </c>
      <c r="N113" s="123">
        <v>11</v>
      </c>
      <c r="O113" s="123">
        <v>11</v>
      </c>
      <c r="P113" s="123">
        <v>24.8</v>
      </c>
      <c r="Q113" s="123">
        <v>24.8</v>
      </c>
      <c r="R113" s="123">
        <v>26</v>
      </c>
    </row>
    <row r="114" spans="1:18" ht="12.75">
      <c r="A114" s="57">
        <v>26</v>
      </c>
      <c r="B114" s="58" t="s">
        <v>457</v>
      </c>
      <c r="C114" s="58" t="s">
        <v>536</v>
      </c>
      <c r="D114" s="123">
        <v>3</v>
      </c>
      <c r="E114" s="123">
        <v>3</v>
      </c>
      <c r="F114" s="123">
        <v>3</v>
      </c>
      <c r="G114" s="123">
        <v>13</v>
      </c>
      <c r="H114" s="123">
        <v>13</v>
      </c>
      <c r="I114" s="123">
        <v>13</v>
      </c>
      <c r="J114" s="123">
        <v>6</v>
      </c>
      <c r="K114" s="123">
        <v>6</v>
      </c>
      <c r="L114" s="123">
        <v>6</v>
      </c>
      <c r="M114" s="123">
        <v>45</v>
      </c>
      <c r="N114" s="123">
        <v>45</v>
      </c>
      <c r="O114" s="123">
        <v>45</v>
      </c>
      <c r="P114" s="123">
        <v>56</v>
      </c>
      <c r="Q114" s="123">
        <v>56</v>
      </c>
      <c r="R114" s="123">
        <v>56</v>
      </c>
    </row>
    <row r="115" spans="1:18" ht="12.75">
      <c r="A115" s="57">
        <v>27</v>
      </c>
      <c r="B115" s="58" t="s">
        <v>469</v>
      </c>
      <c r="C115" s="58" t="s">
        <v>537</v>
      </c>
      <c r="D115" s="123">
        <v>1</v>
      </c>
      <c r="E115" s="123">
        <v>1</v>
      </c>
      <c r="F115" s="123">
        <v>1</v>
      </c>
      <c r="G115" s="123">
        <v>3</v>
      </c>
      <c r="H115" s="123">
        <v>3</v>
      </c>
      <c r="I115" s="123">
        <v>3</v>
      </c>
      <c r="J115" s="123">
        <v>0</v>
      </c>
      <c r="K115" s="123">
        <v>0</v>
      </c>
      <c r="L115" s="123">
        <v>0</v>
      </c>
      <c r="M115" s="123">
        <v>14</v>
      </c>
      <c r="N115" s="123">
        <v>14</v>
      </c>
      <c r="O115" s="123">
        <v>14</v>
      </c>
      <c r="P115" s="123">
        <v>27</v>
      </c>
      <c r="Q115" s="123">
        <v>27</v>
      </c>
      <c r="R115" s="123">
        <v>26</v>
      </c>
    </row>
    <row r="116" spans="1:18" ht="12.75">
      <c r="A116" s="57">
        <v>28</v>
      </c>
      <c r="B116" s="58" t="s">
        <v>471</v>
      </c>
      <c r="C116" s="58" t="s">
        <v>538</v>
      </c>
      <c r="D116" s="123">
        <v>2</v>
      </c>
      <c r="E116" s="123">
        <v>2</v>
      </c>
      <c r="F116" s="123">
        <v>2</v>
      </c>
      <c r="G116" s="123">
        <v>3</v>
      </c>
      <c r="H116" s="123">
        <v>3</v>
      </c>
      <c r="I116" s="123">
        <v>3</v>
      </c>
      <c r="J116" s="123">
        <v>1</v>
      </c>
      <c r="K116" s="123">
        <v>1</v>
      </c>
      <c r="L116" s="123">
        <v>1</v>
      </c>
      <c r="M116" s="123">
        <v>20</v>
      </c>
      <c r="N116" s="123">
        <v>20</v>
      </c>
      <c r="O116" s="123">
        <v>20</v>
      </c>
      <c r="P116" s="123">
        <v>26</v>
      </c>
      <c r="Q116" s="123">
        <v>26</v>
      </c>
      <c r="R116" s="123">
        <v>26</v>
      </c>
    </row>
    <row r="117" spans="1:18" ht="12.75">
      <c r="A117" s="57">
        <v>29</v>
      </c>
      <c r="B117" s="58" t="s">
        <v>481</v>
      </c>
      <c r="C117" s="58" t="s">
        <v>539</v>
      </c>
      <c r="D117" s="123">
        <v>1</v>
      </c>
      <c r="E117" s="123">
        <v>1</v>
      </c>
      <c r="F117" s="123">
        <v>1</v>
      </c>
      <c r="G117" s="123">
        <v>2</v>
      </c>
      <c r="H117" s="123">
        <v>2</v>
      </c>
      <c r="I117" s="123">
        <v>2</v>
      </c>
      <c r="J117" s="123">
        <v>1</v>
      </c>
      <c r="K117" s="123">
        <v>1</v>
      </c>
      <c r="L117" s="123">
        <v>1</v>
      </c>
      <c r="M117" s="123">
        <v>21</v>
      </c>
      <c r="N117" s="123">
        <v>21</v>
      </c>
      <c r="O117" s="123">
        <v>21</v>
      </c>
      <c r="P117" s="123">
        <v>20.5</v>
      </c>
      <c r="Q117" s="123">
        <v>20.5</v>
      </c>
      <c r="R117" s="123">
        <v>21</v>
      </c>
    </row>
    <row r="118" spans="1:18" ht="12.75">
      <c r="A118" s="57">
        <v>30</v>
      </c>
      <c r="B118" s="58" t="s">
        <v>489</v>
      </c>
      <c r="C118" s="58" t="s">
        <v>540</v>
      </c>
      <c r="D118" s="123">
        <v>1</v>
      </c>
      <c r="E118" s="123">
        <v>1</v>
      </c>
      <c r="F118" s="123">
        <v>1</v>
      </c>
      <c r="G118" s="123">
        <v>3</v>
      </c>
      <c r="H118" s="123">
        <v>3</v>
      </c>
      <c r="I118" s="123">
        <v>3</v>
      </c>
      <c r="J118" s="123">
        <v>0</v>
      </c>
      <c r="K118" s="123">
        <v>0</v>
      </c>
      <c r="L118" s="123">
        <v>0</v>
      </c>
      <c r="M118" s="123">
        <v>35</v>
      </c>
      <c r="N118" s="123">
        <v>36</v>
      </c>
      <c r="O118" s="123">
        <v>36</v>
      </c>
      <c r="P118" s="123">
        <v>18</v>
      </c>
      <c r="Q118" s="123">
        <v>20</v>
      </c>
      <c r="R118" s="123">
        <v>20</v>
      </c>
    </row>
    <row r="119" spans="1:18" ht="12.75">
      <c r="A119" s="57">
        <v>31</v>
      </c>
      <c r="B119" s="58" t="s">
        <v>489</v>
      </c>
      <c r="C119" s="58" t="s">
        <v>541</v>
      </c>
      <c r="D119" s="123">
        <v>1</v>
      </c>
      <c r="E119" s="123">
        <v>1</v>
      </c>
      <c r="F119" s="123">
        <v>1</v>
      </c>
      <c r="G119" s="123">
        <v>7</v>
      </c>
      <c r="H119" s="123">
        <v>7</v>
      </c>
      <c r="I119" s="123">
        <v>7</v>
      </c>
      <c r="J119" s="123">
        <v>0</v>
      </c>
      <c r="K119" s="123">
        <v>0</v>
      </c>
      <c r="L119" s="123">
        <v>0</v>
      </c>
      <c r="M119" s="123">
        <v>24</v>
      </c>
      <c r="N119" s="123">
        <v>24</v>
      </c>
      <c r="O119" s="123">
        <v>24</v>
      </c>
      <c r="P119" s="123">
        <v>55</v>
      </c>
      <c r="Q119" s="123">
        <v>55</v>
      </c>
      <c r="R119" s="123">
        <v>55</v>
      </c>
    </row>
    <row r="120" spans="1:18" ht="12.75">
      <c r="A120" s="57">
        <v>32</v>
      </c>
      <c r="B120" s="58" t="s">
        <v>489</v>
      </c>
      <c r="C120" s="58" t="s">
        <v>542</v>
      </c>
      <c r="D120" s="123">
        <v>4</v>
      </c>
      <c r="E120" s="123">
        <v>4</v>
      </c>
      <c r="F120" s="123">
        <v>4</v>
      </c>
      <c r="G120" s="123">
        <v>4</v>
      </c>
      <c r="H120" s="123">
        <v>4</v>
      </c>
      <c r="I120" s="123">
        <v>4</v>
      </c>
      <c r="J120" s="123">
        <v>1</v>
      </c>
      <c r="K120" s="123">
        <v>0</v>
      </c>
      <c r="L120" s="123">
        <v>0</v>
      </c>
      <c r="M120" s="123">
        <v>45</v>
      </c>
      <c r="N120" s="123">
        <v>45</v>
      </c>
      <c r="O120" s="123">
        <v>45</v>
      </c>
      <c r="P120" s="123">
        <v>75</v>
      </c>
      <c r="Q120" s="123">
        <v>74</v>
      </c>
      <c r="R120" s="123">
        <v>72</v>
      </c>
    </row>
    <row r="121" spans="1:18" ht="12.75">
      <c r="A121" s="57">
        <v>33</v>
      </c>
      <c r="B121" s="58" t="s">
        <v>499</v>
      </c>
      <c r="C121" s="58" t="s">
        <v>543</v>
      </c>
      <c r="D121" s="123">
        <v>1</v>
      </c>
      <c r="E121" s="123">
        <v>1</v>
      </c>
      <c r="F121" s="123">
        <v>1</v>
      </c>
      <c r="G121" s="123">
        <v>0.5</v>
      </c>
      <c r="H121" s="123">
        <v>0.5</v>
      </c>
      <c r="I121" s="123">
        <v>1</v>
      </c>
      <c r="J121" s="123">
        <v>0.5</v>
      </c>
      <c r="K121" s="123">
        <v>0</v>
      </c>
      <c r="L121" s="123">
        <v>0</v>
      </c>
      <c r="M121" s="123">
        <v>15</v>
      </c>
      <c r="N121" s="123">
        <v>12</v>
      </c>
      <c r="O121" s="123">
        <v>12</v>
      </c>
      <c r="P121" s="123">
        <v>10</v>
      </c>
      <c r="Q121" s="123">
        <v>9</v>
      </c>
      <c r="R121" s="123">
        <v>9</v>
      </c>
    </row>
    <row r="122" spans="1:18" ht="12.75">
      <c r="A122" s="57">
        <v>34</v>
      </c>
      <c r="B122" s="58" t="s">
        <v>499</v>
      </c>
      <c r="C122" s="58" t="s">
        <v>544</v>
      </c>
      <c r="D122" s="123">
        <v>2</v>
      </c>
      <c r="E122" s="123">
        <v>2</v>
      </c>
      <c r="F122" s="123">
        <v>2</v>
      </c>
      <c r="G122" s="123">
        <v>3</v>
      </c>
      <c r="H122" s="123">
        <v>3</v>
      </c>
      <c r="I122" s="123">
        <v>3</v>
      </c>
      <c r="J122" s="123">
        <v>1</v>
      </c>
      <c r="K122" s="123">
        <v>1</v>
      </c>
      <c r="L122" s="123">
        <v>1</v>
      </c>
      <c r="M122" s="123">
        <v>23</v>
      </c>
      <c r="N122" s="123">
        <v>23</v>
      </c>
      <c r="O122" s="123">
        <v>23</v>
      </c>
      <c r="P122" s="123">
        <v>17</v>
      </c>
      <c r="Q122" s="123">
        <v>17</v>
      </c>
      <c r="R122" s="123">
        <v>17</v>
      </c>
    </row>
    <row r="123" spans="1:18" ht="12.75">
      <c r="A123" s="57">
        <v>35</v>
      </c>
      <c r="B123" s="58" t="s">
        <v>499</v>
      </c>
      <c r="C123" s="58" t="s">
        <v>545</v>
      </c>
      <c r="D123" s="123">
        <v>2</v>
      </c>
      <c r="E123" s="123">
        <v>2</v>
      </c>
      <c r="F123" s="123">
        <v>2</v>
      </c>
      <c r="G123" s="123">
        <v>17</v>
      </c>
      <c r="H123" s="123">
        <v>17</v>
      </c>
      <c r="I123" s="123">
        <v>17</v>
      </c>
      <c r="J123" s="123">
        <v>8</v>
      </c>
      <c r="K123" s="123">
        <v>8</v>
      </c>
      <c r="L123" s="123">
        <v>8</v>
      </c>
      <c r="M123" s="123">
        <v>42</v>
      </c>
      <c r="N123" s="123">
        <v>42</v>
      </c>
      <c r="O123" s="123">
        <v>42</v>
      </c>
      <c r="P123" s="123">
        <v>44</v>
      </c>
      <c r="Q123" s="123">
        <v>45</v>
      </c>
      <c r="R123" s="123">
        <v>45</v>
      </c>
    </row>
    <row r="124" spans="1:18" ht="12.75">
      <c r="A124" s="57">
        <v>36</v>
      </c>
      <c r="B124" s="58" t="s">
        <v>503</v>
      </c>
      <c r="C124" s="58" t="s">
        <v>546</v>
      </c>
      <c r="D124" s="123">
        <v>2</v>
      </c>
      <c r="E124" s="123">
        <v>2</v>
      </c>
      <c r="F124" s="123">
        <v>2</v>
      </c>
      <c r="G124" s="123">
        <v>2</v>
      </c>
      <c r="H124" s="123">
        <v>2</v>
      </c>
      <c r="I124" s="123">
        <v>2</v>
      </c>
      <c r="J124" s="123">
        <v>0</v>
      </c>
      <c r="K124" s="123">
        <v>0</v>
      </c>
      <c r="L124" s="123">
        <v>0</v>
      </c>
      <c r="M124" s="123">
        <v>25</v>
      </c>
      <c r="N124" s="123">
        <v>25</v>
      </c>
      <c r="O124" s="123">
        <v>25</v>
      </c>
      <c r="P124" s="123">
        <v>40</v>
      </c>
      <c r="Q124" s="123">
        <v>37</v>
      </c>
      <c r="R124" s="123">
        <v>37</v>
      </c>
    </row>
    <row r="125" spans="1:18" ht="12.75">
      <c r="A125" s="57">
        <v>37</v>
      </c>
      <c r="B125" s="58" t="s">
        <v>505</v>
      </c>
      <c r="C125" s="58" t="s">
        <v>547</v>
      </c>
      <c r="D125" s="123">
        <v>2</v>
      </c>
      <c r="E125" s="123">
        <v>2</v>
      </c>
      <c r="F125" s="123">
        <v>2</v>
      </c>
      <c r="G125" s="123">
        <v>3</v>
      </c>
      <c r="H125" s="123">
        <v>3</v>
      </c>
      <c r="I125" s="123">
        <v>3</v>
      </c>
      <c r="J125" s="123">
        <v>1</v>
      </c>
      <c r="K125" s="123">
        <v>1</v>
      </c>
      <c r="L125" s="123">
        <v>1</v>
      </c>
      <c r="M125" s="123">
        <v>14</v>
      </c>
      <c r="N125" s="123">
        <v>14</v>
      </c>
      <c r="O125" s="123">
        <v>14</v>
      </c>
      <c r="P125" s="123">
        <v>24.5</v>
      </c>
      <c r="Q125" s="123">
        <v>23.5</v>
      </c>
      <c r="R125" s="123">
        <v>24</v>
      </c>
    </row>
    <row r="126" spans="1:18" ht="12.75">
      <c r="A126" s="57">
        <v>38</v>
      </c>
      <c r="B126" s="58" t="s">
        <v>507</v>
      </c>
      <c r="C126" s="58" t="s">
        <v>548</v>
      </c>
      <c r="D126" s="123">
        <v>4</v>
      </c>
      <c r="E126" s="123">
        <v>4</v>
      </c>
      <c r="F126" s="123">
        <v>4</v>
      </c>
      <c r="G126" s="123">
        <v>12</v>
      </c>
      <c r="H126" s="123">
        <v>12</v>
      </c>
      <c r="I126" s="123">
        <v>12</v>
      </c>
      <c r="J126" s="123">
        <v>2</v>
      </c>
      <c r="K126" s="123">
        <v>2</v>
      </c>
      <c r="L126" s="123">
        <v>2</v>
      </c>
      <c r="M126" s="123">
        <v>39</v>
      </c>
      <c r="N126" s="123">
        <v>39</v>
      </c>
      <c r="O126" s="123">
        <v>39</v>
      </c>
      <c r="P126" s="123">
        <v>60</v>
      </c>
      <c r="Q126" s="123">
        <v>60</v>
      </c>
      <c r="R126" s="123">
        <v>62</v>
      </c>
    </row>
    <row r="127" spans="1:18" ht="12.75">
      <c r="A127" s="57">
        <v>39</v>
      </c>
      <c r="B127" s="58" t="s">
        <v>507</v>
      </c>
      <c r="C127" s="58" t="s">
        <v>549</v>
      </c>
      <c r="D127" s="123">
        <v>1</v>
      </c>
      <c r="E127" s="123">
        <v>1</v>
      </c>
      <c r="F127" s="123">
        <v>1</v>
      </c>
      <c r="G127" s="123">
        <v>1</v>
      </c>
      <c r="H127" s="123">
        <v>1</v>
      </c>
      <c r="I127" s="123">
        <v>1</v>
      </c>
      <c r="J127" s="123">
        <v>1</v>
      </c>
      <c r="K127" s="123">
        <v>1</v>
      </c>
      <c r="L127" s="123">
        <v>1</v>
      </c>
      <c r="M127" s="123">
        <v>8</v>
      </c>
      <c r="N127" s="123">
        <v>8</v>
      </c>
      <c r="O127" s="123">
        <v>8</v>
      </c>
      <c r="P127" s="123">
        <v>5</v>
      </c>
      <c r="Q127" s="123">
        <v>4.5</v>
      </c>
      <c r="R127" s="123">
        <v>5</v>
      </c>
    </row>
    <row r="128" spans="1:18" ht="12.75">
      <c r="A128" s="57">
        <v>40</v>
      </c>
      <c r="B128" s="58" t="s">
        <v>550</v>
      </c>
      <c r="C128" s="58" t="s">
        <v>551</v>
      </c>
      <c r="D128" s="123">
        <v>1</v>
      </c>
      <c r="E128" s="123">
        <v>1</v>
      </c>
      <c r="F128" s="123">
        <v>1</v>
      </c>
      <c r="G128" s="123">
        <v>2</v>
      </c>
      <c r="H128" s="123">
        <v>2</v>
      </c>
      <c r="I128" s="123">
        <v>2</v>
      </c>
      <c r="J128" s="123">
        <v>1</v>
      </c>
      <c r="K128" s="123">
        <v>1</v>
      </c>
      <c r="L128" s="123">
        <v>1</v>
      </c>
      <c r="M128" s="123">
        <v>8</v>
      </c>
      <c r="N128" s="123">
        <v>8</v>
      </c>
      <c r="O128" s="123">
        <v>8</v>
      </c>
      <c r="P128" s="123">
        <v>17.5</v>
      </c>
      <c r="Q128" s="123">
        <v>17.5</v>
      </c>
      <c r="R128" s="123">
        <v>18</v>
      </c>
    </row>
    <row r="129" spans="1:18" s="54" customFormat="1" ht="25.5">
      <c r="A129" s="51">
        <v>40</v>
      </c>
      <c r="B129" s="52"/>
      <c r="C129" s="52" t="s">
        <v>552</v>
      </c>
      <c r="D129" s="82">
        <f aca="true" t="shared" si="1" ref="D129:R129">SUM(D89:D128)</f>
        <v>65.25</v>
      </c>
      <c r="E129" s="82">
        <f t="shared" si="1"/>
        <v>65.5</v>
      </c>
      <c r="F129" s="82">
        <f t="shared" si="1"/>
        <v>67</v>
      </c>
      <c r="G129" s="82">
        <f t="shared" si="1"/>
        <v>168.75</v>
      </c>
      <c r="H129" s="82">
        <f t="shared" si="1"/>
        <v>167.5</v>
      </c>
      <c r="I129" s="82">
        <f t="shared" si="1"/>
        <v>168</v>
      </c>
      <c r="J129" s="82">
        <f t="shared" si="1"/>
        <v>42</v>
      </c>
      <c r="K129" s="82">
        <f t="shared" si="1"/>
        <v>40</v>
      </c>
      <c r="L129" s="82">
        <f t="shared" si="1"/>
        <v>41</v>
      </c>
      <c r="M129" s="82">
        <f t="shared" si="1"/>
        <v>872.5</v>
      </c>
      <c r="N129" s="82">
        <f t="shared" si="1"/>
        <v>858.6</v>
      </c>
      <c r="O129" s="82">
        <f t="shared" si="1"/>
        <v>858</v>
      </c>
      <c r="P129" s="82">
        <f t="shared" si="1"/>
        <v>1141.1999999999998</v>
      </c>
      <c r="Q129" s="82">
        <f t="shared" si="1"/>
        <v>1118.37</v>
      </c>
      <c r="R129" s="82">
        <f t="shared" si="1"/>
        <v>1150</v>
      </c>
    </row>
    <row r="130" spans="1:18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8"/>
    </row>
    <row r="131" spans="1:18" s="54" customFormat="1" ht="12.75">
      <c r="A131" s="51">
        <f>(A87+A129)</f>
        <v>122</v>
      </c>
      <c r="B131" s="52"/>
      <c r="C131" s="52" t="s">
        <v>553</v>
      </c>
      <c r="D131" s="82">
        <f aca="true" t="shared" si="2" ref="D131:R131">(D87+D129)</f>
        <v>129.25</v>
      </c>
      <c r="E131" s="82">
        <f t="shared" si="2"/>
        <v>125.8</v>
      </c>
      <c r="F131" s="82">
        <f t="shared" si="2"/>
        <v>133</v>
      </c>
      <c r="G131" s="82">
        <f t="shared" si="2"/>
        <v>254</v>
      </c>
      <c r="H131" s="82">
        <f t="shared" si="2"/>
        <v>252.75</v>
      </c>
      <c r="I131" s="82">
        <f t="shared" si="2"/>
        <v>264</v>
      </c>
      <c r="J131" s="82">
        <f t="shared" si="2"/>
        <v>66.75</v>
      </c>
      <c r="K131" s="82">
        <f t="shared" si="2"/>
        <v>63.25</v>
      </c>
      <c r="L131" s="82">
        <f t="shared" si="2"/>
        <v>68</v>
      </c>
      <c r="M131" s="82">
        <f t="shared" si="2"/>
        <v>1673.25</v>
      </c>
      <c r="N131" s="82">
        <f t="shared" si="2"/>
        <v>1663.2</v>
      </c>
      <c r="O131" s="82">
        <f t="shared" si="2"/>
        <v>1708</v>
      </c>
      <c r="P131" s="82">
        <f t="shared" si="2"/>
        <v>2182.6399999999994</v>
      </c>
      <c r="Q131" s="82">
        <f t="shared" si="2"/>
        <v>2141.92</v>
      </c>
      <c r="R131" s="82">
        <f t="shared" si="2"/>
        <v>2259</v>
      </c>
    </row>
  </sheetData>
  <sheetProtection password="CE88" sheet="1" objects="1" scenarios="1"/>
  <mergeCells count="15">
    <mergeCell ref="D2:F2"/>
    <mergeCell ref="J1:L1"/>
    <mergeCell ref="M1:O1"/>
    <mergeCell ref="P1:R1"/>
    <mergeCell ref="G1:I1"/>
    <mergeCell ref="A88:R88"/>
    <mergeCell ref="A130:R130"/>
    <mergeCell ref="M2:O2"/>
    <mergeCell ref="P2:R2"/>
    <mergeCell ref="G2:I2"/>
    <mergeCell ref="J2:L2"/>
    <mergeCell ref="A1:A3"/>
    <mergeCell ref="B1:B3"/>
    <mergeCell ref="C1:C3"/>
    <mergeCell ref="D1:F1"/>
  </mergeCells>
  <printOptions horizontalCentered="1"/>
  <pageMargins left="0.3937007874015748" right="0.15748031496062992" top="0.5905511811023623" bottom="0.5905511811023623" header="0.31496062992125984" footer="0.31496062992125984"/>
  <pageSetup firstPageNumber="81" useFirstPageNumber="1" horizontalDpi="300" verticalDpi="300" orientation="landscape" paperSize="9" scale="96" r:id="rId1"/>
  <headerFooter alignWithMargins="0">
    <oddHeader>&amp;C&amp;"Arial,Bold"&amp;12 10.1B.  Institūcijas darbinieku skaits un apstiprinātās amata vietas
</oddHeader>
    <oddFooter>&amp;LSagatavoja: LM SPSPD&amp;R&amp;P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131"/>
  <sheetViews>
    <sheetView showGridLines="0" zoomScaleSheetLayoutView="75" workbookViewId="0" topLeftCell="A1">
      <selection activeCell="L7" sqref="L7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4.140625" style="0" customWidth="1"/>
    <col min="4" max="10" width="10.7109375" style="0" customWidth="1"/>
  </cols>
  <sheetData>
    <row r="1" spans="1:10" s="3" customFormat="1" ht="14.25" customHeight="1">
      <c r="A1" s="214" t="s">
        <v>0</v>
      </c>
      <c r="B1" s="217" t="s">
        <v>1</v>
      </c>
      <c r="C1" s="217" t="s">
        <v>2</v>
      </c>
      <c r="D1" s="108" t="s">
        <v>103</v>
      </c>
      <c r="E1" s="108" t="s">
        <v>102</v>
      </c>
      <c r="F1" s="108" t="s">
        <v>101</v>
      </c>
      <c r="G1" s="108" t="s">
        <v>100</v>
      </c>
      <c r="H1" s="108" t="s">
        <v>99</v>
      </c>
      <c r="I1" s="108" t="s">
        <v>98</v>
      </c>
      <c r="J1" s="108" t="s">
        <v>97</v>
      </c>
    </row>
    <row r="2" spans="1:10" s="3" customFormat="1" ht="12" customHeight="1">
      <c r="A2" s="215"/>
      <c r="B2" s="217"/>
      <c r="C2" s="217"/>
      <c r="D2" s="303" t="s">
        <v>96</v>
      </c>
      <c r="E2" s="189" t="s">
        <v>80</v>
      </c>
      <c r="F2" s="236"/>
      <c r="G2" s="236"/>
      <c r="H2" s="236"/>
      <c r="I2" s="236"/>
      <c r="J2" s="237"/>
    </row>
    <row r="3" spans="1:10" s="3" customFormat="1" ht="75.75" customHeight="1">
      <c r="A3" s="216"/>
      <c r="B3" s="218"/>
      <c r="C3" s="218"/>
      <c r="D3" s="188"/>
      <c r="E3" s="126" t="s">
        <v>586</v>
      </c>
      <c r="F3" s="126" t="s">
        <v>587</v>
      </c>
      <c r="G3" s="2" t="s">
        <v>78</v>
      </c>
      <c r="H3" s="126" t="s">
        <v>588</v>
      </c>
      <c r="I3" s="126" t="s">
        <v>95</v>
      </c>
      <c r="J3" s="126" t="s">
        <v>94</v>
      </c>
    </row>
    <row r="4" spans="1:11" s="24" customFormat="1" ht="12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25"/>
    </row>
    <row r="5" spans="1:10" ht="12.75">
      <c r="A5" s="55">
        <v>1</v>
      </c>
      <c r="B5" s="56" t="s">
        <v>397</v>
      </c>
      <c r="C5" s="56" t="s">
        <v>398</v>
      </c>
      <c r="D5" s="56">
        <v>1</v>
      </c>
      <c r="E5" s="56">
        <v>0</v>
      </c>
      <c r="F5" s="56">
        <v>1</v>
      </c>
      <c r="G5" s="56">
        <v>0</v>
      </c>
      <c r="H5" s="56">
        <v>0</v>
      </c>
      <c r="I5" s="56">
        <v>0</v>
      </c>
      <c r="J5" s="56">
        <v>0</v>
      </c>
    </row>
    <row r="6" spans="1:10" ht="12.75">
      <c r="A6" s="57">
        <v>2</v>
      </c>
      <c r="B6" s="58" t="s">
        <v>399</v>
      </c>
      <c r="C6" s="58" t="s">
        <v>400</v>
      </c>
      <c r="D6" s="58">
        <v>1</v>
      </c>
      <c r="E6" s="58">
        <v>1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</row>
    <row r="7" spans="1:10" ht="12.75">
      <c r="A7" s="57">
        <v>3</v>
      </c>
      <c r="B7" s="58" t="s">
        <v>399</v>
      </c>
      <c r="C7" s="58" t="s">
        <v>401</v>
      </c>
      <c r="D7" s="58">
        <v>1</v>
      </c>
      <c r="E7" s="58">
        <v>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</row>
    <row r="8" spans="1:10" ht="12.75">
      <c r="A8" s="57">
        <v>4</v>
      </c>
      <c r="B8" s="58" t="s">
        <v>399</v>
      </c>
      <c r="C8" s="58" t="s">
        <v>402</v>
      </c>
      <c r="D8" s="58">
        <v>1</v>
      </c>
      <c r="E8" s="58">
        <v>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</row>
    <row r="9" spans="1:10" ht="12.75">
      <c r="A9" s="57">
        <v>5</v>
      </c>
      <c r="B9" s="58" t="s">
        <v>403</v>
      </c>
      <c r="C9" s="58" t="s">
        <v>404</v>
      </c>
      <c r="D9" s="58">
        <v>3</v>
      </c>
      <c r="E9" s="58">
        <v>0</v>
      </c>
      <c r="F9" s="58">
        <v>3</v>
      </c>
      <c r="G9" s="58">
        <v>0</v>
      </c>
      <c r="H9" s="58">
        <v>0</v>
      </c>
      <c r="I9" s="58">
        <v>0</v>
      </c>
      <c r="J9" s="58">
        <v>0</v>
      </c>
    </row>
    <row r="10" spans="1:10" ht="12.75">
      <c r="A10" s="57">
        <v>6</v>
      </c>
      <c r="B10" s="58" t="s">
        <v>405</v>
      </c>
      <c r="C10" s="58" t="s">
        <v>406</v>
      </c>
      <c r="D10" s="58">
        <v>1</v>
      </c>
      <c r="E10" s="58">
        <v>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0" ht="12.75">
      <c r="A11" s="57">
        <v>7</v>
      </c>
      <c r="B11" s="58" t="s">
        <v>405</v>
      </c>
      <c r="C11" s="58" t="s">
        <v>407</v>
      </c>
      <c r="D11" s="58">
        <v>1</v>
      </c>
      <c r="E11" s="58">
        <v>0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</row>
    <row r="12" spans="1:10" ht="12.75">
      <c r="A12" s="57">
        <v>8</v>
      </c>
      <c r="B12" s="58" t="s">
        <v>405</v>
      </c>
      <c r="C12" s="58" t="s">
        <v>408</v>
      </c>
      <c r="D12" s="58">
        <v>3</v>
      </c>
      <c r="E12" s="58">
        <v>1</v>
      </c>
      <c r="F12" s="58">
        <v>2</v>
      </c>
      <c r="G12" s="58">
        <v>0</v>
      </c>
      <c r="H12" s="58">
        <v>0</v>
      </c>
      <c r="I12" s="58">
        <v>0</v>
      </c>
      <c r="J12" s="58">
        <v>1</v>
      </c>
    </row>
    <row r="13" spans="1:10" ht="12.75">
      <c r="A13" s="57">
        <v>9</v>
      </c>
      <c r="B13" s="58" t="s">
        <v>405</v>
      </c>
      <c r="C13" s="58" t="s">
        <v>409</v>
      </c>
      <c r="D13" s="58">
        <v>2</v>
      </c>
      <c r="E13" s="58">
        <v>0</v>
      </c>
      <c r="F13" s="58">
        <v>2</v>
      </c>
      <c r="G13" s="58">
        <v>0</v>
      </c>
      <c r="H13" s="58">
        <v>0</v>
      </c>
      <c r="I13" s="58">
        <v>0</v>
      </c>
      <c r="J13" s="58">
        <v>0</v>
      </c>
    </row>
    <row r="14" spans="1:10" ht="12.75">
      <c r="A14" s="57">
        <v>10</v>
      </c>
      <c r="B14" s="58" t="s">
        <v>405</v>
      </c>
      <c r="C14" s="58" t="s">
        <v>410</v>
      </c>
      <c r="D14" s="58">
        <v>1</v>
      </c>
      <c r="E14" s="58">
        <v>0</v>
      </c>
      <c r="F14" s="58">
        <v>1</v>
      </c>
      <c r="G14" s="58">
        <v>0</v>
      </c>
      <c r="H14" s="58">
        <v>0</v>
      </c>
      <c r="I14" s="58">
        <v>0</v>
      </c>
      <c r="J14" s="58">
        <v>0</v>
      </c>
    </row>
    <row r="15" spans="1:10" ht="12.75">
      <c r="A15" s="57">
        <v>11</v>
      </c>
      <c r="B15" s="58" t="s">
        <v>405</v>
      </c>
      <c r="C15" s="58" t="s">
        <v>411</v>
      </c>
      <c r="D15" s="58">
        <v>4</v>
      </c>
      <c r="E15" s="58">
        <v>0</v>
      </c>
      <c r="F15" s="58">
        <v>4</v>
      </c>
      <c r="G15" s="58">
        <v>0</v>
      </c>
      <c r="H15" s="58">
        <v>0</v>
      </c>
      <c r="I15" s="58">
        <v>0</v>
      </c>
      <c r="J15" s="58">
        <v>0</v>
      </c>
    </row>
    <row r="16" spans="1:10" ht="12.75">
      <c r="A16" s="57">
        <v>12</v>
      </c>
      <c r="B16" s="58" t="s">
        <v>405</v>
      </c>
      <c r="C16" s="58" t="s">
        <v>412</v>
      </c>
      <c r="D16" s="58">
        <v>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1</v>
      </c>
    </row>
    <row r="17" spans="1:10" ht="12.75">
      <c r="A17" s="57">
        <v>13</v>
      </c>
      <c r="B17" s="58" t="s">
        <v>413</v>
      </c>
      <c r="C17" s="58" t="s">
        <v>414</v>
      </c>
      <c r="D17" s="58">
        <v>1</v>
      </c>
      <c r="E17" s="58">
        <v>0</v>
      </c>
      <c r="F17" s="58">
        <v>1</v>
      </c>
      <c r="G17" s="58">
        <v>0</v>
      </c>
      <c r="H17" s="58">
        <v>0</v>
      </c>
      <c r="I17" s="58">
        <v>0</v>
      </c>
      <c r="J17" s="58">
        <v>0</v>
      </c>
    </row>
    <row r="18" spans="1:10" ht="12.75">
      <c r="A18" s="57">
        <v>14</v>
      </c>
      <c r="B18" s="58" t="s">
        <v>415</v>
      </c>
      <c r="C18" s="58" t="s">
        <v>416</v>
      </c>
      <c r="D18" s="58">
        <v>1</v>
      </c>
      <c r="E18" s="58">
        <v>1</v>
      </c>
      <c r="F18" s="58">
        <v>0</v>
      </c>
      <c r="G18" s="58">
        <v>0</v>
      </c>
      <c r="H18" s="58">
        <v>0</v>
      </c>
      <c r="I18" s="58">
        <v>0</v>
      </c>
      <c r="J18" s="58">
        <v>1</v>
      </c>
    </row>
    <row r="19" spans="1:10" ht="12.75">
      <c r="A19" s="57">
        <v>15</v>
      </c>
      <c r="B19" s="58" t="s">
        <v>415</v>
      </c>
      <c r="C19" s="58" t="s">
        <v>417</v>
      </c>
      <c r="D19" s="58">
        <v>1</v>
      </c>
      <c r="E19" s="58">
        <v>0</v>
      </c>
      <c r="F19" s="58">
        <v>1</v>
      </c>
      <c r="G19" s="58">
        <v>0</v>
      </c>
      <c r="H19" s="58">
        <v>0</v>
      </c>
      <c r="I19" s="58">
        <v>0</v>
      </c>
      <c r="J19" s="58">
        <v>0</v>
      </c>
    </row>
    <row r="20" spans="1:10" ht="12.75">
      <c r="A20" s="57">
        <v>16</v>
      </c>
      <c r="B20" s="58" t="s">
        <v>415</v>
      </c>
      <c r="C20" s="58" t="s">
        <v>418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</row>
    <row r="21" spans="1:10" ht="12.75">
      <c r="A21" s="57">
        <v>17</v>
      </c>
      <c r="B21" s="58" t="s">
        <v>419</v>
      </c>
      <c r="C21" s="58" t="s">
        <v>420</v>
      </c>
      <c r="D21" s="58">
        <v>1</v>
      </c>
      <c r="E21" s="58">
        <v>0</v>
      </c>
      <c r="F21" s="58">
        <v>0</v>
      </c>
      <c r="G21" s="58">
        <v>1</v>
      </c>
      <c r="H21" s="58">
        <v>0</v>
      </c>
      <c r="I21" s="58">
        <v>0</v>
      </c>
      <c r="J21" s="58">
        <v>1</v>
      </c>
    </row>
    <row r="22" spans="1:10" ht="12.75">
      <c r="A22" s="57">
        <v>18</v>
      </c>
      <c r="B22" s="58" t="s">
        <v>419</v>
      </c>
      <c r="C22" s="58" t="s">
        <v>421</v>
      </c>
      <c r="D22" s="58">
        <v>1</v>
      </c>
      <c r="E22" s="58">
        <v>0</v>
      </c>
      <c r="F22" s="58">
        <v>1</v>
      </c>
      <c r="G22" s="58">
        <v>0</v>
      </c>
      <c r="H22" s="58">
        <v>0</v>
      </c>
      <c r="I22" s="58">
        <v>0</v>
      </c>
      <c r="J22" s="58">
        <v>0</v>
      </c>
    </row>
    <row r="23" spans="1:10" ht="12.75">
      <c r="A23" s="57">
        <v>19</v>
      </c>
      <c r="B23" s="58" t="s">
        <v>422</v>
      </c>
      <c r="C23" s="58" t="s">
        <v>423</v>
      </c>
      <c r="D23" s="58">
        <v>1</v>
      </c>
      <c r="E23" s="58">
        <v>0</v>
      </c>
      <c r="F23" s="58">
        <v>1</v>
      </c>
      <c r="G23" s="58">
        <v>0</v>
      </c>
      <c r="H23" s="58">
        <v>0</v>
      </c>
      <c r="I23" s="58">
        <v>0</v>
      </c>
      <c r="J23" s="58">
        <v>0</v>
      </c>
    </row>
    <row r="24" spans="1:10" ht="12.75">
      <c r="A24" s="57">
        <v>20</v>
      </c>
      <c r="B24" s="58" t="s">
        <v>424</v>
      </c>
      <c r="C24" s="58" t="s">
        <v>425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</row>
    <row r="25" spans="1:10" ht="12.75">
      <c r="A25" s="57">
        <v>21</v>
      </c>
      <c r="B25" s="58" t="s">
        <v>424</v>
      </c>
      <c r="C25" s="58" t="s">
        <v>426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58">
        <v>0</v>
      </c>
      <c r="J25" s="58">
        <v>0</v>
      </c>
    </row>
    <row r="26" spans="1:10" ht="12.75">
      <c r="A26" s="57">
        <v>22</v>
      </c>
      <c r="B26" s="58" t="s">
        <v>424</v>
      </c>
      <c r="C26" s="58" t="s">
        <v>427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</row>
    <row r="27" spans="1:10" ht="12.75">
      <c r="A27" s="57">
        <v>23</v>
      </c>
      <c r="B27" s="58" t="s">
        <v>428</v>
      </c>
      <c r="C27" s="58" t="s">
        <v>429</v>
      </c>
      <c r="D27" s="58">
        <v>1</v>
      </c>
      <c r="E27" s="58">
        <v>0</v>
      </c>
      <c r="F27" s="58">
        <v>1</v>
      </c>
      <c r="G27" s="58">
        <v>0</v>
      </c>
      <c r="H27" s="58">
        <v>0</v>
      </c>
      <c r="I27" s="58">
        <v>0</v>
      </c>
      <c r="J27" s="58">
        <v>0</v>
      </c>
    </row>
    <row r="28" spans="1:10" ht="12.75">
      <c r="A28" s="57">
        <v>24</v>
      </c>
      <c r="B28" s="58" t="s">
        <v>428</v>
      </c>
      <c r="C28" s="58" t="s">
        <v>430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</row>
    <row r="29" spans="1:10" ht="12.75">
      <c r="A29" s="57">
        <v>25</v>
      </c>
      <c r="B29" s="58" t="s">
        <v>428</v>
      </c>
      <c r="C29" s="58" t="s">
        <v>431</v>
      </c>
      <c r="D29" s="58">
        <v>1</v>
      </c>
      <c r="E29" s="58">
        <v>0</v>
      </c>
      <c r="F29" s="58">
        <v>1</v>
      </c>
      <c r="G29" s="58">
        <v>0</v>
      </c>
      <c r="H29" s="58">
        <v>0</v>
      </c>
      <c r="I29" s="58">
        <v>0</v>
      </c>
      <c r="J29" s="58">
        <v>0</v>
      </c>
    </row>
    <row r="30" spans="1:10" ht="25.5">
      <c r="A30" s="57">
        <v>26</v>
      </c>
      <c r="B30" s="58" t="s">
        <v>432</v>
      </c>
      <c r="C30" s="58" t="s">
        <v>433</v>
      </c>
      <c r="D30" s="58">
        <v>1</v>
      </c>
      <c r="E30" s="58">
        <v>0</v>
      </c>
      <c r="F30" s="58">
        <v>1</v>
      </c>
      <c r="G30" s="58">
        <v>0</v>
      </c>
      <c r="H30" s="58">
        <v>0</v>
      </c>
      <c r="I30" s="58">
        <v>0</v>
      </c>
      <c r="J30" s="58">
        <v>0</v>
      </c>
    </row>
    <row r="31" spans="1:10" ht="12.75">
      <c r="A31" s="57">
        <v>27</v>
      </c>
      <c r="B31" s="58" t="s">
        <v>432</v>
      </c>
      <c r="C31" s="58" t="s">
        <v>434</v>
      </c>
      <c r="D31" s="58">
        <v>1</v>
      </c>
      <c r="E31" s="58">
        <v>1</v>
      </c>
      <c r="F31" s="58">
        <v>0</v>
      </c>
      <c r="G31" s="58">
        <v>0</v>
      </c>
      <c r="H31" s="58">
        <v>0</v>
      </c>
      <c r="I31" s="58">
        <v>0</v>
      </c>
      <c r="J31" s="58">
        <v>1</v>
      </c>
    </row>
    <row r="32" spans="1:10" ht="12.75">
      <c r="A32" s="57">
        <v>28</v>
      </c>
      <c r="B32" s="58" t="s">
        <v>435</v>
      </c>
      <c r="C32" s="58" t="s">
        <v>436</v>
      </c>
      <c r="D32" s="58">
        <v>1</v>
      </c>
      <c r="E32" s="58">
        <v>0</v>
      </c>
      <c r="F32" s="58">
        <v>1</v>
      </c>
      <c r="G32" s="58">
        <v>0</v>
      </c>
      <c r="H32" s="58">
        <v>0</v>
      </c>
      <c r="I32" s="58">
        <v>0</v>
      </c>
      <c r="J32" s="58">
        <v>0</v>
      </c>
    </row>
    <row r="33" spans="1:10" ht="12.75">
      <c r="A33" s="57">
        <v>29</v>
      </c>
      <c r="B33" s="58" t="s">
        <v>437</v>
      </c>
      <c r="C33" s="58" t="s">
        <v>438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</row>
    <row r="34" spans="1:10" ht="12.75">
      <c r="A34" s="57">
        <v>30</v>
      </c>
      <c r="B34" s="58" t="s">
        <v>437</v>
      </c>
      <c r="C34" s="58" t="s">
        <v>439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</row>
    <row r="35" spans="1:10" ht="25.5">
      <c r="A35" s="57">
        <v>31</v>
      </c>
      <c r="B35" s="58" t="s">
        <v>440</v>
      </c>
      <c r="C35" s="58" t="s">
        <v>441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</row>
    <row r="36" spans="1:10" ht="12.75">
      <c r="A36" s="57">
        <v>32</v>
      </c>
      <c r="B36" s="58" t="s">
        <v>440</v>
      </c>
      <c r="C36" s="58" t="s">
        <v>442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</row>
    <row r="37" spans="1:10" ht="12.75">
      <c r="A37" s="57">
        <v>33</v>
      </c>
      <c r="B37" s="58" t="s">
        <v>440</v>
      </c>
      <c r="C37" s="58" t="s">
        <v>443</v>
      </c>
      <c r="D37" s="58">
        <v>1</v>
      </c>
      <c r="E37" s="58">
        <v>0</v>
      </c>
      <c r="F37" s="58">
        <v>0</v>
      </c>
      <c r="G37" s="58">
        <v>0</v>
      </c>
      <c r="H37" s="58">
        <v>1</v>
      </c>
      <c r="I37" s="58">
        <v>0</v>
      </c>
      <c r="J37" s="58">
        <v>1</v>
      </c>
    </row>
    <row r="38" spans="1:10" ht="12.75">
      <c r="A38" s="57">
        <v>34</v>
      </c>
      <c r="B38" s="58" t="s">
        <v>440</v>
      </c>
      <c r="C38" s="58" t="s">
        <v>444</v>
      </c>
      <c r="D38" s="58">
        <v>1</v>
      </c>
      <c r="E38" s="58">
        <v>0</v>
      </c>
      <c r="F38" s="58">
        <v>1</v>
      </c>
      <c r="G38" s="58">
        <v>0</v>
      </c>
      <c r="H38" s="58">
        <v>0</v>
      </c>
      <c r="I38" s="58">
        <v>0</v>
      </c>
      <c r="J38" s="58">
        <v>0</v>
      </c>
    </row>
    <row r="39" spans="1:10" ht="12.75">
      <c r="A39" s="57">
        <v>35</v>
      </c>
      <c r="B39" s="58" t="s">
        <v>440</v>
      </c>
      <c r="C39" s="58" t="s">
        <v>445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</row>
    <row r="40" spans="1:10" ht="12.75">
      <c r="A40" s="57">
        <v>36</v>
      </c>
      <c r="B40" s="58" t="s">
        <v>446</v>
      </c>
      <c r="C40" s="58" t="s">
        <v>447</v>
      </c>
      <c r="D40" s="58">
        <v>1</v>
      </c>
      <c r="E40" s="58">
        <v>1</v>
      </c>
      <c r="F40" s="58">
        <v>0</v>
      </c>
      <c r="G40" s="58">
        <v>0</v>
      </c>
      <c r="H40" s="58">
        <v>0</v>
      </c>
      <c r="I40" s="58">
        <v>0</v>
      </c>
      <c r="J40" s="58">
        <v>1</v>
      </c>
    </row>
    <row r="41" spans="1:10" ht="12.75">
      <c r="A41" s="57">
        <v>37</v>
      </c>
      <c r="B41" s="58" t="s">
        <v>446</v>
      </c>
      <c r="C41" s="58" t="s">
        <v>448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1:10" ht="12.75">
      <c r="A42" s="57">
        <v>38</v>
      </c>
      <c r="B42" s="58" t="s">
        <v>446</v>
      </c>
      <c r="C42" s="58" t="s">
        <v>449</v>
      </c>
      <c r="D42" s="58">
        <v>1</v>
      </c>
      <c r="E42" s="58">
        <v>0</v>
      </c>
      <c r="F42" s="58">
        <v>0</v>
      </c>
      <c r="G42" s="58">
        <v>0</v>
      </c>
      <c r="H42" s="58">
        <v>1</v>
      </c>
      <c r="I42" s="58">
        <v>0</v>
      </c>
      <c r="J42" s="58">
        <v>1</v>
      </c>
    </row>
    <row r="43" spans="1:10" ht="12.75">
      <c r="A43" s="57">
        <v>39</v>
      </c>
      <c r="B43" s="58" t="s">
        <v>450</v>
      </c>
      <c r="C43" s="58" t="s">
        <v>451</v>
      </c>
      <c r="D43" s="58">
        <v>1</v>
      </c>
      <c r="E43" s="58">
        <v>0</v>
      </c>
      <c r="F43" s="58">
        <v>1</v>
      </c>
      <c r="G43" s="58">
        <v>0</v>
      </c>
      <c r="H43" s="58">
        <v>0</v>
      </c>
      <c r="I43" s="58">
        <v>0</v>
      </c>
      <c r="J43" s="58">
        <v>0</v>
      </c>
    </row>
    <row r="44" spans="1:10" ht="12.75">
      <c r="A44" s="57">
        <v>40</v>
      </c>
      <c r="B44" s="58" t="s">
        <v>450</v>
      </c>
      <c r="C44" s="58" t="s">
        <v>452</v>
      </c>
      <c r="D44" s="58">
        <v>1</v>
      </c>
      <c r="E44" s="58">
        <v>0</v>
      </c>
      <c r="F44" s="58">
        <v>1</v>
      </c>
      <c r="G44" s="58">
        <v>0</v>
      </c>
      <c r="H44" s="58">
        <v>0</v>
      </c>
      <c r="I44" s="58">
        <v>0</v>
      </c>
      <c r="J44" s="58">
        <v>0</v>
      </c>
    </row>
    <row r="45" spans="1:10" ht="12.75">
      <c r="A45" s="57">
        <v>41</v>
      </c>
      <c r="B45" s="58" t="s">
        <v>450</v>
      </c>
      <c r="C45" s="58" t="s">
        <v>453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</row>
    <row r="46" spans="1:10" ht="12.75">
      <c r="A46" s="57">
        <v>42</v>
      </c>
      <c r="B46" s="58" t="s">
        <v>454</v>
      </c>
      <c r="C46" s="58" t="s">
        <v>455</v>
      </c>
      <c r="D46" s="58">
        <v>1</v>
      </c>
      <c r="E46" s="58">
        <v>0</v>
      </c>
      <c r="F46" s="58">
        <v>1</v>
      </c>
      <c r="G46" s="58">
        <v>0</v>
      </c>
      <c r="H46" s="58">
        <v>0</v>
      </c>
      <c r="I46" s="58">
        <v>0</v>
      </c>
      <c r="J46" s="58">
        <v>0</v>
      </c>
    </row>
    <row r="47" spans="1:10" ht="12.75">
      <c r="A47" s="57">
        <v>43</v>
      </c>
      <c r="B47" s="58" t="s">
        <v>454</v>
      </c>
      <c r="C47" s="58" t="s">
        <v>456</v>
      </c>
      <c r="D47" s="58">
        <v>1</v>
      </c>
      <c r="E47" s="58">
        <v>0</v>
      </c>
      <c r="F47" s="58">
        <v>1</v>
      </c>
      <c r="G47" s="58">
        <v>0</v>
      </c>
      <c r="H47" s="58">
        <v>0</v>
      </c>
      <c r="I47" s="58">
        <v>0</v>
      </c>
      <c r="J47" s="58">
        <v>0</v>
      </c>
    </row>
    <row r="48" spans="1:10" ht="12.75">
      <c r="A48" s="57">
        <v>44</v>
      </c>
      <c r="B48" s="58" t="s">
        <v>457</v>
      </c>
      <c r="C48" s="58" t="s">
        <v>458</v>
      </c>
      <c r="D48" s="58">
        <v>1</v>
      </c>
      <c r="E48" s="58">
        <v>0</v>
      </c>
      <c r="F48" s="58">
        <v>1</v>
      </c>
      <c r="G48" s="58">
        <v>0</v>
      </c>
      <c r="H48" s="58">
        <v>0</v>
      </c>
      <c r="I48" s="58">
        <v>0</v>
      </c>
      <c r="J48" s="58">
        <v>0</v>
      </c>
    </row>
    <row r="49" spans="1:10" ht="12.75">
      <c r="A49" s="57">
        <v>45</v>
      </c>
      <c r="B49" s="58" t="s">
        <v>457</v>
      </c>
      <c r="C49" s="58" t="s">
        <v>459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</row>
    <row r="50" spans="1:10" ht="12.75">
      <c r="A50" s="57">
        <v>46</v>
      </c>
      <c r="B50" s="58" t="s">
        <v>457</v>
      </c>
      <c r="C50" s="58" t="s">
        <v>460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</row>
    <row r="51" spans="1:10" ht="12.75">
      <c r="A51" s="57">
        <v>47</v>
      </c>
      <c r="B51" s="58" t="s">
        <v>461</v>
      </c>
      <c r="C51" s="58" t="s">
        <v>462</v>
      </c>
      <c r="D51" s="58">
        <v>1</v>
      </c>
      <c r="E51" s="58">
        <v>0</v>
      </c>
      <c r="F51" s="58">
        <v>1</v>
      </c>
      <c r="G51" s="58">
        <v>0</v>
      </c>
      <c r="H51" s="58">
        <v>0</v>
      </c>
      <c r="I51" s="58">
        <v>0</v>
      </c>
      <c r="J51" s="58">
        <v>0</v>
      </c>
    </row>
    <row r="52" spans="1:10" ht="12.75">
      <c r="A52" s="57">
        <v>48</v>
      </c>
      <c r="B52" s="58" t="s">
        <v>461</v>
      </c>
      <c r="C52" s="58" t="s">
        <v>463</v>
      </c>
      <c r="D52" s="58">
        <v>1</v>
      </c>
      <c r="E52" s="58">
        <v>0</v>
      </c>
      <c r="F52" s="58">
        <v>0</v>
      </c>
      <c r="G52" s="58">
        <v>1</v>
      </c>
      <c r="H52" s="58">
        <v>0</v>
      </c>
      <c r="I52" s="58">
        <v>0</v>
      </c>
      <c r="J52" s="58">
        <v>0</v>
      </c>
    </row>
    <row r="53" spans="1:10" ht="12.75">
      <c r="A53" s="57">
        <v>49</v>
      </c>
      <c r="B53" s="58" t="s">
        <v>461</v>
      </c>
      <c r="C53" s="58" t="s">
        <v>464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</row>
    <row r="54" spans="1:10" ht="12.75">
      <c r="A54" s="57">
        <v>50</v>
      </c>
      <c r="B54" s="58" t="s">
        <v>461</v>
      </c>
      <c r="C54" s="58" t="s">
        <v>465</v>
      </c>
      <c r="D54" s="58">
        <v>1</v>
      </c>
      <c r="E54" s="58">
        <v>0</v>
      </c>
      <c r="F54" s="58">
        <v>1</v>
      </c>
      <c r="G54" s="58">
        <v>0</v>
      </c>
      <c r="H54" s="58">
        <v>0</v>
      </c>
      <c r="I54" s="58">
        <v>0</v>
      </c>
      <c r="J54" s="58">
        <v>0</v>
      </c>
    </row>
    <row r="55" spans="1:10" ht="12.75">
      <c r="A55" s="57">
        <v>51</v>
      </c>
      <c r="B55" s="58" t="s">
        <v>461</v>
      </c>
      <c r="C55" s="58" t="s">
        <v>466</v>
      </c>
      <c r="D55" s="58">
        <v>1</v>
      </c>
      <c r="E55" s="58">
        <v>0</v>
      </c>
      <c r="F55" s="58">
        <v>1</v>
      </c>
      <c r="G55" s="58">
        <v>0</v>
      </c>
      <c r="H55" s="58">
        <v>0</v>
      </c>
      <c r="I55" s="58">
        <v>0</v>
      </c>
      <c r="J55" s="58">
        <v>0</v>
      </c>
    </row>
    <row r="56" spans="1:10" ht="12.75">
      <c r="A56" s="57">
        <v>52</v>
      </c>
      <c r="B56" s="58" t="s">
        <v>461</v>
      </c>
      <c r="C56" s="58" t="s">
        <v>467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</row>
    <row r="57" spans="1:10" ht="12.75">
      <c r="A57" s="57">
        <v>53</v>
      </c>
      <c r="B57" s="58" t="s">
        <v>461</v>
      </c>
      <c r="C57" s="58" t="s">
        <v>468</v>
      </c>
      <c r="D57" s="58">
        <v>1</v>
      </c>
      <c r="E57" s="58">
        <v>0</v>
      </c>
      <c r="F57" s="58">
        <v>0</v>
      </c>
      <c r="G57" s="58">
        <v>1</v>
      </c>
      <c r="H57" s="58">
        <v>0</v>
      </c>
      <c r="I57" s="58">
        <v>0</v>
      </c>
      <c r="J57" s="58">
        <v>1</v>
      </c>
    </row>
    <row r="58" spans="1:10" ht="12.75">
      <c r="A58" s="57">
        <v>54</v>
      </c>
      <c r="B58" s="58" t="s">
        <v>469</v>
      </c>
      <c r="C58" s="58" t="s">
        <v>470</v>
      </c>
      <c r="D58" s="58">
        <v>1</v>
      </c>
      <c r="E58" s="58">
        <v>0</v>
      </c>
      <c r="F58" s="58">
        <v>1</v>
      </c>
      <c r="G58" s="58">
        <v>0</v>
      </c>
      <c r="H58" s="58">
        <v>0</v>
      </c>
      <c r="I58" s="58">
        <v>0</v>
      </c>
      <c r="J58" s="58">
        <v>0</v>
      </c>
    </row>
    <row r="59" spans="1:10" ht="12.75">
      <c r="A59" s="57">
        <v>55</v>
      </c>
      <c r="B59" s="58" t="s">
        <v>471</v>
      </c>
      <c r="C59" s="58" t="s">
        <v>472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</row>
    <row r="60" spans="1:10" ht="12.75">
      <c r="A60" s="57">
        <v>56</v>
      </c>
      <c r="B60" s="58" t="s">
        <v>471</v>
      </c>
      <c r="C60" s="58" t="s">
        <v>473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</row>
    <row r="61" spans="1:10" ht="25.5">
      <c r="A61" s="57">
        <v>57</v>
      </c>
      <c r="B61" s="58" t="s">
        <v>471</v>
      </c>
      <c r="C61" s="58" t="s">
        <v>474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</row>
    <row r="62" spans="1:10" ht="12.75">
      <c r="A62" s="57">
        <v>58</v>
      </c>
      <c r="B62" s="58" t="s">
        <v>471</v>
      </c>
      <c r="C62" s="58" t="s">
        <v>475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</row>
    <row r="63" spans="1:10" ht="12.75">
      <c r="A63" s="57">
        <v>59</v>
      </c>
      <c r="B63" s="58" t="s">
        <v>471</v>
      </c>
      <c r="C63" s="58" t="s">
        <v>476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</row>
    <row r="64" spans="1:10" ht="12.75">
      <c r="A64" s="57">
        <v>60</v>
      </c>
      <c r="B64" s="58" t="s">
        <v>471</v>
      </c>
      <c r="C64" s="58" t="s">
        <v>477</v>
      </c>
      <c r="D64" s="58">
        <v>1</v>
      </c>
      <c r="E64" s="58">
        <v>1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</row>
    <row r="65" spans="1:10" ht="12.75">
      <c r="A65" s="57">
        <v>61</v>
      </c>
      <c r="B65" s="58" t="s">
        <v>471</v>
      </c>
      <c r="C65" s="58" t="s">
        <v>478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</row>
    <row r="66" spans="1:10" ht="12.75">
      <c r="A66" s="57">
        <v>62</v>
      </c>
      <c r="B66" s="58" t="s">
        <v>471</v>
      </c>
      <c r="C66" s="58" t="s">
        <v>479</v>
      </c>
      <c r="D66" s="58">
        <v>2</v>
      </c>
      <c r="E66" s="58">
        <v>2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</row>
    <row r="67" spans="1:10" ht="12.75">
      <c r="A67" s="57">
        <v>63</v>
      </c>
      <c r="B67" s="58" t="s">
        <v>471</v>
      </c>
      <c r="C67" s="58" t="s">
        <v>480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</row>
    <row r="68" spans="1:10" ht="12.75">
      <c r="A68" s="57">
        <v>64</v>
      </c>
      <c r="B68" s="58" t="s">
        <v>481</v>
      </c>
      <c r="C68" s="58" t="s">
        <v>482</v>
      </c>
      <c r="D68" s="58">
        <v>2</v>
      </c>
      <c r="E68" s="58">
        <v>0</v>
      </c>
      <c r="F68" s="58">
        <v>2</v>
      </c>
      <c r="G68" s="58">
        <v>0</v>
      </c>
      <c r="H68" s="58">
        <v>0</v>
      </c>
      <c r="I68" s="58">
        <v>0</v>
      </c>
      <c r="J68" s="58">
        <v>0</v>
      </c>
    </row>
    <row r="69" spans="1:10" ht="12.75">
      <c r="A69" s="57">
        <v>65</v>
      </c>
      <c r="B69" s="58" t="s">
        <v>483</v>
      </c>
      <c r="C69" s="58" t="s">
        <v>484</v>
      </c>
      <c r="D69" s="58">
        <v>1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</row>
    <row r="70" spans="1:10" ht="12.75">
      <c r="A70" s="57">
        <v>66</v>
      </c>
      <c r="B70" s="58" t="s">
        <v>483</v>
      </c>
      <c r="C70" s="58" t="s">
        <v>485</v>
      </c>
      <c r="D70" s="58">
        <v>1</v>
      </c>
      <c r="E70" s="58">
        <v>1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</row>
    <row r="71" spans="1:10" ht="12.75">
      <c r="A71" s="57">
        <v>67</v>
      </c>
      <c r="B71" s="58" t="s">
        <v>483</v>
      </c>
      <c r="C71" s="58" t="s">
        <v>486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</row>
    <row r="72" spans="1:10" ht="12.75">
      <c r="A72" s="57">
        <v>68</v>
      </c>
      <c r="B72" s="58" t="s">
        <v>487</v>
      </c>
      <c r="C72" s="58" t="s">
        <v>488</v>
      </c>
      <c r="D72" s="58">
        <v>1</v>
      </c>
      <c r="E72" s="58">
        <v>0</v>
      </c>
      <c r="F72" s="58">
        <v>1</v>
      </c>
      <c r="G72" s="58">
        <v>0</v>
      </c>
      <c r="H72" s="58">
        <v>0</v>
      </c>
      <c r="I72" s="58">
        <v>0</v>
      </c>
      <c r="J72" s="58">
        <v>0</v>
      </c>
    </row>
    <row r="73" spans="1:10" ht="12.75">
      <c r="A73" s="57">
        <v>69</v>
      </c>
      <c r="B73" s="58" t="s">
        <v>489</v>
      </c>
      <c r="C73" s="58" t="s">
        <v>490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</row>
    <row r="74" spans="1:10" ht="12.75">
      <c r="A74" s="57">
        <v>70</v>
      </c>
      <c r="B74" s="58" t="s">
        <v>489</v>
      </c>
      <c r="C74" s="58" t="s">
        <v>491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</row>
    <row r="75" spans="1:10" ht="12.75">
      <c r="A75" s="57">
        <v>71</v>
      </c>
      <c r="B75" s="58" t="s">
        <v>489</v>
      </c>
      <c r="C75" s="58" t="s">
        <v>492</v>
      </c>
      <c r="D75" s="58">
        <v>1</v>
      </c>
      <c r="E75" s="58">
        <v>0</v>
      </c>
      <c r="F75" s="58">
        <v>1</v>
      </c>
      <c r="G75" s="58">
        <v>0</v>
      </c>
      <c r="H75" s="58">
        <v>0</v>
      </c>
      <c r="I75" s="58">
        <v>0</v>
      </c>
      <c r="J75" s="58">
        <v>0</v>
      </c>
    </row>
    <row r="76" spans="1:10" ht="25.5">
      <c r="A76" s="57">
        <v>72</v>
      </c>
      <c r="B76" s="58" t="s">
        <v>489</v>
      </c>
      <c r="C76" s="58" t="s">
        <v>493</v>
      </c>
      <c r="D76" s="58">
        <v>1</v>
      </c>
      <c r="E76" s="58">
        <v>0</v>
      </c>
      <c r="F76" s="58">
        <v>1</v>
      </c>
      <c r="G76" s="58">
        <v>0</v>
      </c>
      <c r="H76" s="58">
        <v>0</v>
      </c>
      <c r="I76" s="58">
        <v>0</v>
      </c>
      <c r="J76" s="58">
        <v>0</v>
      </c>
    </row>
    <row r="77" spans="1:10" ht="12.75">
      <c r="A77" s="57">
        <v>73</v>
      </c>
      <c r="B77" s="58" t="s">
        <v>489</v>
      </c>
      <c r="C77" s="58" t="s">
        <v>494</v>
      </c>
      <c r="D77" s="58">
        <v>1</v>
      </c>
      <c r="E77" s="58">
        <v>0</v>
      </c>
      <c r="F77" s="58">
        <v>1</v>
      </c>
      <c r="G77" s="58">
        <v>0</v>
      </c>
      <c r="H77" s="58">
        <v>0</v>
      </c>
      <c r="I77" s="58">
        <v>0</v>
      </c>
      <c r="J77" s="58">
        <v>0</v>
      </c>
    </row>
    <row r="78" spans="1:10" ht="12.75">
      <c r="A78" s="57">
        <v>74</v>
      </c>
      <c r="B78" s="58" t="s">
        <v>489</v>
      </c>
      <c r="C78" s="58" t="s">
        <v>495</v>
      </c>
      <c r="D78" s="58">
        <v>1</v>
      </c>
      <c r="E78" s="58">
        <v>0</v>
      </c>
      <c r="F78" s="58">
        <v>1</v>
      </c>
      <c r="G78" s="58">
        <v>0</v>
      </c>
      <c r="H78" s="58">
        <v>0</v>
      </c>
      <c r="I78" s="58">
        <v>0</v>
      </c>
      <c r="J78" s="58">
        <v>0</v>
      </c>
    </row>
    <row r="79" spans="1:10" ht="12.75">
      <c r="A79" s="57">
        <v>75</v>
      </c>
      <c r="B79" s="58" t="s">
        <v>496</v>
      </c>
      <c r="C79" s="58" t="s">
        <v>497</v>
      </c>
      <c r="D79" s="58">
        <v>1</v>
      </c>
      <c r="E79" s="58">
        <v>0</v>
      </c>
      <c r="F79" s="58">
        <v>1</v>
      </c>
      <c r="G79" s="58">
        <v>0</v>
      </c>
      <c r="H79" s="58">
        <v>0</v>
      </c>
      <c r="I79" s="58">
        <v>0</v>
      </c>
      <c r="J79" s="58">
        <v>0</v>
      </c>
    </row>
    <row r="80" spans="1:10" ht="12.75">
      <c r="A80" s="57">
        <v>76</v>
      </c>
      <c r="B80" s="58" t="s">
        <v>496</v>
      </c>
      <c r="C80" s="58" t="s">
        <v>498</v>
      </c>
      <c r="D80" s="58">
        <v>1</v>
      </c>
      <c r="E80" s="58">
        <v>1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</row>
    <row r="81" spans="1:10" ht="12.75">
      <c r="A81" s="57">
        <v>77</v>
      </c>
      <c r="B81" s="58" t="s">
        <v>499</v>
      </c>
      <c r="C81" s="58" t="s">
        <v>500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</row>
    <row r="82" spans="1:10" ht="12.75">
      <c r="A82" s="57">
        <v>78</v>
      </c>
      <c r="B82" s="58" t="s">
        <v>499</v>
      </c>
      <c r="C82" s="58" t="s">
        <v>501</v>
      </c>
      <c r="D82" s="58">
        <v>2</v>
      </c>
      <c r="E82" s="58">
        <v>1</v>
      </c>
      <c r="F82" s="58">
        <v>1</v>
      </c>
      <c r="G82" s="58">
        <v>0</v>
      </c>
      <c r="H82" s="58">
        <v>0</v>
      </c>
      <c r="I82" s="58">
        <v>0</v>
      </c>
      <c r="J82" s="58">
        <v>0</v>
      </c>
    </row>
    <row r="83" spans="1:10" ht="12.75">
      <c r="A83" s="57">
        <v>79</v>
      </c>
      <c r="B83" s="58" t="s">
        <v>499</v>
      </c>
      <c r="C83" s="58" t="s">
        <v>502</v>
      </c>
      <c r="D83" s="58">
        <v>1</v>
      </c>
      <c r="E83" s="58">
        <v>0</v>
      </c>
      <c r="F83" s="58">
        <v>1</v>
      </c>
      <c r="G83" s="58">
        <v>0</v>
      </c>
      <c r="H83" s="58">
        <v>0</v>
      </c>
      <c r="I83" s="58">
        <v>1</v>
      </c>
      <c r="J83" s="58">
        <v>0</v>
      </c>
    </row>
    <row r="84" spans="1:10" ht="12.75">
      <c r="A84" s="57">
        <v>80</v>
      </c>
      <c r="B84" s="58" t="s">
        <v>503</v>
      </c>
      <c r="C84" s="58" t="s">
        <v>504</v>
      </c>
      <c r="D84" s="58">
        <v>1</v>
      </c>
      <c r="E84" s="58">
        <v>0</v>
      </c>
      <c r="F84" s="58">
        <v>1</v>
      </c>
      <c r="G84" s="58">
        <v>0</v>
      </c>
      <c r="H84" s="58">
        <v>0</v>
      </c>
      <c r="I84" s="58">
        <v>0</v>
      </c>
      <c r="J84" s="58">
        <v>0</v>
      </c>
    </row>
    <row r="85" spans="1:10" ht="12.75">
      <c r="A85" s="57">
        <v>81</v>
      </c>
      <c r="B85" s="58" t="s">
        <v>505</v>
      </c>
      <c r="C85" s="58" t="s">
        <v>506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</row>
    <row r="86" spans="1:10" ht="12.75">
      <c r="A86" s="57">
        <v>82</v>
      </c>
      <c r="B86" s="58" t="s">
        <v>507</v>
      </c>
      <c r="C86" s="58" t="s">
        <v>508</v>
      </c>
      <c r="D86" s="58">
        <v>1</v>
      </c>
      <c r="E86" s="58">
        <v>1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</row>
    <row r="87" spans="1:10" s="54" customFormat="1" ht="12.75">
      <c r="A87" s="51">
        <v>82</v>
      </c>
      <c r="B87" s="52"/>
      <c r="C87" s="52" t="s">
        <v>509</v>
      </c>
      <c r="D87" s="52">
        <f aca="true" t="shared" si="0" ref="D87:J87">SUM(D5:D86)</f>
        <v>66</v>
      </c>
      <c r="E87" s="52">
        <f t="shared" si="0"/>
        <v>15</v>
      </c>
      <c r="F87" s="52">
        <f t="shared" si="0"/>
        <v>44</v>
      </c>
      <c r="G87" s="52">
        <f t="shared" si="0"/>
        <v>4</v>
      </c>
      <c r="H87" s="52">
        <f t="shared" si="0"/>
        <v>2</v>
      </c>
      <c r="I87" s="52">
        <f t="shared" si="0"/>
        <v>1</v>
      </c>
      <c r="J87" s="52">
        <f t="shared" si="0"/>
        <v>9</v>
      </c>
    </row>
    <row r="88" spans="1:10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8"/>
    </row>
    <row r="89" spans="1:10" ht="12.75">
      <c r="A89" s="57">
        <v>1</v>
      </c>
      <c r="B89" s="58"/>
      <c r="C89" s="58" t="s">
        <v>510</v>
      </c>
      <c r="D89" s="58">
        <v>1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</row>
    <row r="90" spans="1:10" ht="12.75">
      <c r="A90" s="57">
        <v>2</v>
      </c>
      <c r="B90" s="58" t="s">
        <v>397</v>
      </c>
      <c r="C90" s="58" t="s">
        <v>511</v>
      </c>
      <c r="D90" s="58">
        <v>4</v>
      </c>
      <c r="E90" s="58">
        <v>0</v>
      </c>
      <c r="F90" s="58">
        <v>1</v>
      </c>
      <c r="G90" s="58">
        <v>1</v>
      </c>
      <c r="H90" s="58">
        <v>0</v>
      </c>
      <c r="I90" s="58">
        <v>0</v>
      </c>
      <c r="J90" s="58">
        <v>2</v>
      </c>
    </row>
    <row r="91" spans="1:10" ht="12.75">
      <c r="A91" s="57">
        <v>3</v>
      </c>
      <c r="B91" s="58" t="s">
        <v>512</v>
      </c>
      <c r="C91" s="58" t="s">
        <v>513</v>
      </c>
      <c r="D91" s="58">
        <v>2</v>
      </c>
      <c r="E91" s="58">
        <v>1</v>
      </c>
      <c r="F91" s="58">
        <v>1</v>
      </c>
      <c r="G91" s="58">
        <v>0</v>
      </c>
      <c r="H91" s="58">
        <v>0</v>
      </c>
      <c r="I91" s="58">
        <v>0</v>
      </c>
      <c r="J91" s="58">
        <v>1</v>
      </c>
    </row>
    <row r="92" spans="1:10" ht="12.75">
      <c r="A92" s="57">
        <v>4</v>
      </c>
      <c r="B92" s="58" t="s">
        <v>399</v>
      </c>
      <c r="C92" s="58" t="s">
        <v>514</v>
      </c>
      <c r="D92" s="58">
        <v>1</v>
      </c>
      <c r="E92" s="58">
        <v>0</v>
      </c>
      <c r="F92" s="58">
        <v>1</v>
      </c>
      <c r="G92" s="58">
        <v>0</v>
      </c>
      <c r="H92" s="58">
        <v>0</v>
      </c>
      <c r="I92" s="58">
        <v>0</v>
      </c>
      <c r="J92" s="58">
        <v>0</v>
      </c>
    </row>
    <row r="93" spans="1:10" ht="25.5">
      <c r="A93" s="57">
        <v>5</v>
      </c>
      <c r="B93" s="58" t="s">
        <v>403</v>
      </c>
      <c r="C93" s="58" t="s">
        <v>515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</row>
    <row r="94" spans="1:10" ht="12.75">
      <c r="A94" s="57">
        <v>6</v>
      </c>
      <c r="B94" s="58" t="s">
        <v>405</v>
      </c>
      <c r="C94" s="58" t="s">
        <v>516</v>
      </c>
      <c r="D94" s="58">
        <v>3</v>
      </c>
      <c r="E94" s="58">
        <v>1</v>
      </c>
      <c r="F94" s="58">
        <v>2</v>
      </c>
      <c r="G94" s="58">
        <v>0</v>
      </c>
      <c r="H94" s="58">
        <v>0</v>
      </c>
      <c r="I94" s="58">
        <v>0</v>
      </c>
      <c r="J94" s="58">
        <v>1</v>
      </c>
    </row>
    <row r="95" spans="1:10" ht="12.75">
      <c r="A95" s="57">
        <v>7</v>
      </c>
      <c r="B95" s="58" t="s">
        <v>405</v>
      </c>
      <c r="C95" s="58" t="s">
        <v>517</v>
      </c>
      <c r="D95" s="58">
        <v>2</v>
      </c>
      <c r="E95" s="58">
        <v>0</v>
      </c>
      <c r="F95" s="58">
        <v>1</v>
      </c>
      <c r="G95" s="58">
        <v>0</v>
      </c>
      <c r="H95" s="58">
        <v>1</v>
      </c>
      <c r="I95" s="58">
        <v>0</v>
      </c>
      <c r="J95" s="58">
        <v>1</v>
      </c>
    </row>
    <row r="96" spans="1:10" ht="12.75">
      <c r="A96" s="57">
        <v>8</v>
      </c>
      <c r="B96" s="58" t="s">
        <v>405</v>
      </c>
      <c r="C96" s="58" t="s">
        <v>518</v>
      </c>
      <c r="D96" s="58">
        <v>1</v>
      </c>
      <c r="E96" s="58">
        <v>0</v>
      </c>
      <c r="F96" s="58">
        <v>1</v>
      </c>
      <c r="G96" s="58">
        <v>0</v>
      </c>
      <c r="H96" s="58">
        <v>0</v>
      </c>
      <c r="I96" s="58">
        <v>0</v>
      </c>
      <c r="J96" s="58">
        <v>0</v>
      </c>
    </row>
    <row r="97" spans="1:10" ht="12.75">
      <c r="A97" s="57">
        <v>9</v>
      </c>
      <c r="B97" s="58" t="s">
        <v>405</v>
      </c>
      <c r="C97" s="58" t="s">
        <v>519</v>
      </c>
      <c r="D97" s="58">
        <v>1</v>
      </c>
      <c r="E97" s="58">
        <v>0</v>
      </c>
      <c r="F97" s="58">
        <v>1</v>
      </c>
      <c r="G97" s="58">
        <v>0</v>
      </c>
      <c r="H97" s="58">
        <v>0</v>
      </c>
      <c r="I97" s="58">
        <v>0</v>
      </c>
      <c r="J97" s="58">
        <v>0</v>
      </c>
    </row>
    <row r="98" spans="1:10" ht="12.75">
      <c r="A98" s="57">
        <v>10</v>
      </c>
      <c r="B98" s="58" t="s">
        <v>415</v>
      </c>
      <c r="C98" s="58" t="s">
        <v>520</v>
      </c>
      <c r="D98" s="58">
        <v>1</v>
      </c>
      <c r="E98" s="58">
        <v>0</v>
      </c>
      <c r="F98" s="58">
        <v>1</v>
      </c>
      <c r="G98" s="58">
        <v>0</v>
      </c>
      <c r="H98" s="58">
        <v>0</v>
      </c>
      <c r="I98" s="58">
        <v>0</v>
      </c>
      <c r="J98" s="58">
        <v>0</v>
      </c>
    </row>
    <row r="99" spans="1:10" ht="12.75">
      <c r="A99" s="57">
        <v>11</v>
      </c>
      <c r="B99" s="58" t="s">
        <v>424</v>
      </c>
      <c r="C99" s="58" t="s">
        <v>521</v>
      </c>
      <c r="D99" s="58">
        <v>1</v>
      </c>
      <c r="E99" s="58">
        <v>0</v>
      </c>
      <c r="F99" s="58">
        <v>1</v>
      </c>
      <c r="G99" s="58">
        <v>0</v>
      </c>
      <c r="H99" s="58">
        <v>0</v>
      </c>
      <c r="I99" s="58">
        <v>0</v>
      </c>
      <c r="J99" s="58">
        <v>0</v>
      </c>
    </row>
    <row r="100" spans="1:10" ht="12.75">
      <c r="A100" s="57">
        <v>12</v>
      </c>
      <c r="B100" s="58" t="s">
        <v>428</v>
      </c>
      <c r="C100" s="58" t="s">
        <v>522</v>
      </c>
      <c r="D100" s="58">
        <v>1</v>
      </c>
      <c r="E100" s="58">
        <v>0</v>
      </c>
      <c r="F100" s="58">
        <v>1</v>
      </c>
      <c r="G100" s="58">
        <v>0</v>
      </c>
      <c r="H100" s="58">
        <v>0</v>
      </c>
      <c r="I100" s="58">
        <v>0</v>
      </c>
      <c r="J100" s="58">
        <v>0</v>
      </c>
    </row>
    <row r="101" spans="1:10" ht="12.75">
      <c r="A101" s="57">
        <v>13</v>
      </c>
      <c r="B101" s="58" t="s">
        <v>428</v>
      </c>
      <c r="C101" s="58" t="s">
        <v>523</v>
      </c>
      <c r="D101" s="58">
        <v>1</v>
      </c>
      <c r="E101" s="58">
        <v>0</v>
      </c>
      <c r="F101" s="58">
        <v>1</v>
      </c>
      <c r="G101" s="58">
        <v>0</v>
      </c>
      <c r="H101" s="58">
        <v>0</v>
      </c>
      <c r="I101" s="58">
        <v>0</v>
      </c>
      <c r="J101" s="58">
        <v>0</v>
      </c>
    </row>
    <row r="102" spans="1:10" ht="25.5">
      <c r="A102" s="57">
        <v>14</v>
      </c>
      <c r="B102" s="58" t="s">
        <v>428</v>
      </c>
      <c r="C102" s="58" t="s">
        <v>524</v>
      </c>
      <c r="D102" s="58">
        <v>1</v>
      </c>
      <c r="E102" s="58">
        <v>0</v>
      </c>
      <c r="F102" s="58">
        <v>0</v>
      </c>
      <c r="G102" s="58">
        <v>0</v>
      </c>
      <c r="H102" s="58">
        <v>1</v>
      </c>
      <c r="I102" s="58">
        <v>0</v>
      </c>
      <c r="J102" s="58">
        <v>1</v>
      </c>
    </row>
    <row r="103" spans="1:10" ht="12.75">
      <c r="A103" s="57">
        <v>15</v>
      </c>
      <c r="B103" s="58" t="s">
        <v>432</v>
      </c>
      <c r="C103" s="58" t="s">
        <v>525</v>
      </c>
      <c r="D103" s="58">
        <v>5</v>
      </c>
      <c r="E103" s="58">
        <v>0</v>
      </c>
      <c r="F103" s="58">
        <v>5</v>
      </c>
      <c r="G103" s="58">
        <v>0</v>
      </c>
      <c r="H103" s="58">
        <v>0</v>
      </c>
      <c r="I103" s="58">
        <v>0</v>
      </c>
      <c r="J103" s="58">
        <v>0</v>
      </c>
    </row>
    <row r="104" spans="1:10" ht="12.75">
      <c r="A104" s="57">
        <v>16</v>
      </c>
      <c r="B104" s="58" t="s">
        <v>432</v>
      </c>
      <c r="C104" s="58" t="s">
        <v>526</v>
      </c>
      <c r="D104" s="58">
        <v>1</v>
      </c>
      <c r="E104" s="58">
        <v>0</v>
      </c>
      <c r="F104" s="58">
        <v>1</v>
      </c>
      <c r="G104" s="58">
        <v>0</v>
      </c>
      <c r="H104" s="58">
        <v>0</v>
      </c>
      <c r="I104" s="58">
        <v>0</v>
      </c>
      <c r="J104" s="58">
        <v>0</v>
      </c>
    </row>
    <row r="105" spans="1:10" ht="12.75">
      <c r="A105" s="57">
        <v>17</v>
      </c>
      <c r="B105" s="58" t="s">
        <v>432</v>
      </c>
      <c r="C105" s="58" t="s">
        <v>527</v>
      </c>
      <c r="D105" s="58">
        <v>1</v>
      </c>
      <c r="E105" s="58">
        <v>1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</row>
    <row r="106" spans="1:10" ht="12.75">
      <c r="A106" s="57">
        <v>18</v>
      </c>
      <c r="B106" s="58" t="s">
        <v>432</v>
      </c>
      <c r="C106" s="58" t="s">
        <v>528</v>
      </c>
      <c r="D106" s="58">
        <v>1</v>
      </c>
      <c r="E106" s="58">
        <v>1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</row>
    <row r="107" spans="1:10" ht="12.75">
      <c r="A107" s="57">
        <v>19</v>
      </c>
      <c r="B107" s="58" t="s">
        <v>435</v>
      </c>
      <c r="C107" s="58" t="s">
        <v>529</v>
      </c>
      <c r="D107" s="58">
        <v>1</v>
      </c>
      <c r="E107" s="58">
        <v>0</v>
      </c>
      <c r="F107" s="58">
        <v>1</v>
      </c>
      <c r="G107" s="58">
        <v>0</v>
      </c>
      <c r="H107" s="58">
        <v>0</v>
      </c>
      <c r="I107" s="58">
        <v>0</v>
      </c>
      <c r="J107" s="58">
        <v>0</v>
      </c>
    </row>
    <row r="108" spans="1:10" ht="12.75">
      <c r="A108" s="57">
        <v>20</v>
      </c>
      <c r="B108" s="58" t="s">
        <v>437</v>
      </c>
      <c r="C108" s="58" t="s">
        <v>530</v>
      </c>
      <c r="D108" s="58">
        <v>3</v>
      </c>
      <c r="E108" s="58">
        <v>0</v>
      </c>
      <c r="F108" s="58">
        <v>3</v>
      </c>
      <c r="G108" s="58">
        <v>0</v>
      </c>
      <c r="H108" s="58">
        <v>0</v>
      </c>
      <c r="I108" s="58">
        <v>0</v>
      </c>
      <c r="J108" s="58">
        <v>0</v>
      </c>
    </row>
    <row r="109" spans="1:10" ht="12.75">
      <c r="A109" s="57">
        <v>21</v>
      </c>
      <c r="B109" s="58" t="s">
        <v>440</v>
      </c>
      <c r="C109" s="58" t="s">
        <v>531</v>
      </c>
      <c r="D109" s="58">
        <v>2</v>
      </c>
      <c r="E109" s="58">
        <v>0</v>
      </c>
      <c r="F109" s="58">
        <v>2</v>
      </c>
      <c r="G109" s="58">
        <v>0</v>
      </c>
      <c r="H109" s="58">
        <v>0</v>
      </c>
      <c r="I109" s="58">
        <v>0</v>
      </c>
      <c r="J109" s="58">
        <v>0</v>
      </c>
    </row>
    <row r="110" spans="1:10" ht="12.75">
      <c r="A110" s="57">
        <v>22</v>
      </c>
      <c r="B110" s="58" t="s">
        <v>450</v>
      </c>
      <c r="C110" s="58" t="s">
        <v>532</v>
      </c>
      <c r="D110" s="58">
        <v>1</v>
      </c>
      <c r="E110" s="58">
        <v>0</v>
      </c>
      <c r="F110" s="58">
        <v>1</v>
      </c>
      <c r="G110" s="58">
        <v>0</v>
      </c>
      <c r="H110" s="58">
        <v>0</v>
      </c>
      <c r="I110" s="58">
        <v>0</v>
      </c>
      <c r="J110" s="58">
        <v>0</v>
      </c>
    </row>
    <row r="111" spans="1:10" ht="12.75">
      <c r="A111" s="57">
        <v>23</v>
      </c>
      <c r="B111" s="58" t="s">
        <v>450</v>
      </c>
      <c r="C111" s="58" t="s">
        <v>533</v>
      </c>
      <c r="D111" s="58">
        <v>2</v>
      </c>
      <c r="E111" s="58">
        <v>0</v>
      </c>
      <c r="F111" s="58">
        <v>2</v>
      </c>
      <c r="G111" s="58">
        <v>0</v>
      </c>
      <c r="H111" s="58">
        <v>0</v>
      </c>
      <c r="I111" s="58">
        <v>0</v>
      </c>
      <c r="J111" s="58">
        <v>0</v>
      </c>
    </row>
    <row r="112" spans="1:10" ht="12.75">
      <c r="A112" s="57">
        <v>24</v>
      </c>
      <c r="B112" s="58" t="s">
        <v>454</v>
      </c>
      <c r="C112" s="58" t="s">
        <v>534</v>
      </c>
      <c r="D112" s="58">
        <v>1</v>
      </c>
      <c r="E112" s="58">
        <v>0</v>
      </c>
      <c r="F112" s="58">
        <v>1</v>
      </c>
      <c r="G112" s="58">
        <v>0</v>
      </c>
      <c r="H112" s="58">
        <v>0</v>
      </c>
      <c r="I112" s="58">
        <v>0</v>
      </c>
      <c r="J112" s="58">
        <v>0</v>
      </c>
    </row>
    <row r="113" spans="1:10" ht="12.75">
      <c r="A113" s="57">
        <v>25</v>
      </c>
      <c r="B113" s="58" t="s">
        <v>457</v>
      </c>
      <c r="C113" s="58" t="s">
        <v>535</v>
      </c>
      <c r="D113" s="58">
        <v>1</v>
      </c>
      <c r="E113" s="58">
        <v>0</v>
      </c>
      <c r="F113" s="58">
        <v>1</v>
      </c>
      <c r="G113" s="58">
        <v>0</v>
      </c>
      <c r="H113" s="58">
        <v>0</v>
      </c>
      <c r="I113" s="58">
        <v>0</v>
      </c>
      <c r="J113" s="58">
        <v>0</v>
      </c>
    </row>
    <row r="114" spans="1:10" ht="12.75">
      <c r="A114" s="57">
        <v>26</v>
      </c>
      <c r="B114" s="58" t="s">
        <v>457</v>
      </c>
      <c r="C114" s="58" t="s">
        <v>536</v>
      </c>
      <c r="D114" s="58">
        <v>3</v>
      </c>
      <c r="E114" s="58">
        <v>3</v>
      </c>
      <c r="F114" s="58">
        <v>0</v>
      </c>
      <c r="G114" s="58">
        <v>0</v>
      </c>
      <c r="H114" s="58">
        <v>0</v>
      </c>
      <c r="I114" s="58">
        <v>0</v>
      </c>
      <c r="J114" s="58">
        <v>2</v>
      </c>
    </row>
    <row r="115" spans="1:10" ht="12.75">
      <c r="A115" s="57">
        <v>27</v>
      </c>
      <c r="B115" s="58" t="s">
        <v>469</v>
      </c>
      <c r="C115" s="58" t="s">
        <v>537</v>
      </c>
      <c r="D115" s="58">
        <v>1</v>
      </c>
      <c r="E115" s="58">
        <v>0</v>
      </c>
      <c r="F115" s="58">
        <v>0</v>
      </c>
      <c r="G115" s="58">
        <v>1</v>
      </c>
      <c r="H115" s="58">
        <v>0</v>
      </c>
      <c r="I115" s="58">
        <v>0</v>
      </c>
      <c r="J115" s="58">
        <v>0</v>
      </c>
    </row>
    <row r="116" spans="1:10" ht="12.75">
      <c r="A116" s="57">
        <v>28</v>
      </c>
      <c r="B116" s="58" t="s">
        <v>471</v>
      </c>
      <c r="C116" s="58" t="s">
        <v>538</v>
      </c>
      <c r="D116" s="58">
        <v>2</v>
      </c>
      <c r="E116" s="58">
        <v>0</v>
      </c>
      <c r="F116" s="58">
        <v>1</v>
      </c>
      <c r="G116" s="58">
        <v>1</v>
      </c>
      <c r="H116" s="58">
        <v>0</v>
      </c>
      <c r="I116" s="58">
        <v>0</v>
      </c>
      <c r="J116" s="58">
        <v>0</v>
      </c>
    </row>
    <row r="117" spans="1:10" ht="12.75">
      <c r="A117" s="57">
        <v>29</v>
      </c>
      <c r="B117" s="58" t="s">
        <v>481</v>
      </c>
      <c r="C117" s="58" t="s">
        <v>539</v>
      </c>
      <c r="D117" s="58">
        <v>1</v>
      </c>
      <c r="E117" s="58">
        <v>0</v>
      </c>
      <c r="F117" s="58">
        <v>1</v>
      </c>
      <c r="G117" s="58">
        <v>0</v>
      </c>
      <c r="H117" s="58">
        <v>0</v>
      </c>
      <c r="I117" s="58">
        <v>0</v>
      </c>
      <c r="J117" s="58">
        <v>0</v>
      </c>
    </row>
    <row r="118" spans="1:10" ht="12.75">
      <c r="A118" s="57">
        <v>30</v>
      </c>
      <c r="B118" s="58" t="s">
        <v>489</v>
      </c>
      <c r="C118" s="58" t="s">
        <v>540</v>
      </c>
      <c r="D118" s="58">
        <v>1</v>
      </c>
      <c r="E118" s="58">
        <v>0</v>
      </c>
      <c r="F118" s="58">
        <v>1</v>
      </c>
      <c r="G118" s="58">
        <v>0</v>
      </c>
      <c r="H118" s="58">
        <v>0</v>
      </c>
      <c r="I118" s="58">
        <v>0</v>
      </c>
      <c r="J118" s="58">
        <v>0</v>
      </c>
    </row>
    <row r="119" spans="1:10" ht="12.75">
      <c r="A119" s="57">
        <v>31</v>
      </c>
      <c r="B119" s="58" t="s">
        <v>489</v>
      </c>
      <c r="C119" s="58" t="s">
        <v>541</v>
      </c>
      <c r="D119" s="58">
        <v>1</v>
      </c>
      <c r="E119" s="58">
        <v>1</v>
      </c>
      <c r="F119" s="58">
        <v>0</v>
      </c>
      <c r="G119" s="58">
        <v>0</v>
      </c>
      <c r="H119" s="58">
        <v>0</v>
      </c>
      <c r="I119" s="58">
        <v>0</v>
      </c>
      <c r="J119" s="58">
        <v>1</v>
      </c>
    </row>
    <row r="120" spans="1:10" ht="12.75">
      <c r="A120" s="57">
        <v>32</v>
      </c>
      <c r="B120" s="58" t="s">
        <v>489</v>
      </c>
      <c r="C120" s="58" t="s">
        <v>542</v>
      </c>
      <c r="D120" s="58">
        <v>4</v>
      </c>
      <c r="E120" s="58">
        <v>1</v>
      </c>
      <c r="F120" s="58">
        <v>2</v>
      </c>
      <c r="G120" s="58">
        <v>1</v>
      </c>
      <c r="H120" s="58">
        <v>0</v>
      </c>
      <c r="I120" s="58">
        <v>0</v>
      </c>
      <c r="J120" s="58">
        <v>0</v>
      </c>
    </row>
    <row r="121" spans="1:10" ht="25.5">
      <c r="A121" s="57">
        <v>33</v>
      </c>
      <c r="B121" s="58" t="s">
        <v>499</v>
      </c>
      <c r="C121" s="58" t="s">
        <v>543</v>
      </c>
      <c r="D121" s="58">
        <v>1</v>
      </c>
      <c r="E121" s="58">
        <v>0</v>
      </c>
      <c r="F121" s="58">
        <v>1</v>
      </c>
      <c r="G121" s="58">
        <v>0</v>
      </c>
      <c r="H121" s="58">
        <v>0</v>
      </c>
      <c r="I121" s="58">
        <v>0</v>
      </c>
      <c r="J121" s="58">
        <v>0</v>
      </c>
    </row>
    <row r="122" spans="1:10" ht="12.75">
      <c r="A122" s="57">
        <v>34</v>
      </c>
      <c r="B122" s="58" t="s">
        <v>499</v>
      </c>
      <c r="C122" s="58" t="s">
        <v>544</v>
      </c>
      <c r="D122" s="58">
        <v>2</v>
      </c>
      <c r="E122" s="58">
        <v>0</v>
      </c>
      <c r="F122" s="58">
        <v>2</v>
      </c>
      <c r="G122" s="58">
        <v>0</v>
      </c>
      <c r="H122" s="58">
        <v>0</v>
      </c>
      <c r="I122" s="58">
        <v>0</v>
      </c>
      <c r="J122" s="58">
        <v>0</v>
      </c>
    </row>
    <row r="123" spans="1:10" ht="12.75">
      <c r="A123" s="57">
        <v>35</v>
      </c>
      <c r="B123" s="58" t="s">
        <v>499</v>
      </c>
      <c r="C123" s="58" t="s">
        <v>545</v>
      </c>
      <c r="D123" s="58">
        <v>2</v>
      </c>
      <c r="E123" s="58">
        <v>2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</row>
    <row r="124" spans="1:10" ht="12.75">
      <c r="A124" s="57">
        <v>36</v>
      </c>
      <c r="B124" s="58" t="s">
        <v>503</v>
      </c>
      <c r="C124" s="58" t="s">
        <v>546</v>
      </c>
      <c r="D124" s="58">
        <v>2</v>
      </c>
      <c r="E124" s="58">
        <v>0</v>
      </c>
      <c r="F124" s="58">
        <v>1</v>
      </c>
      <c r="G124" s="58">
        <v>1</v>
      </c>
      <c r="H124" s="58">
        <v>0</v>
      </c>
      <c r="I124" s="58">
        <v>0</v>
      </c>
      <c r="J124" s="58">
        <v>0</v>
      </c>
    </row>
    <row r="125" spans="1:10" ht="12.75">
      <c r="A125" s="57">
        <v>37</v>
      </c>
      <c r="B125" s="58" t="s">
        <v>505</v>
      </c>
      <c r="C125" s="58" t="s">
        <v>547</v>
      </c>
      <c r="D125" s="58">
        <v>2</v>
      </c>
      <c r="E125" s="58">
        <v>1</v>
      </c>
      <c r="F125" s="58">
        <v>0</v>
      </c>
      <c r="G125" s="58">
        <v>1</v>
      </c>
      <c r="H125" s="58">
        <v>0</v>
      </c>
      <c r="I125" s="58">
        <v>1</v>
      </c>
      <c r="J125" s="58">
        <v>0</v>
      </c>
    </row>
    <row r="126" spans="1:10" ht="12.75">
      <c r="A126" s="57">
        <v>38</v>
      </c>
      <c r="B126" s="58" t="s">
        <v>507</v>
      </c>
      <c r="C126" s="58" t="s">
        <v>548</v>
      </c>
      <c r="D126" s="58">
        <v>4</v>
      </c>
      <c r="E126" s="58">
        <v>0</v>
      </c>
      <c r="F126" s="58">
        <v>4</v>
      </c>
      <c r="G126" s="58">
        <v>0</v>
      </c>
      <c r="H126" s="58">
        <v>0</v>
      </c>
      <c r="I126" s="58">
        <v>0</v>
      </c>
      <c r="J126" s="58">
        <v>0</v>
      </c>
    </row>
    <row r="127" spans="1:10" ht="12.75">
      <c r="A127" s="57">
        <v>39</v>
      </c>
      <c r="B127" s="58" t="s">
        <v>507</v>
      </c>
      <c r="C127" s="58" t="s">
        <v>549</v>
      </c>
      <c r="D127" s="58">
        <v>1</v>
      </c>
      <c r="E127" s="58">
        <v>1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</row>
    <row r="128" spans="1:10" ht="12.75">
      <c r="A128" s="57">
        <v>40</v>
      </c>
      <c r="B128" s="58" t="s">
        <v>550</v>
      </c>
      <c r="C128" s="58" t="s">
        <v>551</v>
      </c>
      <c r="D128" s="58">
        <v>1</v>
      </c>
      <c r="E128" s="58">
        <v>0</v>
      </c>
      <c r="F128" s="58">
        <v>1</v>
      </c>
      <c r="G128" s="58">
        <v>0</v>
      </c>
      <c r="H128" s="58">
        <v>0</v>
      </c>
      <c r="I128" s="58">
        <v>0</v>
      </c>
      <c r="J128" s="58">
        <v>0</v>
      </c>
    </row>
    <row r="129" spans="1:10" s="54" customFormat="1" ht="25.5">
      <c r="A129" s="51">
        <v>40</v>
      </c>
      <c r="B129" s="52"/>
      <c r="C129" s="52" t="s">
        <v>552</v>
      </c>
      <c r="D129" s="52">
        <f aca="true" t="shared" si="1" ref="D129:J129">SUM(D89:D128)</f>
        <v>67</v>
      </c>
      <c r="E129" s="52">
        <f t="shared" si="1"/>
        <v>13</v>
      </c>
      <c r="F129" s="52">
        <f t="shared" si="1"/>
        <v>43</v>
      </c>
      <c r="G129" s="52">
        <f t="shared" si="1"/>
        <v>6</v>
      </c>
      <c r="H129" s="52">
        <f t="shared" si="1"/>
        <v>2</v>
      </c>
      <c r="I129" s="52">
        <f t="shared" si="1"/>
        <v>1</v>
      </c>
      <c r="J129" s="52">
        <f t="shared" si="1"/>
        <v>9</v>
      </c>
    </row>
    <row r="130" spans="1:10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8"/>
    </row>
    <row r="131" spans="1:10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J131">(D87+D129)</f>
        <v>133</v>
      </c>
      <c r="E131" s="52">
        <f t="shared" si="2"/>
        <v>28</v>
      </c>
      <c r="F131" s="52">
        <f t="shared" si="2"/>
        <v>87</v>
      </c>
      <c r="G131" s="52">
        <f t="shared" si="2"/>
        <v>10</v>
      </c>
      <c r="H131" s="52">
        <f t="shared" si="2"/>
        <v>4</v>
      </c>
      <c r="I131" s="52">
        <f t="shared" si="2"/>
        <v>2</v>
      </c>
      <c r="J131" s="52">
        <f t="shared" si="2"/>
        <v>18</v>
      </c>
    </row>
  </sheetData>
  <sheetProtection password="CE88" sheet="1" objects="1" scenarios="1"/>
  <mergeCells count="7">
    <mergeCell ref="A88:J88"/>
    <mergeCell ref="A130:J130"/>
    <mergeCell ref="A1:A3"/>
    <mergeCell ref="B1:B3"/>
    <mergeCell ref="C1:C3"/>
    <mergeCell ref="E2:J2"/>
    <mergeCell ref="D2:D3"/>
  </mergeCells>
  <printOptions horizontalCentered="1"/>
  <pageMargins left="0.35433070866141736" right="0.15748031496062992" top="0.6299212598425197" bottom="0.3937007874015748" header="0.35433070866141736" footer="0.11811023622047245"/>
  <pageSetup firstPageNumber="85" useFirstPageNumber="1" horizontalDpi="300" verticalDpi="300" orientation="landscape" paperSize="9" r:id="rId1"/>
  <headerFooter alignWithMargins="0">
    <oddHeader>&amp;C&amp;"Arial,Bold"&amp;12 11. Sociālo darbinieku izglītība</oddHeader>
    <oddFooter>&amp;LSagatavoja: LM SPSPD&amp;R&amp;P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M131"/>
  <sheetViews>
    <sheetView showGridLines="0" workbookViewId="0" topLeftCell="A1">
      <selection activeCell="H86" sqref="H86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0.8515625" style="0" customWidth="1"/>
    <col min="4" max="4" width="8.7109375" style="20" customWidth="1"/>
    <col min="5" max="7" width="8.7109375" style="0" customWidth="1"/>
    <col min="8" max="9" width="8.7109375" style="20" customWidth="1"/>
    <col min="10" max="12" width="8.7109375" style="0" customWidth="1"/>
    <col min="13" max="13" width="8.7109375" style="20" customWidth="1"/>
  </cols>
  <sheetData>
    <row r="1" spans="1:13" s="3" customFormat="1" ht="15.75" customHeight="1">
      <c r="A1" s="214" t="s">
        <v>0</v>
      </c>
      <c r="B1" s="217" t="s">
        <v>1</v>
      </c>
      <c r="C1" s="217" t="s">
        <v>2</v>
      </c>
      <c r="D1" s="23" t="s">
        <v>93</v>
      </c>
      <c r="E1" s="2" t="s">
        <v>92</v>
      </c>
      <c r="F1" s="2" t="s">
        <v>91</v>
      </c>
      <c r="G1" s="2" t="s">
        <v>90</v>
      </c>
      <c r="H1" s="23" t="s">
        <v>89</v>
      </c>
      <c r="I1" s="23" t="s">
        <v>88</v>
      </c>
      <c r="J1" s="2" t="s">
        <v>87</v>
      </c>
      <c r="K1" s="2" t="s">
        <v>86</v>
      </c>
      <c r="L1" s="2" t="s">
        <v>85</v>
      </c>
      <c r="M1" s="23" t="s">
        <v>84</v>
      </c>
    </row>
    <row r="2" spans="1:13" s="3" customFormat="1" ht="12" customHeight="1">
      <c r="A2" s="215"/>
      <c r="B2" s="217"/>
      <c r="C2" s="217"/>
      <c r="D2" s="307" t="s">
        <v>83</v>
      </c>
      <c r="E2" s="304" t="s">
        <v>82</v>
      </c>
      <c r="F2" s="305"/>
      <c r="G2" s="305"/>
      <c r="H2" s="306"/>
      <c r="I2" s="307" t="s">
        <v>81</v>
      </c>
      <c r="J2" s="304" t="s">
        <v>80</v>
      </c>
      <c r="K2" s="305"/>
      <c r="L2" s="305"/>
      <c r="M2" s="306"/>
    </row>
    <row r="3" spans="1:13" s="3" customFormat="1" ht="55.5" customHeight="1">
      <c r="A3" s="216"/>
      <c r="B3" s="218"/>
      <c r="C3" s="218"/>
      <c r="D3" s="308"/>
      <c r="E3" s="108" t="s">
        <v>79</v>
      </c>
      <c r="F3" s="108" t="s">
        <v>78</v>
      </c>
      <c r="G3" s="108" t="s">
        <v>77</v>
      </c>
      <c r="H3" s="66" t="s">
        <v>76</v>
      </c>
      <c r="I3" s="308"/>
      <c r="J3" s="108" t="s">
        <v>79</v>
      </c>
      <c r="K3" s="108" t="s">
        <v>78</v>
      </c>
      <c r="L3" s="108" t="s">
        <v>77</v>
      </c>
      <c r="M3" s="66" t="s">
        <v>76</v>
      </c>
    </row>
    <row r="4" spans="1:13" s="10" customFormat="1" ht="9" customHeight="1" thickBot="1">
      <c r="A4" s="6" t="s">
        <v>20</v>
      </c>
      <c r="B4" s="6" t="s">
        <v>21</v>
      </c>
      <c r="C4" s="6" t="s">
        <v>21</v>
      </c>
      <c r="D4" s="22">
        <v>1</v>
      </c>
      <c r="E4" s="6">
        <v>2</v>
      </c>
      <c r="F4" s="6">
        <v>3</v>
      </c>
      <c r="G4" s="6">
        <v>4</v>
      </c>
      <c r="H4" s="22">
        <v>5</v>
      </c>
      <c r="I4" s="22">
        <v>6</v>
      </c>
      <c r="J4" s="6">
        <v>7</v>
      </c>
      <c r="K4" s="6">
        <v>8</v>
      </c>
      <c r="L4" s="6">
        <v>9</v>
      </c>
      <c r="M4" s="22">
        <v>10</v>
      </c>
    </row>
    <row r="5" spans="1:13" ht="12.75">
      <c r="A5" s="55">
        <v>1</v>
      </c>
      <c r="B5" s="56" t="s">
        <v>397</v>
      </c>
      <c r="C5" s="56" t="s">
        <v>398</v>
      </c>
      <c r="D5" s="65">
        <v>3</v>
      </c>
      <c r="E5" s="56">
        <v>3</v>
      </c>
      <c r="F5" s="56">
        <v>0</v>
      </c>
      <c r="G5" s="56">
        <v>0</v>
      </c>
      <c r="H5" s="65">
        <v>0</v>
      </c>
      <c r="I5" s="65">
        <v>3</v>
      </c>
      <c r="J5" s="56">
        <v>3</v>
      </c>
      <c r="K5" s="56">
        <v>0</v>
      </c>
      <c r="L5" s="56">
        <v>0</v>
      </c>
      <c r="M5" s="65">
        <v>0</v>
      </c>
    </row>
    <row r="6" spans="1:13" ht="12.75">
      <c r="A6" s="57">
        <v>2</v>
      </c>
      <c r="B6" s="58" t="s">
        <v>399</v>
      </c>
      <c r="C6" s="58" t="s">
        <v>400</v>
      </c>
      <c r="D6" s="64">
        <v>0</v>
      </c>
      <c r="E6" s="58">
        <v>0</v>
      </c>
      <c r="F6" s="58">
        <v>0</v>
      </c>
      <c r="G6" s="58">
        <v>0</v>
      </c>
      <c r="H6" s="64">
        <v>0</v>
      </c>
      <c r="I6" s="64">
        <v>0</v>
      </c>
      <c r="J6" s="58">
        <v>0</v>
      </c>
      <c r="K6" s="58">
        <v>0</v>
      </c>
      <c r="L6" s="58">
        <v>0</v>
      </c>
      <c r="M6" s="64">
        <v>0</v>
      </c>
    </row>
    <row r="7" spans="1:13" ht="12.75">
      <c r="A7" s="57">
        <v>3</v>
      </c>
      <c r="B7" s="58" t="s">
        <v>399</v>
      </c>
      <c r="C7" s="58" t="s">
        <v>401</v>
      </c>
      <c r="D7" s="64">
        <v>2</v>
      </c>
      <c r="E7" s="58">
        <v>0</v>
      </c>
      <c r="F7" s="58">
        <v>0</v>
      </c>
      <c r="G7" s="58">
        <v>0</v>
      </c>
      <c r="H7" s="64">
        <v>2</v>
      </c>
      <c r="I7" s="64">
        <v>1</v>
      </c>
      <c r="J7" s="58">
        <v>1</v>
      </c>
      <c r="K7" s="58">
        <v>0</v>
      </c>
      <c r="L7" s="58">
        <v>0</v>
      </c>
      <c r="M7" s="64">
        <v>0</v>
      </c>
    </row>
    <row r="8" spans="1:13" ht="12.75">
      <c r="A8" s="57">
        <v>4</v>
      </c>
      <c r="B8" s="58" t="s">
        <v>399</v>
      </c>
      <c r="C8" s="58" t="s">
        <v>402</v>
      </c>
      <c r="D8" s="64">
        <v>2</v>
      </c>
      <c r="E8" s="58">
        <v>0</v>
      </c>
      <c r="F8" s="58">
        <v>1</v>
      </c>
      <c r="G8" s="58">
        <v>1</v>
      </c>
      <c r="H8" s="64">
        <v>0</v>
      </c>
      <c r="I8" s="64">
        <v>0</v>
      </c>
      <c r="J8" s="58">
        <v>0</v>
      </c>
      <c r="K8" s="58">
        <v>0</v>
      </c>
      <c r="L8" s="58">
        <v>0</v>
      </c>
      <c r="M8" s="64">
        <v>0</v>
      </c>
    </row>
    <row r="9" spans="1:13" ht="12.75">
      <c r="A9" s="57">
        <v>5</v>
      </c>
      <c r="B9" s="58" t="s">
        <v>403</v>
      </c>
      <c r="C9" s="58" t="s">
        <v>404</v>
      </c>
      <c r="D9" s="64">
        <v>2</v>
      </c>
      <c r="E9" s="58">
        <v>1</v>
      </c>
      <c r="F9" s="58">
        <v>0</v>
      </c>
      <c r="G9" s="58">
        <v>0</v>
      </c>
      <c r="H9" s="64">
        <v>1</v>
      </c>
      <c r="I9" s="64">
        <v>3</v>
      </c>
      <c r="J9" s="58">
        <v>1</v>
      </c>
      <c r="K9" s="58">
        <v>0</v>
      </c>
      <c r="L9" s="58">
        <v>0</v>
      </c>
      <c r="M9" s="64">
        <v>2</v>
      </c>
    </row>
    <row r="10" spans="1:13" ht="12.75">
      <c r="A10" s="57">
        <v>6</v>
      </c>
      <c r="B10" s="58" t="s">
        <v>405</v>
      </c>
      <c r="C10" s="58" t="s">
        <v>406</v>
      </c>
      <c r="D10" s="64">
        <v>2</v>
      </c>
      <c r="E10" s="58">
        <v>2</v>
      </c>
      <c r="F10" s="58">
        <v>0</v>
      </c>
      <c r="G10" s="58">
        <v>0</v>
      </c>
      <c r="H10" s="64">
        <v>0</v>
      </c>
      <c r="I10" s="64">
        <v>0</v>
      </c>
      <c r="J10" s="58">
        <v>0</v>
      </c>
      <c r="K10" s="58">
        <v>0</v>
      </c>
      <c r="L10" s="58">
        <v>0</v>
      </c>
      <c r="M10" s="64">
        <v>0</v>
      </c>
    </row>
    <row r="11" spans="1:13" ht="12.75">
      <c r="A11" s="57">
        <v>7</v>
      </c>
      <c r="B11" s="58" t="s">
        <v>405</v>
      </c>
      <c r="C11" s="58" t="s">
        <v>407</v>
      </c>
      <c r="D11" s="64">
        <v>0</v>
      </c>
      <c r="E11" s="58">
        <v>0</v>
      </c>
      <c r="F11" s="58">
        <v>0</v>
      </c>
      <c r="G11" s="58">
        <v>0</v>
      </c>
      <c r="H11" s="64">
        <v>0</v>
      </c>
      <c r="I11" s="64">
        <v>1</v>
      </c>
      <c r="J11" s="58">
        <v>1</v>
      </c>
      <c r="K11" s="58">
        <v>0</v>
      </c>
      <c r="L11" s="58">
        <v>0</v>
      </c>
      <c r="M11" s="64">
        <v>0</v>
      </c>
    </row>
    <row r="12" spans="1:13" ht="12.75">
      <c r="A12" s="57">
        <v>8</v>
      </c>
      <c r="B12" s="58" t="s">
        <v>405</v>
      </c>
      <c r="C12" s="58" t="s">
        <v>408</v>
      </c>
      <c r="D12" s="64">
        <v>2</v>
      </c>
      <c r="E12" s="58">
        <v>2</v>
      </c>
      <c r="F12" s="58">
        <v>0</v>
      </c>
      <c r="G12" s="58">
        <v>0</v>
      </c>
      <c r="H12" s="64">
        <v>0</v>
      </c>
      <c r="I12" s="64">
        <v>2</v>
      </c>
      <c r="J12" s="58">
        <v>2</v>
      </c>
      <c r="K12" s="58">
        <v>0</v>
      </c>
      <c r="L12" s="58">
        <v>0</v>
      </c>
      <c r="M12" s="64">
        <v>0</v>
      </c>
    </row>
    <row r="13" spans="1:13" ht="12.75">
      <c r="A13" s="57">
        <v>9</v>
      </c>
      <c r="B13" s="58" t="s">
        <v>405</v>
      </c>
      <c r="C13" s="58" t="s">
        <v>409</v>
      </c>
      <c r="D13" s="64">
        <v>2</v>
      </c>
      <c r="E13" s="58">
        <v>2</v>
      </c>
      <c r="F13" s="58">
        <v>0</v>
      </c>
      <c r="G13" s="58">
        <v>0</v>
      </c>
      <c r="H13" s="64">
        <v>0</v>
      </c>
      <c r="I13" s="64">
        <v>1</v>
      </c>
      <c r="J13" s="58">
        <v>1</v>
      </c>
      <c r="K13" s="58">
        <v>0</v>
      </c>
      <c r="L13" s="58">
        <v>0</v>
      </c>
      <c r="M13" s="64">
        <v>0</v>
      </c>
    </row>
    <row r="14" spans="1:13" ht="12.75">
      <c r="A14" s="57">
        <v>10</v>
      </c>
      <c r="B14" s="58" t="s">
        <v>405</v>
      </c>
      <c r="C14" s="58" t="s">
        <v>410</v>
      </c>
      <c r="D14" s="64">
        <v>1</v>
      </c>
      <c r="E14" s="58">
        <v>0</v>
      </c>
      <c r="F14" s="58">
        <v>1</v>
      </c>
      <c r="G14" s="58">
        <v>0</v>
      </c>
      <c r="H14" s="64">
        <v>0</v>
      </c>
      <c r="I14" s="64">
        <v>0</v>
      </c>
      <c r="J14" s="58">
        <v>0</v>
      </c>
      <c r="K14" s="58">
        <v>0</v>
      </c>
      <c r="L14" s="58">
        <v>0</v>
      </c>
      <c r="M14" s="64">
        <v>0</v>
      </c>
    </row>
    <row r="15" spans="1:13" ht="12.75">
      <c r="A15" s="57">
        <v>11</v>
      </c>
      <c r="B15" s="58" t="s">
        <v>405</v>
      </c>
      <c r="C15" s="58" t="s">
        <v>411</v>
      </c>
      <c r="D15" s="64">
        <v>4</v>
      </c>
      <c r="E15" s="58">
        <v>4</v>
      </c>
      <c r="F15" s="58">
        <v>0</v>
      </c>
      <c r="G15" s="58">
        <v>0</v>
      </c>
      <c r="H15" s="64">
        <v>0</v>
      </c>
      <c r="I15" s="64">
        <v>2</v>
      </c>
      <c r="J15" s="58">
        <v>2</v>
      </c>
      <c r="K15" s="58">
        <v>0</v>
      </c>
      <c r="L15" s="58">
        <v>0</v>
      </c>
      <c r="M15" s="64">
        <v>0</v>
      </c>
    </row>
    <row r="16" spans="1:13" ht="12.75">
      <c r="A16" s="57">
        <v>12</v>
      </c>
      <c r="B16" s="58" t="s">
        <v>405</v>
      </c>
      <c r="C16" s="58" t="s">
        <v>412</v>
      </c>
      <c r="D16" s="64">
        <v>0</v>
      </c>
      <c r="E16" s="58">
        <v>0</v>
      </c>
      <c r="F16" s="58">
        <v>0</v>
      </c>
      <c r="G16" s="58">
        <v>0</v>
      </c>
      <c r="H16" s="64">
        <v>0</v>
      </c>
      <c r="I16" s="64">
        <v>0</v>
      </c>
      <c r="J16" s="58">
        <v>0</v>
      </c>
      <c r="K16" s="58">
        <v>0</v>
      </c>
      <c r="L16" s="58">
        <v>0</v>
      </c>
      <c r="M16" s="64">
        <v>0</v>
      </c>
    </row>
    <row r="17" spans="1:13" ht="12.75">
      <c r="A17" s="57">
        <v>13</v>
      </c>
      <c r="B17" s="58" t="s">
        <v>413</v>
      </c>
      <c r="C17" s="58" t="s">
        <v>414</v>
      </c>
      <c r="D17" s="64">
        <v>0</v>
      </c>
      <c r="E17" s="58">
        <v>0</v>
      </c>
      <c r="F17" s="58">
        <v>0</v>
      </c>
      <c r="G17" s="58">
        <v>0</v>
      </c>
      <c r="H17" s="64">
        <v>0</v>
      </c>
      <c r="I17" s="64">
        <v>1</v>
      </c>
      <c r="J17" s="58">
        <v>1</v>
      </c>
      <c r="K17" s="58">
        <v>0</v>
      </c>
      <c r="L17" s="58">
        <v>0</v>
      </c>
      <c r="M17" s="64">
        <v>0</v>
      </c>
    </row>
    <row r="18" spans="1:13" ht="12.75">
      <c r="A18" s="57">
        <v>14</v>
      </c>
      <c r="B18" s="58" t="s">
        <v>415</v>
      </c>
      <c r="C18" s="58" t="s">
        <v>416</v>
      </c>
      <c r="D18" s="64">
        <v>2</v>
      </c>
      <c r="E18" s="58">
        <v>2</v>
      </c>
      <c r="F18" s="58">
        <v>0</v>
      </c>
      <c r="G18" s="58">
        <v>0</v>
      </c>
      <c r="H18" s="64">
        <v>0</v>
      </c>
      <c r="I18" s="64">
        <v>0</v>
      </c>
      <c r="J18" s="58">
        <v>0</v>
      </c>
      <c r="K18" s="58">
        <v>0</v>
      </c>
      <c r="L18" s="58">
        <v>0</v>
      </c>
      <c r="M18" s="64">
        <v>0</v>
      </c>
    </row>
    <row r="19" spans="1:13" ht="12.75">
      <c r="A19" s="57">
        <v>15</v>
      </c>
      <c r="B19" s="58" t="s">
        <v>415</v>
      </c>
      <c r="C19" s="58" t="s">
        <v>417</v>
      </c>
      <c r="D19" s="64">
        <v>0</v>
      </c>
      <c r="E19" s="58">
        <v>0</v>
      </c>
      <c r="F19" s="58">
        <v>0</v>
      </c>
      <c r="G19" s="58">
        <v>0</v>
      </c>
      <c r="H19" s="64">
        <v>0</v>
      </c>
      <c r="I19" s="64">
        <v>0</v>
      </c>
      <c r="J19" s="58">
        <v>0</v>
      </c>
      <c r="K19" s="58">
        <v>0</v>
      </c>
      <c r="L19" s="58">
        <v>0</v>
      </c>
      <c r="M19" s="64">
        <v>0</v>
      </c>
    </row>
    <row r="20" spans="1:13" ht="12.75">
      <c r="A20" s="57">
        <v>16</v>
      </c>
      <c r="B20" s="58" t="s">
        <v>415</v>
      </c>
      <c r="C20" s="58" t="s">
        <v>418</v>
      </c>
      <c r="D20" s="64">
        <v>1</v>
      </c>
      <c r="E20" s="58">
        <v>0</v>
      </c>
      <c r="F20" s="58">
        <v>1</v>
      </c>
      <c r="G20" s="58">
        <v>0</v>
      </c>
      <c r="H20" s="64">
        <v>0</v>
      </c>
      <c r="I20" s="64">
        <v>0</v>
      </c>
      <c r="J20" s="58">
        <v>0</v>
      </c>
      <c r="K20" s="58">
        <v>0</v>
      </c>
      <c r="L20" s="58">
        <v>0</v>
      </c>
      <c r="M20" s="64">
        <v>0</v>
      </c>
    </row>
    <row r="21" spans="1:13" ht="12.75">
      <c r="A21" s="57">
        <v>17</v>
      </c>
      <c r="B21" s="58" t="s">
        <v>419</v>
      </c>
      <c r="C21" s="58" t="s">
        <v>420</v>
      </c>
      <c r="D21" s="64">
        <v>1</v>
      </c>
      <c r="E21" s="58">
        <v>0</v>
      </c>
      <c r="F21" s="58">
        <v>0</v>
      </c>
      <c r="G21" s="58">
        <v>0</v>
      </c>
      <c r="H21" s="64">
        <v>1</v>
      </c>
      <c r="I21" s="64">
        <v>1</v>
      </c>
      <c r="J21" s="58">
        <v>0</v>
      </c>
      <c r="K21" s="58">
        <v>0</v>
      </c>
      <c r="L21" s="58">
        <v>0</v>
      </c>
      <c r="M21" s="64">
        <v>1</v>
      </c>
    </row>
    <row r="22" spans="1:13" ht="12.75">
      <c r="A22" s="57">
        <v>18</v>
      </c>
      <c r="B22" s="58" t="s">
        <v>419</v>
      </c>
      <c r="C22" s="58" t="s">
        <v>421</v>
      </c>
      <c r="D22" s="64">
        <v>1</v>
      </c>
      <c r="E22" s="58">
        <v>0</v>
      </c>
      <c r="F22" s="58">
        <v>0</v>
      </c>
      <c r="G22" s="58">
        <v>0</v>
      </c>
      <c r="H22" s="64">
        <v>1</v>
      </c>
      <c r="I22" s="64">
        <v>0</v>
      </c>
      <c r="J22" s="58">
        <v>0</v>
      </c>
      <c r="K22" s="58">
        <v>0</v>
      </c>
      <c r="L22" s="58">
        <v>0</v>
      </c>
      <c r="M22" s="64">
        <v>0</v>
      </c>
    </row>
    <row r="23" spans="1:13" ht="12.75">
      <c r="A23" s="57">
        <v>19</v>
      </c>
      <c r="B23" s="58" t="s">
        <v>422</v>
      </c>
      <c r="C23" s="58" t="s">
        <v>423</v>
      </c>
      <c r="D23" s="64">
        <v>2</v>
      </c>
      <c r="E23" s="58">
        <v>0</v>
      </c>
      <c r="F23" s="58">
        <v>0</v>
      </c>
      <c r="G23" s="58">
        <v>0</v>
      </c>
      <c r="H23" s="64">
        <v>2</v>
      </c>
      <c r="I23" s="64">
        <v>1</v>
      </c>
      <c r="J23" s="58">
        <v>1</v>
      </c>
      <c r="K23" s="58">
        <v>0</v>
      </c>
      <c r="L23" s="58">
        <v>0</v>
      </c>
      <c r="M23" s="64">
        <v>0</v>
      </c>
    </row>
    <row r="24" spans="1:13" ht="12.75">
      <c r="A24" s="57">
        <v>20</v>
      </c>
      <c r="B24" s="58" t="s">
        <v>424</v>
      </c>
      <c r="C24" s="58" t="s">
        <v>425</v>
      </c>
      <c r="D24" s="64">
        <v>1</v>
      </c>
      <c r="E24" s="58">
        <v>1</v>
      </c>
      <c r="F24" s="58">
        <v>0</v>
      </c>
      <c r="G24" s="58">
        <v>0</v>
      </c>
      <c r="H24" s="64">
        <v>0</v>
      </c>
      <c r="I24" s="64">
        <v>1</v>
      </c>
      <c r="J24" s="58">
        <v>1</v>
      </c>
      <c r="K24" s="58">
        <v>0</v>
      </c>
      <c r="L24" s="58">
        <v>0</v>
      </c>
      <c r="M24" s="64">
        <v>0</v>
      </c>
    </row>
    <row r="25" spans="1:13" ht="12.75">
      <c r="A25" s="57">
        <v>21</v>
      </c>
      <c r="B25" s="58" t="s">
        <v>424</v>
      </c>
      <c r="C25" s="58" t="s">
        <v>426</v>
      </c>
      <c r="D25" s="64">
        <v>1</v>
      </c>
      <c r="E25" s="58">
        <v>0</v>
      </c>
      <c r="F25" s="58">
        <v>1</v>
      </c>
      <c r="G25" s="58">
        <v>0</v>
      </c>
      <c r="H25" s="64">
        <v>0</v>
      </c>
      <c r="I25" s="64">
        <v>0</v>
      </c>
      <c r="J25" s="58">
        <v>0</v>
      </c>
      <c r="K25" s="58">
        <v>0</v>
      </c>
      <c r="L25" s="58">
        <v>0</v>
      </c>
      <c r="M25" s="64">
        <v>0</v>
      </c>
    </row>
    <row r="26" spans="1:13" ht="12.75">
      <c r="A26" s="57">
        <v>22</v>
      </c>
      <c r="B26" s="58" t="s">
        <v>424</v>
      </c>
      <c r="C26" s="58" t="s">
        <v>427</v>
      </c>
      <c r="D26" s="64">
        <v>0</v>
      </c>
      <c r="E26" s="58">
        <v>0</v>
      </c>
      <c r="F26" s="58">
        <v>0</v>
      </c>
      <c r="G26" s="58">
        <v>0</v>
      </c>
      <c r="H26" s="64">
        <v>0</v>
      </c>
      <c r="I26" s="64">
        <v>0</v>
      </c>
      <c r="J26" s="58">
        <v>0</v>
      </c>
      <c r="K26" s="58">
        <v>0</v>
      </c>
      <c r="L26" s="58">
        <v>0</v>
      </c>
      <c r="M26" s="64">
        <v>0</v>
      </c>
    </row>
    <row r="27" spans="1:13" ht="12.75">
      <c r="A27" s="57">
        <v>23</v>
      </c>
      <c r="B27" s="58" t="s">
        <v>428</v>
      </c>
      <c r="C27" s="58" t="s">
        <v>429</v>
      </c>
      <c r="D27" s="64">
        <v>3</v>
      </c>
      <c r="E27" s="58">
        <v>3</v>
      </c>
      <c r="F27" s="58">
        <v>0</v>
      </c>
      <c r="G27" s="58">
        <v>0</v>
      </c>
      <c r="H27" s="64">
        <v>0</v>
      </c>
      <c r="I27" s="64">
        <v>1</v>
      </c>
      <c r="J27" s="58">
        <v>1</v>
      </c>
      <c r="K27" s="58">
        <v>0</v>
      </c>
      <c r="L27" s="58">
        <v>0</v>
      </c>
      <c r="M27" s="64">
        <v>0</v>
      </c>
    </row>
    <row r="28" spans="1:13" ht="12.75">
      <c r="A28" s="57">
        <v>24</v>
      </c>
      <c r="B28" s="58" t="s">
        <v>428</v>
      </c>
      <c r="C28" s="58" t="s">
        <v>430</v>
      </c>
      <c r="D28" s="64">
        <v>0</v>
      </c>
      <c r="E28" s="58">
        <v>0</v>
      </c>
      <c r="F28" s="58">
        <v>0</v>
      </c>
      <c r="G28" s="58">
        <v>0</v>
      </c>
      <c r="H28" s="64">
        <v>0</v>
      </c>
      <c r="I28" s="64">
        <v>0</v>
      </c>
      <c r="J28" s="58">
        <v>0</v>
      </c>
      <c r="K28" s="58">
        <v>0</v>
      </c>
      <c r="L28" s="58">
        <v>0</v>
      </c>
      <c r="M28" s="64">
        <v>0</v>
      </c>
    </row>
    <row r="29" spans="1:13" ht="12.75">
      <c r="A29" s="57">
        <v>25</v>
      </c>
      <c r="B29" s="58" t="s">
        <v>428</v>
      </c>
      <c r="C29" s="58" t="s">
        <v>431</v>
      </c>
      <c r="D29" s="64">
        <v>1</v>
      </c>
      <c r="E29" s="58">
        <v>1</v>
      </c>
      <c r="F29" s="58">
        <v>0</v>
      </c>
      <c r="G29" s="58">
        <v>0</v>
      </c>
      <c r="H29" s="64">
        <v>0</v>
      </c>
      <c r="I29" s="64">
        <v>0</v>
      </c>
      <c r="J29" s="58">
        <v>0</v>
      </c>
      <c r="K29" s="58">
        <v>0</v>
      </c>
      <c r="L29" s="58">
        <v>0</v>
      </c>
      <c r="M29" s="64">
        <v>0</v>
      </c>
    </row>
    <row r="30" spans="1:13" ht="25.5">
      <c r="A30" s="57">
        <v>26</v>
      </c>
      <c r="B30" s="58" t="s">
        <v>432</v>
      </c>
      <c r="C30" s="58" t="s">
        <v>433</v>
      </c>
      <c r="D30" s="64">
        <v>1</v>
      </c>
      <c r="E30" s="58">
        <v>1</v>
      </c>
      <c r="F30" s="58">
        <v>0</v>
      </c>
      <c r="G30" s="58">
        <v>0</v>
      </c>
      <c r="H30" s="64">
        <v>0</v>
      </c>
      <c r="I30" s="64">
        <v>0</v>
      </c>
      <c r="J30" s="58">
        <v>0</v>
      </c>
      <c r="K30" s="58">
        <v>0</v>
      </c>
      <c r="L30" s="58">
        <v>0</v>
      </c>
      <c r="M30" s="64">
        <v>0</v>
      </c>
    </row>
    <row r="31" spans="1:13" ht="12.75">
      <c r="A31" s="57">
        <v>27</v>
      </c>
      <c r="B31" s="58" t="s">
        <v>432</v>
      </c>
      <c r="C31" s="58" t="s">
        <v>434</v>
      </c>
      <c r="D31" s="64">
        <v>1</v>
      </c>
      <c r="E31" s="58">
        <v>0</v>
      </c>
      <c r="F31" s="58">
        <v>0</v>
      </c>
      <c r="G31" s="58">
        <v>0</v>
      </c>
      <c r="H31" s="64">
        <v>1</v>
      </c>
      <c r="I31" s="64">
        <v>0</v>
      </c>
      <c r="J31" s="58">
        <v>0</v>
      </c>
      <c r="K31" s="58">
        <v>0</v>
      </c>
      <c r="L31" s="58">
        <v>0</v>
      </c>
      <c r="M31" s="64">
        <v>0</v>
      </c>
    </row>
    <row r="32" spans="1:13" ht="12.75">
      <c r="A32" s="57">
        <v>28</v>
      </c>
      <c r="B32" s="58" t="s">
        <v>435</v>
      </c>
      <c r="C32" s="58" t="s">
        <v>436</v>
      </c>
      <c r="D32" s="64">
        <v>2</v>
      </c>
      <c r="E32" s="58">
        <v>2</v>
      </c>
      <c r="F32" s="58">
        <v>0</v>
      </c>
      <c r="G32" s="58">
        <v>0</v>
      </c>
      <c r="H32" s="64">
        <v>0</v>
      </c>
      <c r="I32" s="64">
        <v>1</v>
      </c>
      <c r="J32" s="58">
        <v>1</v>
      </c>
      <c r="K32" s="58">
        <v>0</v>
      </c>
      <c r="L32" s="58">
        <v>0</v>
      </c>
      <c r="M32" s="64">
        <v>0</v>
      </c>
    </row>
    <row r="33" spans="1:13" ht="12.75">
      <c r="A33" s="57">
        <v>29</v>
      </c>
      <c r="B33" s="58" t="s">
        <v>437</v>
      </c>
      <c r="C33" s="58" t="s">
        <v>438</v>
      </c>
      <c r="D33" s="64">
        <v>0</v>
      </c>
      <c r="E33" s="58">
        <v>0</v>
      </c>
      <c r="F33" s="58">
        <v>0</v>
      </c>
      <c r="G33" s="58">
        <v>0</v>
      </c>
      <c r="H33" s="64">
        <v>0</v>
      </c>
      <c r="I33" s="64">
        <v>0</v>
      </c>
      <c r="J33" s="58">
        <v>0</v>
      </c>
      <c r="K33" s="58">
        <v>0</v>
      </c>
      <c r="L33" s="58">
        <v>0</v>
      </c>
      <c r="M33" s="64">
        <v>0</v>
      </c>
    </row>
    <row r="34" spans="1:13" ht="12.75">
      <c r="A34" s="57">
        <v>30</v>
      </c>
      <c r="B34" s="58" t="s">
        <v>437</v>
      </c>
      <c r="C34" s="58" t="s">
        <v>439</v>
      </c>
      <c r="D34" s="64">
        <v>0</v>
      </c>
      <c r="E34" s="58">
        <v>0</v>
      </c>
      <c r="F34" s="58">
        <v>0</v>
      </c>
      <c r="G34" s="58">
        <v>0</v>
      </c>
      <c r="H34" s="64">
        <v>0</v>
      </c>
      <c r="I34" s="64">
        <v>0</v>
      </c>
      <c r="J34" s="58">
        <v>0</v>
      </c>
      <c r="K34" s="58">
        <v>0</v>
      </c>
      <c r="L34" s="58">
        <v>0</v>
      </c>
      <c r="M34" s="64">
        <v>0</v>
      </c>
    </row>
    <row r="35" spans="1:13" ht="25.5">
      <c r="A35" s="57">
        <v>31</v>
      </c>
      <c r="B35" s="58" t="s">
        <v>440</v>
      </c>
      <c r="C35" s="58" t="s">
        <v>441</v>
      </c>
      <c r="D35" s="64">
        <v>0</v>
      </c>
      <c r="E35" s="58">
        <v>0</v>
      </c>
      <c r="F35" s="58">
        <v>0</v>
      </c>
      <c r="G35" s="58">
        <v>0</v>
      </c>
      <c r="H35" s="64">
        <v>0</v>
      </c>
      <c r="I35" s="64">
        <v>0</v>
      </c>
      <c r="J35" s="58">
        <v>0</v>
      </c>
      <c r="K35" s="58">
        <v>0</v>
      </c>
      <c r="L35" s="58">
        <v>0</v>
      </c>
      <c r="M35" s="64">
        <v>0</v>
      </c>
    </row>
    <row r="36" spans="1:13" ht="12.75">
      <c r="A36" s="57">
        <v>32</v>
      </c>
      <c r="B36" s="58" t="s">
        <v>440</v>
      </c>
      <c r="C36" s="58" t="s">
        <v>442</v>
      </c>
      <c r="D36" s="64">
        <v>1</v>
      </c>
      <c r="E36" s="58">
        <v>0</v>
      </c>
      <c r="F36" s="58">
        <v>1</v>
      </c>
      <c r="G36" s="58">
        <v>0</v>
      </c>
      <c r="H36" s="64">
        <v>0</v>
      </c>
      <c r="I36" s="64">
        <v>0</v>
      </c>
      <c r="J36" s="58">
        <v>0</v>
      </c>
      <c r="K36" s="58">
        <v>0</v>
      </c>
      <c r="L36" s="58">
        <v>0</v>
      </c>
      <c r="M36" s="64">
        <v>0</v>
      </c>
    </row>
    <row r="37" spans="1:13" ht="12.75">
      <c r="A37" s="57">
        <v>33</v>
      </c>
      <c r="B37" s="58" t="s">
        <v>440</v>
      </c>
      <c r="C37" s="58" t="s">
        <v>443</v>
      </c>
      <c r="D37" s="64">
        <v>1</v>
      </c>
      <c r="E37" s="58">
        <v>0</v>
      </c>
      <c r="F37" s="58">
        <v>0</v>
      </c>
      <c r="G37" s="58">
        <v>0</v>
      </c>
      <c r="H37" s="64">
        <v>1</v>
      </c>
      <c r="I37" s="64">
        <v>1</v>
      </c>
      <c r="J37" s="58">
        <v>1</v>
      </c>
      <c r="K37" s="58">
        <v>0</v>
      </c>
      <c r="L37" s="58">
        <v>0</v>
      </c>
      <c r="M37" s="64">
        <v>0</v>
      </c>
    </row>
    <row r="38" spans="1:13" ht="12.75">
      <c r="A38" s="57">
        <v>34</v>
      </c>
      <c r="B38" s="58" t="s">
        <v>440</v>
      </c>
      <c r="C38" s="58" t="s">
        <v>444</v>
      </c>
      <c r="D38" s="64">
        <v>4</v>
      </c>
      <c r="E38" s="58">
        <v>4</v>
      </c>
      <c r="F38" s="58">
        <v>0</v>
      </c>
      <c r="G38" s="58">
        <v>0</v>
      </c>
      <c r="H38" s="64">
        <v>0</v>
      </c>
      <c r="I38" s="64">
        <v>2</v>
      </c>
      <c r="J38" s="58">
        <v>2</v>
      </c>
      <c r="K38" s="58">
        <v>0</v>
      </c>
      <c r="L38" s="58">
        <v>0</v>
      </c>
      <c r="M38" s="64">
        <v>0</v>
      </c>
    </row>
    <row r="39" spans="1:13" ht="12.75">
      <c r="A39" s="57">
        <v>35</v>
      </c>
      <c r="B39" s="58" t="s">
        <v>440</v>
      </c>
      <c r="C39" s="58" t="s">
        <v>445</v>
      </c>
      <c r="D39" s="64">
        <v>1</v>
      </c>
      <c r="E39" s="58">
        <v>0</v>
      </c>
      <c r="F39" s="58">
        <v>0</v>
      </c>
      <c r="G39" s="58">
        <v>0</v>
      </c>
      <c r="H39" s="64">
        <v>1</v>
      </c>
      <c r="I39" s="64">
        <v>0</v>
      </c>
      <c r="J39" s="58">
        <v>0</v>
      </c>
      <c r="K39" s="58">
        <v>0</v>
      </c>
      <c r="L39" s="58">
        <v>0</v>
      </c>
      <c r="M39" s="64">
        <v>0</v>
      </c>
    </row>
    <row r="40" spans="1:13" ht="12.75">
      <c r="A40" s="57">
        <v>36</v>
      </c>
      <c r="B40" s="58" t="s">
        <v>446</v>
      </c>
      <c r="C40" s="58" t="s">
        <v>447</v>
      </c>
      <c r="D40" s="64">
        <v>4</v>
      </c>
      <c r="E40" s="58">
        <v>0</v>
      </c>
      <c r="F40" s="58">
        <v>0</v>
      </c>
      <c r="G40" s="58">
        <v>0</v>
      </c>
      <c r="H40" s="64">
        <v>4</v>
      </c>
      <c r="I40" s="64">
        <v>0</v>
      </c>
      <c r="J40" s="58">
        <v>0</v>
      </c>
      <c r="K40" s="58">
        <v>0</v>
      </c>
      <c r="L40" s="58">
        <v>0</v>
      </c>
      <c r="M40" s="64">
        <v>0</v>
      </c>
    </row>
    <row r="41" spans="1:13" ht="12.75">
      <c r="A41" s="57">
        <v>37</v>
      </c>
      <c r="B41" s="58" t="s">
        <v>446</v>
      </c>
      <c r="C41" s="58" t="s">
        <v>448</v>
      </c>
      <c r="D41" s="64">
        <v>1</v>
      </c>
      <c r="E41" s="58">
        <v>0</v>
      </c>
      <c r="F41" s="58">
        <v>0</v>
      </c>
      <c r="G41" s="58">
        <v>1</v>
      </c>
      <c r="H41" s="64">
        <v>0</v>
      </c>
      <c r="I41" s="64">
        <v>0</v>
      </c>
      <c r="J41" s="58">
        <v>0</v>
      </c>
      <c r="K41" s="58">
        <v>0</v>
      </c>
      <c r="L41" s="58">
        <v>0</v>
      </c>
      <c r="M41" s="64">
        <v>0</v>
      </c>
    </row>
    <row r="42" spans="1:13" ht="12.75">
      <c r="A42" s="57">
        <v>38</v>
      </c>
      <c r="B42" s="58" t="s">
        <v>446</v>
      </c>
      <c r="C42" s="58" t="s">
        <v>449</v>
      </c>
      <c r="D42" s="64">
        <v>1</v>
      </c>
      <c r="E42" s="58">
        <v>0</v>
      </c>
      <c r="F42" s="58">
        <v>0</v>
      </c>
      <c r="G42" s="58">
        <v>0</v>
      </c>
      <c r="H42" s="64">
        <v>1</v>
      </c>
      <c r="I42" s="64">
        <v>0</v>
      </c>
      <c r="J42" s="58">
        <v>0</v>
      </c>
      <c r="K42" s="58">
        <v>0</v>
      </c>
      <c r="L42" s="58">
        <v>0</v>
      </c>
      <c r="M42" s="64">
        <v>0</v>
      </c>
    </row>
    <row r="43" spans="1:13" ht="12.75">
      <c r="A43" s="57">
        <v>39</v>
      </c>
      <c r="B43" s="58" t="s">
        <v>450</v>
      </c>
      <c r="C43" s="58" t="s">
        <v>451</v>
      </c>
      <c r="D43" s="64">
        <v>3</v>
      </c>
      <c r="E43" s="58">
        <v>3</v>
      </c>
      <c r="F43" s="58">
        <v>0</v>
      </c>
      <c r="G43" s="58">
        <v>0</v>
      </c>
      <c r="H43" s="64">
        <v>0</v>
      </c>
      <c r="I43" s="64">
        <v>0</v>
      </c>
      <c r="J43" s="58">
        <v>0</v>
      </c>
      <c r="K43" s="58">
        <v>0</v>
      </c>
      <c r="L43" s="58">
        <v>0</v>
      </c>
      <c r="M43" s="64">
        <v>0</v>
      </c>
    </row>
    <row r="44" spans="1:13" ht="12.75">
      <c r="A44" s="57">
        <v>40</v>
      </c>
      <c r="B44" s="58" t="s">
        <v>450</v>
      </c>
      <c r="C44" s="58" t="s">
        <v>452</v>
      </c>
      <c r="D44" s="64">
        <v>0</v>
      </c>
      <c r="E44" s="58">
        <v>0</v>
      </c>
      <c r="F44" s="58">
        <v>0</v>
      </c>
      <c r="G44" s="58">
        <v>0</v>
      </c>
      <c r="H44" s="64">
        <v>0</v>
      </c>
      <c r="I44" s="64">
        <v>0</v>
      </c>
      <c r="J44" s="58">
        <v>0</v>
      </c>
      <c r="K44" s="58">
        <v>0</v>
      </c>
      <c r="L44" s="58">
        <v>0</v>
      </c>
      <c r="M44" s="64">
        <v>0</v>
      </c>
    </row>
    <row r="45" spans="1:13" ht="12.75">
      <c r="A45" s="57">
        <v>41</v>
      </c>
      <c r="B45" s="58" t="s">
        <v>450</v>
      </c>
      <c r="C45" s="58" t="s">
        <v>453</v>
      </c>
      <c r="D45" s="64">
        <v>0</v>
      </c>
      <c r="E45" s="58">
        <v>0</v>
      </c>
      <c r="F45" s="58">
        <v>0</v>
      </c>
      <c r="G45" s="58">
        <v>0</v>
      </c>
      <c r="H45" s="64">
        <v>0</v>
      </c>
      <c r="I45" s="64">
        <v>0</v>
      </c>
      <c r="J45" s="58">
        <v>0</v>
      </c>
      <c r="K45" s="58">
        <v>0</v>
      </c>
      <c r="L45" s="58">
        <v>0</v>
      </c>
      <c r="M45" s="64">
        <v>0</v>
      </c>
    </row>
    <row r="46" spans="1:13" ht="12.75">
      <c r="A46" s="57">
        <v>42</v>
      </c>
      <c r="B46" s="58" t="s">
        <v>454</v>
      </c>
      <c r="C46" s="58" t="s">
        <v>455</v>
      </c>
      <c r="D46" s="64">
        <v>2</v>
      </c>
      <c r="E46" s="58">
        <v>2</v>
      </c>
      <c r="F46" s="58">
        <v>0</v>
      </c>
      <c r="G46" s="58">
        <v>0</v>
      </c>
      <c r="H46" s="64">
        <v>0</v>
      </c>
      <c r="I46" s="64">
        <v>0</v>
      </c>
      <c r="J46" s="58">
        <v>0</v>
      </c>
      <c r="K46" s="58">
        <v>0</v>
      </c>
      <c r="L46" s="58">
        <v>0</v>
      </c>
      <c r="M46" s="64">
        <v>0</v>
      </c>
    </row>
    <row r="47" spans="1:13" ht="12.75">
      <c r="A47" s="57">
        <v>43</v>
      </c>
      <c r="B47" s="58" t="s">
        <v>454</v>
      </c>
      <c r="C47" s="58" t="s">
        <v>456</v>
      </c>
      <c r="D47" s="64">
        <v>1</v>
      </c>
      <c r="E47" s="58">
        <v>1</v>
      </c>
      <c r="F47" s="58">
        <v>0</v>
      </c>
      <c r="G47" s="58">
        <v>0</v>
      </c>
      <c r="H47" s="64">
        <v>0</v>
      </c>
      <c r="I47" s="64">
        <v>0</v>
      </c>
      <c r="J47" s="58">
        <v>0</v>
      </c>
      <c r="K47" s="58">
        <v>0</v>
      </c>
      <c r="L47" s="58">
        <v>0</v>
      </c>
      <c r="M47" s="64">
        <v>0</v>
      </c>
    </row>
    <row r="48" spans="1:13" ht="12.75">
      <c r="A48" s="57">
        <v>44</v>
      </c>
      <c r="B48" s="58" t="s">
        <v>457</v>
      </c>
      <c r="C48" s="58" t="s">
        <v>458</v>
      </c>
      <c r="D48" s="64">
        <v>2</v>
      </c>
      <c r="E48" s="58">
        <v>0</v>
      </c>
      <c r="F48" s="58">
        <v>0</v>
      </c>
      <c r="G48" s="58">
        <v>0</v>
      </c>
      <c r="H48" s="64">
        <v>2</v>
      </c>
      <c r="I48" s="64">
        <v>0</v>
      </c>
      <c r="J48" s="58">
        <v>0</v>
      </c>
      <c r="K48" s="58">
        <v>0</v>
      </c>
      <c r="L48" s="58">
        <v>0</v>
      </c>
      <c r="M48" s="64">
        <v>0</v>
      </c>
    </row>
    <row r="49" spans="1:13" ht="25.5">
      <c r="A49" s="57">
        <v>45</v>
      </c>
      <c r="B49" s="58" t="s">
        <v>457</v>
      </c>
      <c r="C49" s="58" t="s">
        <v>459</v>
      </c>
      <c r="D49" s="64">
        <v>0</v>
      </c>
      <c r="E49" s="58">
        <v>0</v>
      </c>
      <c r="F49" s="58">
        <v>0</v>
      </c>
      <c r="G49" s="58">
        <v>0</v>
      </c>
      <c r="H49" s="64">
        <v>0</v>
      </c>
      <c r="I49" s="64">
        <v>0</v>
      </c>
      <c r="J49" s="58">
        <v>0</v>
      </c>
      <c r="K49" s="58">
        <v>0</v>
      </c>
      <c r="L49" s="58">
        <v>0</v>
      </c>
      <c r="M49" s="64">
        <v>0</v>
      </c>
    </row>
    <row r="50" spans="1:13" ht="12.75">
      <c r="A50" s="57">
        <v>46</v>
      </c>
      <c r="B50" s="58" t="s">
        <v>457</v>
      </c>
      <c r="C50" s="58" t="s">
        <v>460</v>
      </c>
      <c r="D50" s="64">
        <v>2</v>
      </c>
      <c r="E50" s="58">
        <v>2</v>
      </c>
      <c r="F50" s="58">
        <v>0</v>
      </c>
      <c r="G50" s="58">
        <v>0</v>
      </c>
      <c r="H50" s="64">
        <v>0</v>
      </c>
      <c r="I50" s="64">
        <v>0</v>
      </c>
      <c r="J50" s="58">
        <v>0</v>
      </c>
      <c r="K50" s="58">
        <v>0</v>
      </c>
      <c r="L50" s="58">
        <v>0</v>
      </c>
      <c r="M50" s="64">
        <v>0</v>
      </c>
    </row>
    <row r="51" spans="1:13" ht="12.75">
      <c r="A51" s="57">
        <v>47</v>
      </c>
      <c r="B51" s="58" t="s">
        <v>461</v>
      </c>
      <c r="C51" s="58" t="s">
        <v>462</v>
      </c>
      <c r="D51" s="64">
        <v>2</v>
      </c>
      <c r="E51" s="58">
        <v>2</v>
      </c>
      <c r="F51" s="58">
        <v>0</v>
      </c>
      <c r="G51" s="58">
        <v>0</v>
      </c>
      <c r="H51" s="64">
        <v>0</v>
      </c>
      <c r="I51" s="64">
        <v>0</v>
      </c>
      <c r="J51" s="58">
        <v>0</v>
      </c>
      <c r="K51" s="58">
        <v>0</v>
      </c>
      <c r="L51" s="58">
        <v>0</v>
      </c>
      <c r="M51" s="64">
        <v>0</v>
      </c>
    </row>
    <row r="52" spans="1:13" ht="12.75">
      <c r="A52" s="57">
        <v>48</v>
      </c>
      <c r="B52" s="58" t="s">
        <v>461</v>
      </c>
      <c r="C52" s="58" t="s">
        <v>463</v>
      </c>
      <c r="D52" s="64">
        <v>0</v>
      </c>
      <c r="E52" s="58">
        <v>0</v>
      </c>
      <c r="F52" s="58">
        <v>0</v>
      </c>
      <c r="G52" s="58">
        <v>0</v>
      </c>
      <c r="H52" s="64">
        <v>0</v>
      </c>
      <c r="I52" s="64">
        <v>0</v>
      </c>
      <c r="J52" s="58">
        <v>0</v>
      </c>
      <c r="K52" s="58">
        <v>0</v>
      </c>
      <c r="L52" s="58">
        <v>0</v>
      </c>
      <c r="M52" s="64">
        <v>0</v>
      </c>
    </row>
    <row r="53" spans="1:13" ht="12.75">
      <c r="A53" s="57">
        <v>49</v>
      </c>
      <c r="B53" s="58" t="s">
        <v>461</v>
      </c>
      <c r="C53" s="58" t="s">
        <v>464</v>
      </c>
      <c r="D53" s="64">
        <v>0</v>
      </c>
      <c r="E53" s="58">
        <v>0</v>
      </c>
      <c r="F53" s="58">
        <v>0</v>
      </c>
      <c r="G53" s="58">
        <v>0</v>
      </c>
      <c r="H53" s="64">
        <v>0</v>
      </c>
      <c r="I53" s="64">
        <v>0</v>
      </c>
      <c r="J53" s="58">
        <v>0</v>
      </c>
      <c r="K53" s="58">
        <v>0</v>
      </c>
      <c r="L53" s="58">
        <v>0</v>
      </c>
      <c r="M53" s="64">
        <v>0</v>
      </c>
    </row>
    <row r="54" spans="1:13" ht="12.75">
      <c r="A54" s="57">
        <v>50</v>
      </c>
      <c r="B54" s="58" t="s">
        <v>461</v>
      </c>
      <c r="C54" s="58" t="s">
        <v>465</v>
      </c>
      <c r="D54" s="64">
        <v>1</v>
      </c>
      <c r="E54" s="58">
        <v>1</v>
      </c>
      <c r="F54" s="58">
        <v>0</v>
      </c>
      <c r="G54" s="58">
        <v>0</v>
      </c>
      <c r="H54" s="64">
        <v>0</v>
      </c>
      <c r="I54" s="64">
        <v>0</v>
      </c>
      <c r="J54" s="58">
        <v>0</v>
      </c>
      <c r="K54" s="58">
        <v>0</v>
      </c>
      <c r="L54" s="58">
        <v>0</v>
      </c>
      <c r="M54" s="64">
        <v>0</v>
      </c>
    </row>
    <row r="55" spans="1:13" ht="12.75">
      <c r="A55" s="57">
        <v>51</v>
      </c>
      <c r="B55" s="58" t="s">
        <v>461</v>
      </c>
      <c r="C55" s="58" t="s">
        <v>466</v>
      </c>
      <c r="D55" s="64">
        <v>1</v>
      </c>
      <c r="E55" s="58">
        <v>1</v>
      </c>
      <c r="F55" s="58">
        <v>0</v>
      </c>
      <c r="G55" s="58">
        <v>0</v>
      </c>
      <c r="H55" s="64">
        <v>0</v>
      </c>
      <c r="I55" s="64">
        <v>0</v>
      </c>
      <c r="J55" s="58">
        <v>0</v>
      </c>
      <c r="K55" s="58">
        <v>0</v>
      </c>
      <c r="L55" s="58">
        <v>0</v>
      </c>
      <c r="M55" s="64">
        <v>0</v>
      </c>
    </row>
    <row r="56" spans="1:13" ht="12.75">
      <c r="A56" s="57">
        <v>52</v>
      </c>
      <c r="B56" s="58" t="s">
        <v>461</v>
      </c>
      <c r="C56" s="58" t="s">
        <v>467</v>
      </c>
      <c r="D56" s="64">
        <v>0</v>
      </c>
      <c r="E56" s="58">
        <v>0</v>
      </c>
      <c r="F56" s="58">
        <v>0</v>
      </c>
      <c r="G56" s="58">
        <v>0</v>
      </c>
      <c r="H56" s="64">
        <v>0</v>
      </c>
      <c r="I56" s="64">
        <v>0</v>
      </c>
      <c r="J56" s="58">
        <v>0</v>
      </c>
      <c r="K56" s="58">
        <v>0</v>
      </c>
      <c r="L56" s="58">
        <v>0</v>
      </c>
      <c r="M56" s="64">
        <v>0</v>
      </c>
    </row>
    <row r="57" spans="1:13" ht="12.75">
      <c r="A57" s="57">
        <v>53</v>
      </c>
      <c r="B57" s="58" t="s">
        <v>461</v>
      </c>
      <c r="C57" s="58" t="s">
        <v>468</v>
      </c>
      <c r="D57" s="64">
        <v>0</v>
      </c>
      <c r="E57" s="58">
        <v>0</v>
      </c>
      <c r="F57" s="58">
        <v>0</v>
      </c>
      <c r="G57" s="58">
        <v>0</v>
      </c>
      <c r="H57" s="64">
        <v>0</v>
      </c>
      <c r="I57" s="64">
        <v>0</v>
      </c>
      <c r="J57" s="58">
        <v>0</v>
      </c>
      <c r="K57" s="58">
        <v>0</v>
      </c>
      <c r="L57" s="58">
        <v>0</v>
      </c>
      <c r="M57" s="64">
        <v>0</v>
      </c>
    </row>
    <row r="58" spans="1:13" ht="12.75">
      <c r="A58" s="57">
        <v>54</v>
      </c>
      <c r="B58" s="58" t="s">
        <v>469</v>
      </c>
      <c r="C58" s="58" t="s">
        <v>470</v>
      </c>
      <c r="D58" s="64">
        <v>1</v>
      </c>
      <c r="E58" s="58">
        <v>0</v>
      </c>
      <c r="F58" s="58">
        <v>0</v>
      </c>
      <c r="G58" s="58">
        <v>0</v>
      </c>
      <c r="H58" s="64">
        <v>1</v>
      </c>
      <c r="I58" s="64">
        <v>0</v>
      </c>
      <c r="J58" s="58">
        <v>0</v>
      </c>
      <c r="K58" s="58">
        <v>0</v>
      </c>
      <c r="L58" s="58">
        <v>0</v>
      </c>
      <c r="M58" s="64">
        <v>0</v>
      </c>
    </row>
    <row r="59" spans="1:13" ht="12.75">
      <c r="A59" s="57">
        <v>55</v>
      </c>
      <c r="B59" s="58" t="s">
        <v>471</v>
      </c>
      <c r="C59" s="58" t="s">
        <v>472</v>
      </c>
      <c r="D59" s="64">
        <v>1</v>
      </c>
      <c r="E59" s="58">
        <v>1</v>
      </c>
      <c r="F59" s="58">
        <v>0</v>
      </c>
      <c r="G59" s="58">
        <v>0</v>
      </c>
      <c r="H59" s="64">
        <v>0</v>
      </c>
      <c r="I59" s="64">
        <v>0</v>
      </c>
      <c r="J59" s="58">
        <v>0</v>
      </c>
      <c r="K59" s="58">
        <v>0</v>
      </c>
      <c r="L59" s="58">
        <v>0</v>
      </c>
      <c r="M59" s="64">
        <v>0</v>
      </c>
    </row>
    <row r="60" spans="1:13" ht="12.75">
      <c r="A60" s="57">
        <v>56</v>
      </c>
      <c r="B60" s="58" t="s">
        <v>471</v>
      </c>
      <c r="C60" s="58" t="s">
        <v>473</v>
      </c>
      <c r="D60" s="64">
        <v>0</v>
      </c>
      <c r="E60" s="58">
        <v>0</v>
      </c>
      <c r="F60" s="58">
        <v>0</v>
      </c>
      <c r="G60" s="58">
        <v>0</v>
      </c>
      <c r="H60" s="64">
        <v>0</v>
      </c>
      <c r="I60" s="64">
        <v>0</v>
      </c>
      <c r="J60" s="58">
        <v>0</v>
      </c>
      <c r="K60" s="58">
        <v>0</v>
      </c>
      <c r="L60" s="58">
        <v>0</v>
      </c>
      <c r="M60" s="64">
        <v>0</v>
      </c>
    </row>
    <row r="61" spans="1:13" ht="25.5">
      <c r="A61" s="57">
        <v>57</v>
      </c>
      <c r="B61" s="58" t="s">
        <v>471</v>
      </c>
      <c r="C61" s="58" t="s">
        <v>474</v>
      </c>
      <c r="D61" s="64">
        <v>0</v>
      </c>
      <c r="E61" s="58">
        <v>0</v>
      </c>
      <c r="F61" s="58">
        <v>0</v>
      </c>
      <c r="G61" s="58">
        <v>0</v>
      </c>
      <c r="H61" s="64">
        <v>0</v>
      </c>
      <c r="I61" s="64">
        <v>0</v>
      </c>
      <c r="J61" s="58">
        <v>0</v>
      </c>
      <c r="K61" s="58">
        <v>0</v>
      </c>
      <c r="L61" s="58">
        <v>0</v>
      </c>
      <c r="M61" s="64">
        <v>0</v>
      </c>
    </row>
    <row r="62" spans="1:13" ht="12.75">
      <c r="A62" s="57">
        <v>58</v>
      </c>
      <c r="B62" s="58" t="s">
        <v>471</v>
      </c>
      <c r="C62" s="58" t="s">
        <v>475</v>
      </c>
      <c r="D62" s="64">
        <v>0</v>
      </c>
      <c r="E62" s="58">
        <v>0</v>
      </c>
      <c r="F62" s="58">
        <v>0</v>
      </c>
      <c r="G62" s="58">
        <v>0</v>
      </c>
      <c r="H62" s="64">
        <v>0</v>
      </c>
      <c r="I62" s="64">
        <v>0</v>
      </c>
      <c r="J62" s="58">
        <v>0</v>
      </c>
      <c r="K62" s="58">
        <v>0</v>
      </c>
      <c r="L62" s="58">
        <v>0</v>
      </c>
      <c r="M62" s="64">
        <v>0</v>
      </c>
    </row>
    <row r="63" spans="1:13" ht="12.75">
      <c r="A63" s="57">
        <v>59</v>
      </c>
      <c r="B63" s="58" t="s">
        <v>471</v>
      </c>
      <c r="C63" s="58" t="s">
        <v>476</v>
      </c>
      <c r="D63" s="64">
        <v>1</v>
      </c>
      <c r="E63" s="58">
        <v>1</v>
      </c>
      <c r="F63" s="58">
        <v>0</v>
      </c>
      <c r="G63" s="58">
        <v>0</v>
      </c>
      <c r="H63" s="64">
        <v>0</v>
      </c>
      <c r="I63" s="64">
        <v>0</v>
      </c>
      <c r="J63" s="58">
        <v>0</v>
      </c>
      <c r="K63" s="58">
        <v>0</v>
      </c>
      <c r="L63" s="58">
        <v>0</v>
      </c>
      <c r="M63" s="64">
        <v>0</v>
      </c>
    </row>
    <row r="64" spans="1:13" ht="12.75">
      <c r="A64" s="57">
        <v>60</v>
      </c>
      <c r="B64" s="58" t="s">
        <v>471</v>
      </c>
      <c r="C64" s="58" t="s">
        <v>477</v>
      </c>
      <c r="D64" s="64">
        <v>0</v>
      </c>
      <c r="E64" s="58">
        <v>0</v>
      </c>
      <c r="F64" s="58">
        <v>0</v>
      </c>
      <c r="G64" s="58">
        <v>0</v>
      </c>
      <c r="H64" s="64">
        <v>0</v>
      </c>
      <c r="I64" s="64">
        <v>0</v>
      </c>
      <c r="J64" s="58">
        <v>0</v>
      </c>
      <c r="K64" s="58">
        <v>0</v>
      </c>
      <c r="L64" s="58">
        <v>0</v>
      </c>
      <c r="M64" s="64">
        <v>0</v>
      </c>
    </row>
    <row r="65" spans="1:13" ht="12.75">
      <c r="A65" s="57">
        <v>61</v>
      </c>
      <c r="B65" s="58" t="s">
        <v>471</v>
      </c>
      <c r="C65" s="58" t="s">
        <v>478</v>
      </c>
      <c r="D65" s="64">
        <v>0</v>
      </c>
      <c r="E65" s="58">
        <v>0</v>
      </c>
      <c r="F65" s="58">
        <v>0</v>
      </c>
      <c r="G65" s="58">
        <v>0</v>
      </c>
      <c r="H65" s="64">
        <v>0</v>
      </c>
      <c r="I65" s="64">
        <v>0</v>
      </c>
      <c r="J65" s="58">
        <v>0</v>
      </c>
      <c r="K65" s="58">
        <v>0</v>
      </c>
      <c r="L65" s="58">
        <v>0</v>
      </c>
      <c r="M65" s="64">
        <v>0</v>
      </c>
    </row>
    <row r="66" spans="1:13" ht="12.75">
      <c r="A66" s="57">
        <v>62</v>
      </c>
      <c r="B66" s="58" t="s">
        <v>471</v>
      </c>
      <c r="C66" s="58" t="s">
        <v>479</v>
      </c>
      <c r="D66" s="64">
        <v>1</v>
      </c>
      <c r="E66" s="58">
        <v>0</v>
      </c>
      <c r="F66" s="58">
        <v>0</v>
      </c>
      <c r="G66" s="58">
        <v>0</v>
      </c>
      <c r="H66" s="64">
        <v>1</v>
      </c>
      <c r="I66" s="64">
        <v>0</v>
      </c>
      <c r="J66" s="58">
        <v>0</v>
      </c>
      <c r="K66" s="58">
        <v>0</v>
      </c>
      <c r="L66" s="58">
        <v>0</v>
      </c>
      <c r="M66" s="64">
        <v>0</v>
      </c>
    </row>
    <row r="67" spans="1:13" ht="12.75">
      <c r="A67" s="57">
        <v>63</v>
      </c>
      <c r="B67" s="58" t="s">
        <v>471</v>
      </c>
      <c r="C67" s="58" t="s">
        <v>480</v>
      </c>
      <c r="D67" s="64">
        <v>1</v>
      </c>
      <c r="E67" s="58">
        <v>0</v>
      </c>
      <c r="F67" s="58">
        <v>0</v>
      </c>
      <c r="G67" s="58">
        <v>0</v>
      </c>
      <c r="H67" s="64">
        <v>1</v>
      </c>
      <c r="I67" s="64">
        <v>0</v>
      </c>
      <c r="J67" s="58">
        <v>0</v>
      </c>
      <c r="K67" s="58">
        <v>0</v>
      </c>
      <c r="L67" s="58">
        <v>0</v>
      </c>
      <c r="M67" s="64">
        <v>0</v>
      </c>
    </row>
    <row r="68" spans="1:13" ht="12.75">
      <c r="A68" s="57">
        <v>64</v>
      </c>
      <c r="B68" s="58" t="s">
        <v>481</v>
      </c>
      <c r="C68" s="58" t="s">
        <v>482</v>
      </c>
      <c r="D68" s="64">
        <v>1</v>
      </c>
      <c r="E68" s="58">
        <v>1</v>
      </c>
      <c r="F68" s="58">
        <v>0</v>
      </c>
      <c r="G68" s="58">
        <v>0</v>
      </c>
      <c r="H68" s="64">
        <v>0</v>
      </c>
      <c r="I68" s="64">
        <v>0</v>
      </c>
      <c r="J68" s="58">
        <v>0</v>
      </c>
      <c r="K68" s="58">
        <v>0</v>
      </c>
      <c r="L68" s="58">
        <v>0</v>
      </c>
      <c r="M68" s="64">
        <v>0</v>
      </c>
    </row>
    <row r="69" spans="1:13" ht="12.75">
      <c r="A69" s="57">
        <v>65</v>
      </c>
      <c r="B69" s="58" t="s">
        <v>483</v>
      </c>
      <c r="C69" s="58" t="s">
        <v>484</v>
      </c>
      <c r="D69" s="64">
        <v>1</v>
      </c>
      <c r="E69" s="58">
        <v>0</v>
      </c>
      <c r="F69" s="58">
        <v>0</v>
      </c>
      <c r="G69" s="58">
        <v>1</v>
      </c>
      <c r="H69" s="64">
        <v>0</v>
      </c>
      <c r="I69" s="64">
        <v>0</v>
      </c>
      <c r="J69" s="58">
        <v>0</v>
      </c>
      <c r="K69" s="58">
        <v>0</v>
      </c>
      <c r="L69" s="58">
        <v>0</v>
      </c>
      <c r="M69" s="64">
        <v>0</v>
      </c>
    </row>
    <row r="70" spans="1:13" ht="12.75">
      <c r="A70" s="57">
        <v>66</v>
      </c>
      <c r="B70" s="58" t="s">
        <v>483</v>
      </c>
      <c r="C70" s="58" t="s">
        <v>485</v>
      </c>
      <c r="D70" s="64">
        <v>1</v>
      </c>
      <c r="E70" s="58">
        <v>1</v>
      </c>
      <c r="F70" s="58">
        <v>0</v>
      </c>
      <c r="G70" s="58">
        <v>0</v>
      </c>
      <c r="H70" s="64">
        <v>0</v>
      </c>
      <c r="I70" s="64">
        <v>0</v>
      </c>
      <c r="J70" s="58">
        <v>0</v>
      </c>
      <c r="K70" s="58">
        <v>0</v>
      </c>
      <c r="L70" s="58">
        <v>0</v>
      </c>
      <c r="M70" s="64">
        <v>0</v>
      </c>
    </row>
    <row r="71" spans="1:13" ht="12.75">
      <c r="A71" s="57">
        <v>67</v>
      </c>
      <c r="B71" s="58" t="s">
        <v>483</v>
      </c>
      <c r="C71" s="58" t="s">
        <v>486</v>
      </c>
      <c r="D71" s="64">
        <v>5</v>
      </c>
      <c r="E71" s="58">
        <v>0</v>
      </c>
      <c r="F71" s="58">
        <v>0</v>
      </c>
      <c r="G71" s="58">
        <v>5</v>
      </c>
      <c r="H71" s="64">
        <v>0</v>
      </c>
      <c r="I71" s="64">
        <v>0</v>
      </c>
      <c r="J71" s="58">
        <v>0</v>
      </c>
      <c r="K71" s="58">
        <v>0</v>
      </c>
      <c r="L71" s="58">
        <v>0</v>
      </c>
      <c r="M71" s="64">
        <v>0</v>
      </c>
    </row>
    <row r="72" spans="1:13" ht="12.75">
      <c r="A72" s="57">
        <v>68</v>
      </c>
      <c r="B72" s="58" t="s">
        <v>487</v>
      </c>
      <c r="C72" s="58" t="s">
        <v>488</v>
      </c>
      <c r="D72" s="64">
        <v>2</v>
      </c>
      <c r="E72" s="58">
        <v>0</v>
      </c>
      <c r="F72" s="58">
        <v>0</v>
      </c>
      <c r="G72" s="58">
        <v>0</v>
      </c>
      <c r="H72" s="64">
        <v>2</v>
      </c>
      <c r="I72" s="64">
        <v>0</v>
      </c>
      <c r="J72" s="58">
        <v>0</v>
      </c>
      <c r="K72" s="58">
        <v>0</v>
      </c>
      <c r="L72" s="58">
        <v>0</v>
      </c>
      <c r="M72" s="64">
        <v>0</v>
      </c>
    </row>
    <row r="73" spans="1:13" ht="12.75">
      <c r="A73" s="57">
        <v>69</v>
      </c>
      <c r="B73" s="58" t="s">
        <v>489</v>
      </c>
      <c r="C73" s="58" t="s">
        <v>490</v>
      </c>
      <c r="D73" s="64">
        <v>1</v>
      </c>
      <c r="E73" s="58">
        <v>1</v>
      </c>
      <c r="F73" s="58">
        <v>0</v>
      </c>
      <c r="G73" s="58">
        <v>0</v>
      </c>
      <c r="H73" s="64">
        <v>0</v>
      </c>
      <c r="I73" s="64">
        <v>0</v>
      </c>
      <c r="J73" s="58">
        <v>0</v>
      </c>
      <c r="K73" s="58">
        <v>0</v>
      </c>
      <c r="L73" s="58">
        <v>0</v>
      </c>
      <c r="M73" s="64">
        <v>0</v>
      </c>
    </row>
    <row r="74" spans="1:13" ht="12.75">
      <c r="A74" s="57">
        <v>70</v>
      </c>
      <c r="B74" s="58" t="s">
        <v>489</v>
      </c>
      <c r="C74" s="58" t="s">
        <v>491</v>
      </c>
      <c r="D74" s="64">
        <v>0</v>
      </c>
      <c r="E74" s="58">
        <v>0</v>
      </c>
      <c r="F74" s="58">
        <v>0</v>
      </c>
      <c r="G74" s="58">
        <v>0</v>
      </c>
      <c r="H74" s="64">
        <v>0</v>
      </c>
      <c r="I74" s="64">
        <v>0</v>
      </c>
      <c r="J74" s="58">
        <v>0</v>
      </c>
      <c r="K74" s="58">
        <v>0</v>
      </c>
      <c r="L74" s="58">
        <v>0</v>
      </c>
      <c r="M74" s="64">
        <v>0</v>
      </c>
    </row>
    <row r="75" spans="1:13" ht="12.75">
      <c r="A75" s="57">
        <v>71</v>
      </c>
      <c r="B75" s="58" t="s">
        <v>489</v>
      </c>
      <c r="C75" s="58" t="s">
        <v>492</v>
      </c>
      <c r="D75" s="64">
        <v>1</v>
      </c>
      <c r="E75" s="58">
        <v>1</v>
      </c>
      <c r="F75" s="58">
        <v>0</v>
      </c>
      <c r="G75" s="58">
        <v>0</v>
      </c>
      <c r="H75" s="64">
        <v>0</v>
      </c>
      <c r="I75" s="64">
        <v>0</v>
      </c>
      <c r="J75" s="58">
        <v>0</v>
      </c>
      <c r="K75" s="58">
        <v>0</v>
      </c>
      <c r="L75" s="58">
        <v>0</v>
      </c>
      <c r="M75" s="64">
        <v>0</v>
      </c>
    </row>
    <row r="76" spans="1:13" ht="25.5">
      <c r="A76" s="57">
        <v>72</v>
      </c>
      <c r="B76" s="58" t="s">
        <v>489</v>
      </c>
      <c r="C76" s="58" t="s">
        <v>493</v>
      </c>
      <c r="D76" s="64">
        <v>1</v>
      </c>
      <c r="E76" s="58">
        <v>1</v>
      </c>
      <c r="F76" s="58">
        <v>0</v>
      </c>
      <c r="G76" s="58">
        <v>0</v>
      </c>
      <c r="H76" s="64">
        <v>0</v>
      </c>
      <c r="I76" s="64">
        <v>0</v>
      </c>
      <c r="J76" s="58">
        <v>0</v>
      </c>
      <c r="K76" s="58">
        <v>0</v>
      </c>
      <c r="L76" s="58">
        <v>0</v>
      </c>
      <c r="M76" s="64">
        <v>0</v>
      </c>
    </row>
    <row r="77" spans="1:13" ht="12.75">
      <c r="A77" s="57">
        <v>73</v>
      </c>
      <c r="B77" s="58" t="s">
        <v>489</v>
      </c>
      <c r="C77" s="58" t="s">
        <v>494</v>
      </c>
      <c r="D77" s="64">
        <v>1</v>
      </c>
      <c r="E77" s="58">
        <v>1</v>
      </c>
      <c r="F77" s="58">
        <v>0</v>
      </c>
      <c r="G77" s="58">
        <v>0</v>
      </c>
      <c r="H77" s="64">
        <v>0</v>
      </c>
      <c r="I77" s="64">
        <v>0</v>
      </c>
      <c r="J77" s="58">
        <v>0</v>
      </c>
      <c r="K77" s="58">
        <v>0</v>
      </c>
      <c r="L77" s="58">
        <v>0</v>
      </c>
      <c r="M77" s="64">
        <v>0</v>
      </c>
    </row>
    <row r="78" spans="1:13" ht="25.5">
      <c r="A78" s="57">
        <v>74</v>
      </c>
      <c r="B78" s="58" t="s">
        <v>489</v>
      </c>
      <c r="C78" s="58" t="s">
        <v>495</v>
      </c>
      <c r="D78" s="64">
        <v>1</v>
      </c>
      <c r="E78" s="58">
        <v>1</v>
      </c>
      <c r="F78" s="58">
        <v>0</v>
      </c>
      <c r="G78" s="58">
        <v>0</v>
      </c>
      <c r="H78" s="64">
        <v>0</v>
      </c>
      <c r="I78" s="64">
        <v>0</v>
      </c>
      <c r="J78" s="58">
        <v>0</v>
      </c>
      <c r="K78" s="58">
        <v>0</v>
      </c>
      <c r="L78" s="58">
        <v>0</v>
      </c>
      <c r="M78" s="64">
        <v>0</v>
      </c>
    </row>
    <row r="79" spans="1:13" ht="12.75">
      <c r="A79" s="57">
        <v>75</v>
      </c>
      <c r="B79" s="58" t="s">
        <v>496</v>
      </c>
      <c r="C79" s="58" t="s">
        <v>497</v>
      </c>
      <c r="D79" s="64">
        <v>1</v>
      </c>
      <c r="E79" s="58">
        <v>0</v>
      </c>
      <c r="F79" s="58">
        <v>0</v>
      </c>
      <c r="G79" s="58">
        <v>0</v>
      </c>
      <c r="H79" s="64">
        <v>1</v>
      </c>
      <c r="I79" s="64">
        <v>1</v>
      </c>
      <c r="J79" s="58">
        <v>0</v>
      </c>
      <c r="K79" s="58">
        <v>0</v>
      </c>
      <c r="L79" s="58">
        <v>0</v>
      </c>
      <c r="M79" s="64">
        <v>1</v>
      </c>
    </row>
    <row r="80" spans="1:13" ht="12.75">
      <c r="A80" s="57">
        <v>76</v>
      </c>
      <c r="B80" s="58" t="s">
        <v>496</v>
      </c>
      <c r="C80" s="58" t="s">
        <v>498</v>
      </c>
      <c r="D80" s="64">
        <v>1</v>
      </c>
      <c r="E80" s="58">
        <v>1</v>
      </c>
      <c r="F80" s="58">
        <v>0</v>
      </c>
      <c r="G80" s="58">
        <v>0</v>
      </c>
      <c r="H80" s="64">
        <v>0</v>
      </c>
      <c r="I80" s="64">
        <v>1</v>
      </c>
      <c r="J80" s="58">
        <v>0</v>
      </c>
      <c r="K80" s="58">
        <v>0</v>
      </c>
      <c r="L80" s="58">
        <v>0</v>
      </c>
      <c r="M80" s="64">
        <v>1</v>
      </c>
    </row>
    <row r="81" spans="1:13" ht="12.75">
      <c r="A81" s="57">
        <v>77</v>
      </c>
      <c r="B81" s="58" t="s">
        <v>499</v>
      </c>
      <c r="C81" s="58" t="s">
        <v>500</v>
      </c>
      <c r="D81" s="64">
        <v>1</v>
      </c>
      <c r="E81" s="58">
        <v>0</v>
      </c>
      <c r="F81" s="58">
        <v>0</v>
      </c>
      <c r="G81" s="58">
        <v>0</v>
      </c>
      <c r="H81" s="64">
        <v>1</v>
      </c>
      <c r="I81" s="64">
        <v>1</v>
      </c>
      <c r="J81" s="58">
        <v>1</v>
      </c>
      <c r="K81" s="58">
        <v>0</v>
      </c>
      <c r="L81" s="58">
        <v>0</v>
      </c>
      <c r="M81" s="64">
        <v>0</v>
      </c>
    </row>
    <row r="82" spans="1:13" ht="12.75">
      <c r="A82" s="57">
        <v>78</v>
      </c>
      <c r="B82" s="58" t="s">
        <v>499</v>
      </c>
      <c r="C82" s="58" t="s">
        <v>501</v>
      </c>
      <c r="D82" s="64">
        <v>1</v>
      </c>
      <c r="E82" s="58">
        <v>0</v>
      </c>
      <c r="F82" s="58">
        <v>0</v>
      </c>
      <c r="G82" s="58">
        <v>1</v>
      </c>
      <c r="H82" s="64">
        <v>0</v>
      </c>
      <c r="I82" s="64">
        <v>0</v>
      </c>
      <c r="J82" s="58">
        <v>0</v>
      </c>
      <c r="K82" s="58">
        <v>0</v>
      </c>
      <c r="L82" s="58">
        <v>0</v>
      </c>
      <c r="M82" s="64">
        <v>0</v>
      </c>
    </row>
    <row r="83" spans="1:13" ht="12.75">
      <c r="A83" s="57">
        <v>79</v>
      </c>
      <c r="B83" s="58" t="s">
        <v>499</v>
      </c>
      <c r="C83" s="58" t="s">
        <v>502</v>
      </c>
      <c r="D83" s="64">
        <v>1</v>
      </c>
      <c r="E83" s="58">
        <v>0</v>
      </c>
      <c r="F83" s="58">
        <v>0</v>
      </c>
      <c r="G83" s="58">
        <v>0</v>
      </c>
      <c r="H83" s="64">
        <v>1</v>
      </c>
      <c r="I83" s="64">
        <v>1</v>
      </c>
      <c r="J83" s="58">
        <v>1</v>
      </c>
      <c r="K83" s="58">
        <v>0</v>
      </c>
      <c r="L83" s="58">
        <v>0</v>
      </c>
      <c r="M83" s="64">
        <v>0</v>
      </c>
    </row>
    <row r="84" spans="1:13" ht="12.75">
      <c r="A84" s="57">
        <v>80</v>
      </c>
      <c r="B84" s="58" t="s">
        <v>503</v>
      </c>
      <c r="C84" s="58" t="s">
        <v>504</v>
      </c>
      <c r="D84" s="64">
        <v>5</v>
      </c>
      <c r="E84" s="58">
        <v>5</v>
      </c>
      <c r="F84" s="58">
        <v>0</v>
      </c>
      <c r="G84" s="58">
        <v>0</v>
      </c>
      <c r="H84" s="64">
        <v>0</v>
      </c>
      <c r="I84" s="64">
        <v>0</v>
      </c>
      <c r="J84" s="58">
        <v>0</v>
      </c>
      <c r="K84" s="58">
        <v>0</v>
      </c>
      <c r="L84" s="58">
        <v>0</v>
      </c>
      <c r="M84" s="64">
        <v>0</v>
      </c>
    </row>
    <row r="85" spans="1:13" ht="12.75">
      <c r="A85" s="57">
        <v>81</v>
      </c>
      <c r="B85" s="58" t="s">
        <v>505</v>
      </c>
      <c r="C85" s="58" t="s">
        <v>506</v>
      </c>
      <c r="D85" s="64">
        <v>1</v>
      </c>
      <c r="E85" s="58">
        <v>0</v>
      </c>
      <c r="F85" s="58">
        <v>0</v>
      </c>
      <c r="G85" s="58">
        <v>1</v>
      </c>
      <c r="H85" s="64">
        <v>0</v>
      </c>
      <c r="I85" s="64">
        <v>0</v>
      </c>
      <c r="J85" s="58">
        <v>0</v>
      </c>
      <c r="K85" s="58">
        <v>0</v>
      </c>
      <c r="L85" s="58">
        <v>0</v>
      </c>
      <c r="M85" s="64">
        <v>0</v>
      </c>
    </row>
    <row r="86" spans="1:13" ht="12.75">
      <c r="A86" s="57">
        <v>82</v>
      </c>
      <c r="B86" s="58" t="s">
        <v>507</v>
      </c>
      <c r="C86" s="58" t="s">
        <v>508</v>
      </c>
      <c r="D86" s="64">
        <v>1</v>
      </c>
      <c r="E86" s="58">
        <v>1</v>
      </c>
      <c r="F86" s="58">
        <v>0</v>
      </c>
      <c r="G86" s="58">
        <v>0</v>
      </c>
      <c r="H86" s="64">
        <v>0</v>
      </c>
      <c r="I86" s="64">
        <v>1</v>
      </c>
      <c r="J86" s="58">
        <v>0</v>
      </c>
      <c r="K86" s="58">
        <v>0</v>
      </c>
      <c r="L86" s="58">
        <v>0</v>
      </c>
      <c r="M86" s="64">
        <v>1</v>
      </c>
    </row>
    <row r="87" spans="1:13" s="54" customFormat="1" ht="12.75">
      <c r="A87" s="51">
        <v>82</v>
      </c>
      <c r="B87" s="52"/>
      <c r="C87" s="52" t="s">
        <v>509</v>
      </c>
      <c r="D87" s="52">
        <f aca="true" t="shared" si="0" ref="D87:M87">SUM(D5:D86)</f>
        <v>96</v>
      </c>
      <c r="E87" s="52">
        <f t="shared" si="0"/>
        <v>56</v>
      </c>
      <c r="F87" s="52">
        <f t="shared" si="0"/>
        <v>5</v>
      </c>
      <c r="G87" s="52">
        <f t="shared" si="0"/>
        <v>10</v>
      </c>
      <c r="H87" s="52">
        <f t="shared" si="0"/>
        <v>25</v>
      </c>
      <c r="I87" s="52">
        <f t="shared" si="0"/>
        <v>27</v>
      </c>
      <c r="J87" s="52">
        <f t="shared" si="0"/>
        <v>21</v>
      </c>
      <c r="K87" s="52">
        <f t="shared" si="0"/>
        <v>0</v>
      </c>
      <c r="L87" s="52">
        <f t="shared" si="0"/>
        <v>0</v>
      </c>
      <c r="M87" s="52">
        <f t="shared" si="0"/>
        <v>6</v>
      </c>
    </row>
    <row r="88" spans="1:13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8"/>
    </row>
    <row r="89" spans="1:13" ht="12.75">
      <c r="A89" s="57">
        <v>1</v>
      </c>
      <c r="B89" s="58"/>
      <c r="C89" s="58" t="s">
        <v>510</v>
      </c>
      <c r="D89" s="64">
        <v>10</v>
      </c>
      <c r="E89" s="58">
        <v>0</v>
      </c>
      <c r="F89" s="58">
        <v>0</v>
      </c>
      <c r="G89" s="58">
        <v>0</v>
      </c>
      <c r="H89" s="64">
        <v>0</v>
      </c>
      <c r="I89" s="64">
        <v>0</v>
      </c>
      <c r="J89" s="58">
        <v>0</v>
      </c>
      <c r="K89" s="58">
        <v>0</v>
      </c>
      <c r="L89" s="58">
        <v>0</v>
      </c>
      <c r="M89" s="64">
        <v>0</v>
      </c>
    </row>
    <row r="90" spans="1:13" ht="25.5">
      <c r="A90" s="57">
        <v>2</v>
      </c>
      <c r="B90" s="58" t="s">
        <v>397</v>
      </c>
      <c r="C90" s="58" t="s">
        <v>511</v>
      </c>
      <c r="D90" s="64">
        <v>1</v>
      </c>
      <c r="E90" s="58">
        <v>0</v>
      </c>
      <c r="F90" s="58">
        <v>0</v>
      </c>
      <c r="G90" s="58">
        <v>0</v>
      </c>
      <c r="H90" s="64">
        <v>0</v>
      </c>
      <c r="I90" s="64">
        <v>0</v>
      </c>
      <c r="J90" s="58">
        <v>0</v>
      </c>
      <c r="K90" s="58">
        <v>0</v>
      </c>
      <c r="L90" s="58">
        <v>0</v>
      </c>
      <c r="M90" s="64">
        <v>0</v>
      </c>
    </row>
    <row r="91" spans="1:13" ht="12.75">
      <c r="A91" s="57">
        <v>3</v>
      </c>
      <c r="B91" s="58" t="s">
        <v>512</v>
      </c>
      <c r="C91" s="58" t="s">
        <v>513</v>
      </c>
      <c r="D91" s="64">
        <v>11</v>
      </c>
      <c r="E91" s="58">
        <v>11</v>
      </c>
      <c r="F91" s="58">
        <v>0</v>
      </c>
      <c r="G91" s="58">
        <v>0</v>
      </c>
      <c r="H91" s="64">
        <v>0</v>
      </c>
      <c r="I91" s="64">
        <v>0</v>
      </c>
      <c r="J91" s="58">
        <v>0</v>
      </c>
      <c r="K91" s="58">
        <v>0</v>
      </c>
      <c r="L91" s="58">
        <v>0</v>
      </c>
      <c r="M91" s="64">
        <v>0</v>
      </c>
    </row>
    <row r="92" spans="1:13" ht="12.75">
      <c r="A92" s="57">
        <v>4</v>
      </c>
      <c r="B92" s="58" t="s">
        <v>399</v>
      </c>
      <c r="C92" s="58" t="s">
        <v>514</v>
      </c>
      <c r="D92" s="64">
        <v>0</v>
      </c>
      <c r="E92" s="58">
        <v>0</v>
      </c>
      <c r="F92" s="58">
        <v>0</v>
      </c>
      <c r="G92" s="58">
        <v>0</v>
      </c>
      <c r="H92" s="64">
        <v>0</v>
      </c>
      <c r="I92" s="64">
        <v>0</v>
      </c>
      <c r="J92" s="58">
        <v>0</v>
      </c>
      <c r="K92" s="58">
        <v>0</v>
      </c>
      <c r="L92" s="58">
        <v>0</v>
      </c>
      <c r="M92" s="64">
        <v>0</v>
      </c>
    </row>
    <row r="93" spans="1:13" ht="12" customHeight="1">
      <c r="A93" s="57">
        <v>5</v>
      </c>
      <c r="B93" s="58" t="s">
        <v>403</v>
      </c>
      <c r="C93" s="76" t="s">
        <v>584</v>
      </c>
      <c r="D93" s="64">
        <v>0</v>
      </c>
      <c r="E93" s="58">
        <v>0</v>
      </c>
      <c r="F93" s="58">
        <v>0</v>
      </c>
      <c r="G93" s="58">
        <v>0</v>
      </c>
      <c r="H93" s="64">
        <v>0</v>
      </c>
      <c r="I93" s="64">
        <v>0</v>
      </c>
      <c r="J93" s="58">
        <v>0</v>
      </c>
      <c r="K93" s="58">
        <v>0</v>
      </c>
      <c r="L93" s="58">
        <v>0</v>
      </c>
      <c r="M93" s="64">
        <v>0</v>
      </c>
    </row>
    <row r="94" spans="1:13" ht="12.75">
      <c r="A94" s="57">
        <v>6</v>
      </c>
      <c r="B94" s="58" t="s">
        <v>405</v>
      </c>
      <c r="C94" s="58" t="s">
        <v>516</v>
      </c>
      <c r="D94" s="64">
        <v>2</v>
      </c>
      <c r="E94" s="58">
        <v>2</v>
      </c>
      <c r="F94" s="58">
        <v>0</v>
      </c>
      <c r="G94" s="58">
        <v>0</v>
      </c>
      <c r="H94" s="64">
        <v>0</v>
      </c>
      <c r="I94" s="64">
        <v>2</v>
      </c>
      <c r="J94" s="58">
        <v>2</v>
      </c>
      <c r="K94" s="58">
        <v>0</v>
      </c>
      <c r="L94" s="58">
        <v>0</v>
      </c>
      <c r="M94" s="64">
        <v>0</v>
      </c>
    </row>
    <row r="95" spans="1:13" ht="12.75">
      <c r="A95" s="57">
        <v>7</v>
      </c>
      <c r="B95" s="58" t="s">
        <v>405</v>
      </c>
      <c r="C95" s="58" t="s">
        <v>517</v>
      </c>
      <c r="D95" s="64">
        <v>7</v>
      </c>
      <c r="E95" s="58">
        <v>3</v>
      </c>
      <c r="F95" s="58">
        <v>1</v>
      </c>
      <c r="G95" s="58">
        <v>3</v>
      </c>
      <c r="H95" s="64">
        <v>0</v>
      </c>
      <c r="I95" s="64">
        <v>2</v>
      </c>
      <c r="J95" s="58">
        <v>2</v>
      </c>
      <c r="K95" s="58">
        <v>0</v>
      </c>
      <c r="L95" s="58">
        <v>0</v>
      </c>
      <c r="M95" s="64">
        <v>0</v>
      </c>
    </row>
    <row r="96" spans="1:13" ht="12.75">
      <c r="A96" s="57">
        <v>8</v>
      </c>
      <c r="B96" s="58" t="s">
        <v>405</v>
      </c>
      <c r="C96" s="58" t="s">
        <v>518</v>
      </c>
      <c r="D96" s="64">
        <v>2</v>
      </c>
      <c r="E96" s="58">
        <v>2</v>
      </c>
      <c r="F96" s="58">
        <v>0</v>
      </c>
      <c r="G96" s="58">
        <v>0</v>
      </c>
      <c r="H96" s="64">
        <v>0</v>
      </c>
      <c r="I96" s="64">
        <v>0</v>
      </c>
      <c r="J96" s="58">
        <v>0</v>
      </c>
      <c r="K96" s="58">
        <v>0</v>
      </c>
      <c r="L96" s="58">
        <v>0</v>
      </c>
      <c r="M96" s="64">
        <v>0</v>
      </c>
    </row>
    <row r="97" spans="1:13" ht="12.75">
      <c r="A97" s="57">
        <v>9</v>
      </c>
      <c r="B97" s="58" t="s">
        <v>405</v>
      </c>
      <c r="C97" s="58" t="s">
        <v>519</v>
      </c>
      <c r="D97" s="64">
        <v>3</v>
      </c>
      <c r="E97" s="58">
        <v>3</v>
      </c>
      <c r="F97" s="58">
        <v>0</v>
      </c>
      <c r="G97" s="58">
        <v>0</v>
      </c>
      <c r="H97" s="64">
        <v>0</v>
      </c>
      <c r="I97" s="64">
        <v>1</v>
      </c>
      <c r="J97" s="58">
        <v>1</v>
      </c>
      <c r="K97" s="58">
        <v>0</v>
      </c>
      <c r="L97" s="58">
        <v>0</v>
      </c>
      <c r="M97" s="64">
        <v>0</v>
      </c>
    </row>
    <row r="98" spans="1:13" ht="12.75">
      <c r="A98" s="57">
        <v>10</v>
      </c>
      <c r="B98" s="58" t="s">
        <v>415</v>
      </c>
      <c r="C98" s="58" t="s">
        <v>520</v>
      </c>
      <c r="D98" s="64">
        <v>5</v>
      </c>
      <c r="E98" s="58">
        <v>5</v>
      </c>
      <c r="F98" s="58">
        <v>0</v>
      </c>
      <c r="G98" s="58">
        <v>0</v>
      </c>
      <c r="H98" s="64">
        <v>0</v>
      </c>
      <c r="I98" s="64">
        <v>0</v>
      </c>
      <c r="J98" s="58">
        <v>0</v>
      </c>
      <c r="K98" s="58">
        <v>0</v>
      </c>
      <c r="L98" s="58">
        <v>0</v>
      </c>
      <c r="M98" s="64">
        <v>0</v>
      </c>
    </row>
    <row r="99" spans="1:13" ht="12.75">
      <c r="A99" s="57">
        <v>11</v>
      </c>
      <c r="B99" s="58" t="s">
        <v>424</v>
      </c>
      <c r="C99" s="58" t="s">
        <v>521</v>
      </c>
      <c r="D99" s="64">
        <v>4</v>
      </c>
      <c r="E99" s="58">
        <v>3</v>
      </c>
      <c r="F99" s="58">
        <v>0</v>
      </c>
      <c r="G99" s="58">
        <v>1</v>
      </c>
      <c r="H99" s="64">
        <v>0</v>
      </c>
      <c r="I99" s="64">
        <v>3</v>
      </c>
      <c r="J99" s="58">
        <v>2</v>
      </c>
      <c r="K99" s="58">
        <v>0</v>
      </c>
      <c r="L99" s="58">
        <v>0</v>
      </c>
      <c r="M99" s="64">
        <v>1</v>
      </c>
    </row>
    <row r="100" spans="1:13" ht="12.75">
      <c r="A100" s="57">
        <v>12</v>
      </c>
      <c r="B100" s="58" t="s">
        <v>428</v>
      </c>
      <c r="C100" s="58" t="s">
        <v>522</v>
      </c>
      <c r="D100" s="64">
        <v>0</v>
      </c>
      <c r="E100" s="58">
        <v>0</v>
      </c>
      <c r="F100" s="58">
        <v>0</v>
      </c>
      <c r="G100" s="58">
        <v>0</v>
      </c>
      <c r="H100" s="64">
        <v>0</v>
      </c>
      <c r="I100" s="64">
        <v>1</v>
      </c>
      <c r="J100" s="58">
        <v>0</v>
      </c>
      <c r="K100" s="58">
        <v>0</v>
      </c>
      <c r="L100" s="58">
        <v>0</v>
      </c>
      <c r="M100" s="64">
        <v>1</v>
      </c>
    </row>
    <row r="101" spans="1:13" ht="12.75">
      <c r="A101" s="57">
        <v>13</v>
      </c>
      <c r="B101" s="58" t="s">
        <v>428</v>
      </c>
      <c r="C101" s="58" t="s">
        <v>523</v>
      </c>
      <c r="D101" s="64">
        <v>3</v>
      </c>
      <c r="E101" s="58">
        <v>2</v>
      </c>
      <c r="F101" s="58">
        <v>0</v>
      </c>
      <c r="G101" s="58">
        <v>0</v>
      </c>
      <c r="H101" s="64">
        <v>1</v>
      </c>
      <c r="I101" s="64">
        <v>1</v>
      </c>
      <c r="J101" s="58">
        <v>1</v>
      </c>
      <c r="K101" s="58">
        <v>0</v>
      </c>
      <c r="L101" s="58">
        <v>0</v>
      </c>
      <c r="M101" s="64">
        <v>0</v>
      </c>
    </row>
    <row r="102" spans="1:13" ht="25.5">
      <c r="A102" s="57">
        <v>14</v>
      </c>
      <c r="B102" s="58" t="s">
        <v>428</v>
      </c>
      <c r="C102" s="58" t="s">
        <v>524</v>
      </c>
      <c r="D102" s="64">
        <v>0</v>
      </c>
      <c r="E102" s="58">
        <v>0</v>
      </c>
      <c r="F102" s="58">
        <v>0</v>
      </c>
      <c r="G102" s="58">
        <v>0</v>
      </c>
      <c r="H102" s="64">
        <v>0</v>
      </c>
      <c r="I102" s="64">
        <v>1</v>
      </c>
      <c r="J102" s="58">
        <v>1</v>
      </c>
      <c r="K102" s="58">
        <v>0</v>
      </c>
      <c r="L102" s="58">
        <v>0</v>
      </c>
      <c r="M102" s="64">
        <v>0</v>
      </c>
    </row>
    <row r="103" spans="1:13" ht="12.75">
      <c r="A103" s="57">
        <v>15</v>
      </c>
      <c r="B103" s="58" t="s">
        <v>432</v>
      </c>
      <c r="C103" s="58" t="s">
        <v>525</v>
      </c>
      <c r="D103" s="64">
        <v>5</v>
      </c>
      <c r="E103" s="58">
        <v>5</v>
      </c>
      <c r="F103" s="58">
        <v>0</v>
      </c>
      <c r="G103" s="58">
        <v>0</v>
      </c>
      <c r="H103" s="64">
        <v>0</v>
      </c>
      <c r="I103" s="64">
        <v>0</v>
      </c>
      <c r="J103" s="58">
        <v>0</v>
      </c>
      <c r="K103" s="58">
        <v>0</v>
      </c>
      <c r="L103" s="58">
        <v>0</v>
      </c>
      <c r="M103" s="64">
        <v>0</v>
      </c>
    </row>
    <row r="104" spans="1:13" ht="12.75">
      <c r="A104" s="57">
        <v>16</v>
      </c>
      <c r="B104" s="58" t="s">
        <v>432</v>
      </c>
      <c r="C104" s="58" t="s">
        <v>526</v>
      </c>
      <c r="D104" s="64">
        <v>2</v>
      </c>
      <c r="E104" s="58">
        <v>2</v>
      </c>
      <c r="F104" s="58">
        <v>0</v>
      </c>
      <c r="G104" s="58">
        <v>0</v>
      </c>
      <c r="H104" s="64">
        <v>0</v>
      </c>
      <c r="I104" s="64">
        <v>1</v>
      </c>
      <c r="J104" s="58">
        <v>0</v>
      </c>
      <c r="K104" s="58">
        <v>0</v>
      </c>
      <c r="L104" s="58">
        <v>0</v>
      </c>
      <c r="M104" s="64">
        <v>1</v>
      </c>
    </row>
    <row r="105" spans="1:13" ht="12.75">
      <c r="A105" s="57">
        <v>17</v>
      </c>
      <c r="B105" s="58" t="s">
        <v>432</v>
      </c>
      <c r="C105" s="58" t="s">
        <v>527</v>
      </c>
      <c r="D105" s="64">
        <v>2</v>
      </c>
      <c r="E105" s="58">
        <v>2</v>
      </c>
      <c r="F105" s="58">
        <v>0</v>
      </c>
      <c r="G105" s="58">
        <v>0</v>
      </c>
      <c r="H105" s="64">
        <v>0</v>
      </c>
      <c r="I105" s="64">
        <v>0</v>
      </c>
      <c r="J105" s="58">
        <v>0</v>
      </c>
      <c r="K105" s="58">
        <v>0</v>
      </c>
      <c r="L105" s="58">
        <v>0</v>
      </c>
      <c r="M105" s="64">
        <v>0</v>
      </c>
    </row>
    <row r="106" spans="1:13" ht="12.75">
      <c r="A106" s="57">
        <v>18</v>
      </c>
      <c r="B106" s="58" t="s">
        <v>432</v>
      </c>
      <c r="C106" s="58" t="s">
        <v>528</v>
      </c>
      <c r="D106" s="64">
        <v>3</v>
      </c>
      <c r="E106" s="58">
        <v>3</v>
      </c>
      <c r="F106" s="58">
        <v>0</v>
      </c>
      <c r="G106" s="58">
        <v>0</v>
      </c>
      <c r="H106" s="64">
        <v>0</v>
      </c>
      <c r="I106" s="64">
        <v>0</v>
      </c>
      <c r="J106" s="58">
        <v>0</v>
      </c>
      <c r="K106" s="58">
        <v>0</v>
      </c>
      <c r="L106" s="58">
        <v>0</v>
      </c>
      <c r="M106" s="64">
        <v>0</v>
      </c>
    </row>
    <row r="107" spans="1:13" ht="12.75">
      <c r="A107" s="57">
        <v>19</v>
      </c>
      <c r="B107" s="58" t="s">
        <v>435</v>
      </c>
      <c r="C107" s="58" t="s">
        <v>529</v>
      </c>
      <c r="D107" s="64">
        <v>3</v>
      </c>
      <c r="E107" s="58">
        <v>3</v>
      </c>
      <c r="F107" s="58">
        <v>0</v>
      </c>
      <c r="G107" s="58">
        <v>0</v>
      </c>
      <c r="H107" s="64">
        <v>0</v>
      </c>
      <c r="I107" s="64">
        <v>2</v>
      </c>
      <c r="J107" s="58">
        <v>0</v>
      </c>
      <c r="K107" s="58">
        <v>0</v>
      </c>
      <c r="L107" s="58">
        <v>0</v>
      </c>
      <c r="M107" s="64">
        <v>2</v>
      </c>
    </row>
    <row r="108" spans="1:13" ht="12.75">
      <c r="A108" s="57">
        <v>20</v>
      </c>
      <c r="B108" s="58" t="s">
        <v>437</v>
      </c>
      <c r="C108" s="58" t="s">
        <v>530</v>
      </c>
      <c r="D108" s="64">
        <v>12</v>
      </c>
      <c r="E108" s="58">
        <v>3</v>
      </c>
      <c r="F108" s="58">
        <v>0</v>
      </c>
      <c r="G108" s="58">
        <v>7</v>
      </c>
      <c r="H108" s="64">
        <v>2</v>
      </c>
      <c r="I108" s="64">
        <v>2</v>
      </c>
      <c r="J108" s="58">
        <v>2</v>
      </c>
      <c r="K108" s="58">
        <v>0</v>
      </c>
      <c r="L108" s="58">
        <v>0</v>
      </c>
      <c r="M108" s="64">
        <v>0</v>
      </c>
    </row>
    <row r="109" spans="1:13" ht="12.75">
      <c r="A109" s="57">
        <v>21</v>
      </c>
      <c r="B109" s="58" t="s">
        <v>440</v>
      </c>
      <c r="C109" s="58" t="s">
        <v>531</v>
      </c>
      <c r="D109" s="64">
        <v>6</v>
      </c>
      <c r="E109" s="58">
        <v>0</v>
      </c>
      <c r="F109" s="58">
        <v>6</v>
      </c>
      <c r="G109" s="58">
        <v>0</v>
      </c>
      <c r="H109" s="64">
        <v>0</v>
      </c>
      <c r="I109" s="64">
        <v>0</v>
      </c>
      <c r="J109" s="58">
        <v>0</v>
      </c>
      <c r="K109" s="58">
        <v>0</v>
      </c>
      <c r="L109" s="58">
        <v>0</v>
      </c>
      <c r="M109" s="64">
        <v>0</v>
      </c>
    </row>
    <row r="110" spans="1:13" ht="12.75">
      <c r="A110" s="57">
        <v>22</v>
      </c>
      <c r="B110" s="58" t="s">
        <v>450</v>
      </c>
      <c r="C110" s="58" t="s">
        <v>532</v>
      </c>
      <c r="D110" s="64">
        <v>1</v>
      </c>
      <c r="E110" s="58">
        <v>0</v>
      </c>
      <c r="F110" s="58">
        <v>0</v>
      </c>
      <c r="G110" s="58">
        <v>0</v>
      </c>
      <c r="H110" s="64">
        <v>1</v>
      </c>
      <c r="I110" s="64">
        <v>0</v>
      </c>
      <c r="J110" s="58">
        <v>0</v>
      </c>
      <c r="K110" s="58">
        <v>0</v>
      </c>
      <c r="L110" s="58">
        <v>0</v>
      </c>
      <c r="M110" s="64">
        <v>0</v>
      </c>
    </row>
    <row r="111" spans="1:13" ht="12.75">
      <c r="A111" s="57">
        <v>23</v>
      </c>
      <c r="B111" s="58" t="s">
        <v>450</v>
      </c>
      <c r="C111" s="58" t="s">
        <v>533</v>
      </c>
      <c r="D111" s="64">
        <v>5</v>
      </c>
      <c r="E111" s="58">
        <v>5</v>
      </c>
      <c r="F111" s="58">
        <v>0</v>
      </c>
      <c r="G111" s="58">
        <v>0</v>
      </c>
      <c r="H111" s="64">
        <v>0</v>
      </c>
      <c r="I111" s="64">
        <v>2</v>
      </c>
      <c r="J111" s="58">
        <v>2</v>
      </c>
      <c r="K111" s="58">
        <v>0</v>
      </c>
      <c r="L111" s="58">
        <v>0</v>
      </c>
      <c r="M111" s="64">
        <v>0</v>
      </c>
    </row>
    <row r="112" spans="1:13" ht="12.75">
      <c r="A112" s="57">
        <v>24</v>
      </c>
      <c r="B112" s="58" t="s">
        <v>454</v>
      </c>
      <c r="C112" s="58" t="s">
        <v>534</v>
      </c>
      <c r="D112" s="64">
        <v>1</v>
      </c>
      <c r="E112" s="58">
        <v>1</v>
      </c>
      <c r="F112" s="58">
        <v>0</v>
      </c>
      <c r="G112" s="58">
        <v>0</v>
      </c>
      <c r="H112" s="64">
        <v>0</v>
      </c>
      <c r="I112" s="64">
        <v>0</v>
      </c>
      <c r="J112" s="58">
        <v>0</v>
      </c>
      <c r="K112" s="58">
        <v>0</v>
      </c>
      <c r="L112" s="58">
        <v>0</v>
      </c>
      <c r="M112" s="64">
        <v>0</v>
      </c>
    </row>
    <row r="113" spans="1:13" ht="12.75">
      <c r="A113" s="57">
        <v>25</v>
      </c>
      <c r="B113" s="58" t="s">
        <v>457</v>
      </c>
      <c r="C113" s="58" t="s">
        <v>535</v>
      </c>
      <c r="D113" s="64">
        <v>4</v>
      </c>
      <c r="E113" s="58">
        <v>2</v>
      </c>
      <c r="F113" s="58">
        <v>0</v>
      </c>
      <c r="G113" s="58">
        <v>0</v>
      </c>
      <c r="H113" s="64">
        <v>2</v>
      </c>
      <c r="I113" s="64">
        <v>1</v>
      </c>
      <c r="J113" s="58">
        <v>1</v>
      </c>
      <c r="K113" s="58">
        <v>0</v>
      </c>
      <c r="L113" s="58">
        <v>0</v>
      </c>
      <c r="M113" s="64">
        <v>0</v>
      </c>
    </row>
    <row r="114" spans="1:13" ht="12.75">
      <c r="A114" s="57">
        <v>26</v>
      </c>
      <c r="B114" s="58" t="s">
        <v>457</v>
      </c>
      <c r="C114" s="58" t="s">
        <v>536</v>
      </c>
      <c r="D114" s="64">
        <v>13</v>
      </c>
      <c r="E114" s="58">
        <v>6</v>
      </c>
      <c r="F114" s="58">
        <v>0</v>
      </c>
      <c r="G114" s="58">
        <v>0</v>
      </c>
      <c r="H114" s="64">
        <v>7</v>
      </c>
      <c r="I114" s="64">
        <v>6</v>
      </c>
      <c r="J114" s="58">
        <v>6</v>
      </c>
      <c r="K114" s="58">
        <v>0</v>
      </c>
      <c r="L114" s="58">
        <v>0</v>
      </c>
      <c r="M114" s="64">
        <v>0</v>
      </c>
    </row>
    <row r="115" spans="1:13" ht="12.75">
      <c r="A115" s="57">
        <v>27</v>
      </c>
      <c r="B115" s="58" t="s">
        <v>469</v>
      </c>
      <c r="C115" s="58" t="s">
        <v>537</v>
      </c>
      <c r="D115" s="64">
        <v>3</v>
      </c>
      <c r="E115" s="58">
        <v>3</v>
      </c>
      <c r="F115" s="58">
        <v>0</v>
      </c>
      <c r="G115" s="58">
        <v>0</v>
      </c>
      <c r="H115" s="64">
        <v>0</v>
      </c>
      <c r="I115" s="64">
        <v>0</v>
      </c>
      <c r="J115" s="58">
        <v>0</v>
      </c>
      <c r="K115" s="58">
        <v>0</v>
      </c>
      <c r="L115" s="58">
        <v>0</v>
      </c>
      <c r="M115" s="64">
        <v>0</v>
      </c>
    </row>
    <row r="116" spans="1:13" ht="12.75">
      <c r="A116" s="57">
        <v>28</v>
      </c>
      <c r="B116" s="58" t="s">
        <v>471</v>
      </c>
      <c r="C116" s="58" t="s">
        <v>538</v>
      </c>
      <c r="D116" s="64">
        <v>3</v>
      </c>
      <c r="E116" s="58">
        <v>2</v>
      </c>
      <c r="F116" s="58">
        <v>0</v>
      </c>
      <c r="G116" s="58">
        <v>0</v>
      </c>
      <c r="H116" s="64">
        <v>1</v>
      </c>
      <c r="I116" s="64">
        <v>1</v>
      </c>
      <c r="J116" s="58">
        <v>0</v>
      </c>
      <c r="K116" s="58">
        <v>1</v>
      </c>
      <c r="L116" s="58">
        <v>0</v>
      </c>
      <c r="M116" s="64">
        <v>0</v>
      </c>
    </row>
    <row r="117" spans="1:13" ht="12.75">
      <c r="A117" s="57">
        <v>29</v>
      </c>
      <c r="B117" s="58" t="s">
        <v>481</v>
      </c>
      <c r="C117" s="58" t="s">
        <v>539</v>
      </c>
      <c r="D117" s="64">
        <v>2</v>
      </c>
      <c r="E117" s="58">
        <v>1</v>
      </c>
      <c r="F117" s="58">
        <v>0</v>
      </c>
      <c r="G117" s="58">
        <v>0</v>
      </c>
      <c r="H117" s="64">
        <v>1</v>
      </c>
      <c r="I117" s="64">
        <v>1</v>
      </c>
      <c r="J117" s="58">
        <v>0</v>
      </c>
      <c r="K117" s="58">
        <v>0</v>
      </c>
      <c r="L117" s="58">
        <v>0</v>
      </c>
      <c r="M117" s="64">
        <v>1</v>
      </c>
    </row>
    <row r="118" spans="1:13" ht="12.75">
      <c r="A118" s="57">
        <v>30</v>
      </c>
      <c r="B118" s="58" t="s">
        <v>489</v>
      </c>
      <c r="C118" s="58" t="s">
        <v>540</v>
      </c>
      <c r="D118" s="64">
        <v>3</v>
      </c>
      <c r="E118" s="58">
        <v>8</v>
      </c>
      <c r="F118" s="58">
        <v>0</v>
      </c>
      <c r="G118" s="58">
        <v>0</v>
      </c>
      <c r="H118" s="64">
        <v>0</v>
      </c>
      <c r="I118" s="64">
        <v>0</v>
      </c>
      <c r="J118" s="58">
        <v>0</v>
      </c>
      <c r="K118" s="58">
        <v>1</v>
      </c>
      <c r="L118" s="58">
        <v>0</v>
      </c>
      <c r="M118" s="64">
        <v>0</v>
      </c>
    </row>
    <row r="119" spans="1:13" ht="12.75">
      <c r="A119" s="57">
        <v>31</v>
      </c>
      <c r="B119" s="58" t="s">
        <v>489</v>
      </c>
      <c r="C119" s="58" t="s">
        <v>541</v>
      </c>
      <c r="D119" s="64">
        <v>7</v>
      </c>
      <c r="E119" s="58">
        <v>4</v>
      </c>
      <c r="F119" s="58">
        <v>0</v>
      </c>
      <c r="G119" s="58">
        <v>2</v>
      </c>
      <c r="H119" s="64">
        <v>1</v>
      </c>
      <c r="I119" s="64">
        <v>0</v>
      </c>
      <c r="J119" s="58">
        <v>0</v>
      </c>
      <c r="K119" s="58">
        <v>0</v>
      </c>
      <c r="L119" s="58">
        <v>0</v>
      </c>
      <c r="M119" s="64">
        <v>0</v>
      </c>
    </row>
    <row r="120" spans="1:13" ht="12.75">
      <c r="A120" s="57">
        <v>32</v>
      </c>
      <c r="B120" s="58" t="s">
        <v>489</v>
      </c>
      <c r="C120" s="58" t="s">
        <v>542</v>
      </c>
      <c r="D120" s="64">
        <v>4</v>
      </c>
      <c r="E120" s="58">
        <v>4</v>
      </c>
      <c r="F120" s="58">
        <v>0</v>
      </c>
      <c r="G120" s="58">
        <v>0</v>
      </c>
      <c r="H120" s="64">
        <v>0</v>
      </c>
      <c r="I120" s="64">
        <v>0</v>
      </c>
      <c r="J120" s="58">
        <v>0</v>
      </c>
      <c r="K120" s="58">
        <v>0</v>
      </c>
      <c r="L120" s="58">
        <v>0</v>
      </c>
      <c r="M120" s="64">
        <v>0</v>
      </c>
    </row>
    <row r="121" spans="1:13" ht="12.75">
      <c r="A121" s="57">
        <v>33</v>
      </c>
      <c r="B121" s="58" t="s">
        <v>499</v>
      </c>
      <c r="C121" s="76" t="s">
        <v>543</v>
      </c>
      <c r="D121" s="64">
        <v>1</v>
      </c>
      <c r="E121" s="58">
        <v>0</v>
      </c>
      <c r="F121" s="58">
        <v>0</v>
      </c>
      <c r="G121" s="58">
        <v>0</v>
      </c>
      <c r="H121" s="64">
        <v>1</v>
      </c>
      <c r="I121" s="64">
        <v>0</v>
      </c>
      <c r="J121" s="58">
        <v>0</v>
      </c>
      <c r="K121" s="58">
        <v>0</v>
      </c>
      <c r="L121" s="58">
        <v>0</v>
      </c>
      <c r="M121" s="64">
        <v>0</v>
      </c>
    </row>
    <row r="122" spans="1:13" ht="12.75">
      <c r="A122" s="57">
        <v>34</v>
      </c>
      <c r="B122" s="58" t="s">
        <v>499</v>
      </c>
      <c r="C122" s="58" t="s">
        <v>544</v>
      </c>
      <c r="D122" s="64">
        <v>3</v>
      </c>
      <c r="E122" s="58">
        <v>3</v>
      </c>
      <c r="F122" s="58">
        <v>0</v>
      </c>
      <c r="G122" s="58">
        <v>0</v>
      </c>
      <c r="H122" s="64">
        <v>0</v>
      </c>
      <c r="I122" s="64">
        <v>1</v>
      </c>
      <c r="J122" s="58">
        <v>1</v>
      </c>
      <c r="K122" s="58">
        <v>0</v>
      </c>
      <c r="L122" s="58">
        <v>0</v>
      </c>
      <c r="M122" s="64">
        <v>0</v>
      </c>
    </row>
    <row r="123" spans="1:13" ht="12.75">
      <c r="A123" s="57">
        <v>35</v>
      </c>
      <c r="B123" s="58" t="s">
        <v>499</v>
      </c>
      <c r="C123" s="58" t="s">
        <v>545</v>
      </c>
      <c r="D123" s="64">
        <v>17</v>
      </c>
      <c r="E123" s="58">
        <v>17</v>
      </c>
      <c r="F123" s="58">
        <v>0</v>
      </c>
      <c r="G123" s="58">
        <v>0</v>
      </c>
      <c r="H123" s="64">
        <v>0</v>
      </c>
      <c r="I123" s="64">
        <v>8</v>
      </c>
      <c r="J123" s="58">
        <v>8</v>
      </c>
      <c r="K123" s="58">
        <v>0</v>
      </c>
      <c r="L123" s="58">
        <v>0</v>
      </c>
      <c r="M123" s="64">
        <v>0</v>
      </c>
    </row>
    <row r="124" spans="1:13" ht="12.75">
      <c r="A124" s="57">
        <v>36</v>
      </c>
      <c r="B124" s="58" t="s">
        <v>503</v>
      </c>
      <c r="C124" s="58" t="s">
        <v>546</v>
      </c>
      <c r="D124" s="64">
        <v>2</v>
      </c>
      <c r="E124" s="58">
        <v>0</v>
      </c>
      <c r="F124" s="58">
        <v>0</v>
      </c>
      <c r="G124" s="58">
        <v>0</v>
      </c>
      <c r="H124" s="64">
        <v>2</v>
      </c>
      <c r="I124" s="64">
        <v>0</v>
      </c>
      <c r="J124" s="58">
        <v>0</v>
      </c>
      <c r="K124" s="58">
        <v>0</v>
      </c>
      <c r="L124" s="58">
        <v>0</v>
      </c>
      <c r="M124" s="64">
        <v>0</v>
      </c>
    </row>
    <row r="125" spans="1:13" ht="12.75">
      <c r="A125" s="57">
        <v>37</v>
      </c>
      <c r="B125" s="58" t="s">
        <v>505</v>
      </c>
      <c r="C125" s="58" t="s">
        <v>547</v>
      </c>
      <c r="D125" s="64">
        <v>3</v>
      </c>
      <c r="E125" s="58">
        <v>3</v>
      </c>
      <c r="F125" s="58">
        <v>0</v>
      </c>
      <c r="G125" s="58">
        <v>0</v>
      </c>
      <c r="H125" s="64">
        <v>0</v>
      </c>
      <c r="I125" s="64">
        <v>1</v>
      </c>
      <c r="J125" s="58">
        <v>0</v>
      </c>
      <c r="K125" s="58">
        <v>0</v>
      </c>
      <c r="L125" s="58">
        <v>1</v>
      </c>
      <c r="M125" s="64">
        <v>0</v>
      </c>
    </row>
    <row r="126" spans="1:13" ht="12.75">
      <c r="A126" s="57">
        <v>38</v>
      </c>
      <c r="B126" s="58" t="s">
        <v>507</v>
      </c>
      <c r="C126" s="58" t="s">
        <v>548</v>
      </c>
      <c r="D126" s="64">
        <v>12</v>
      </c>
      <c r="E126" s="58">
        <v>12</v>
      </c>
      <c r="F126" s="58">
        <v>0</v>
      </c>
      <c r="G126" s="58">
        <v>0</v>
      </c>
      <c r="H126" s="64">
        <v>0</v>
      </c>
      <c r="I126" s="64">
        <v>2</v>
      </c>
      <c r="J126" s="58">
        <v>1</v>
      </c>
      <c r="K126" s="58">
        <v>1</v>
      </c>
      <c r="L126" s="58">
        <v>0</v>
      </c>
      <c r="M126" s="64">
        <v>0</v>
      </c>
    </row>
    <row r="127" spans="1:13" ht="12.75">
      <c r="A127" s="57">
        <v>39</v>
      </c>
      <c r="B127" s="58" t="s">
        <v>507</v>
      </c>
      <c r="C127" s="58" t="s">
        <v>549</v>
      </c>
      <c r="D127" s="64">
        <v>1</v>
      </c>
      <c r="E127" s="58">
        <v>0</v>
      </c>
      <c r="F127" s="58">
        <v>0</v>
      </c>
      <c r="G127" s="58">
        <v>0</v>
      </c>
      <c r="H127" s="64">
        <v>1</v>
      </c>
      <c r="I127" s="64">
        <v>1</v>
      </c>
      <c r="J127" s="58">
        <v>0</v>
      </c>
      <c r="K127" s="58">
        <v>0</v>
      </c>
      <c r="L127" s="58">
        <v>1</v>
      </c>
      <c r="M127" s="64">
        <v>0</v>
      </c>
    </row>
    <row r="128" spans="1:13" ht="12.75">
      <c r="A128" s="57">
        <v>40</v>
      </c>
      <c r="B128" s="58" t="s">
        <v>550</v>
      </c>
      <c r="C128" s="58" t="s">
        <v>551</v>
      </c>
      <c r="D128" s="64">
        <v>2</v>
      </c>
      <c r="E128" s="58">
        <v>2</v>
      </c>
      <c r="F128" s="58">
        <v>0</v>
      </c>
      <c r="G128" s="58">
        <v>0</v>
      </c>
      <c r="H128" s="64">
        <v>0</v>
      </c>
      <c r="I128" s="64">
        <v>1</v>
      </c>
      <c r="J128" s="58">
        <v>1</v>
      </c>
      <c r="K128" s="58">
        <v>0</v>
      </c>
      <c r="L128" s="58">
        <v>0</v>
      </c>
      <c r="M128" s="64">
        <v>0</v>
      </c>
    </row>
    <row r="129" spans="1:13" s="54" customFormat="1" ht="25.5">
      <c r="A129" s="51">
        <v>40</v>
      </c>
      <c r="B129" s="52"/>
      <c r="C129" s="52" t="s">
        <v>552</v>
      </c>
      <c r="D129" s="52">
        <f aca="true" t="shared" si="1" ref="D129:M129">SUM(D89:D128)</f>
        <v>168</v>
      </c>
      <c r="E129" s="52">
        <f t="shared" si="1"/>
        <v>122</v>
      </c>
      <c r="F129" s="52">
        <f t="shared" si="1"/>
        <v>7</v>
      </c>
      <c r="G129" s="52">
        <f t="shared" si="1"/>
        <v>13</v>
      </c>
      <c r="H129" s="52">
        <f t="shared" si="1"/>
        <v>20</v>
      </c>
      <c r="I129" s="52">
        <f t="shared" si="1"/>
        <v>41</v>
      </c>
      <c r="J129" s="52">
        <f t="shared" si="1"/>
        <v>31</v>
      </c>
      <c r="K129" s="52">
        <f t="shared" si="1"/>
        <v>3</v>
      </c>
      <c r="L129" s="52">
        <f t="shared" si="1"/>
        <v>2</v>
      </c>
      <c r="M129" s="52">
        <f t="shared" si="1"/>
        <v>6</v>
      </c>
    </row>
    <row r="130" spans="1:13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8"/>
    </row>
    <row r="131" spans="1:13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M131">(D87+D129)</f>
        <v>264</v>
      </c>
      <c r="E131" s="52">
        <f t="shared" si="2"/>
        <v>178</v>
      </c>
      <c r="F131" s="52">
        <f t="shared" si="2"/>
        <v>12</v>
      </c>
      <c r="G131" s="52">
        <f t="shared" si="2"/>
        <v>23</v>
      </c>
      <c r="H131" s="52">
        <f t="shared" si="2"/>
        <v>45</v>
      </c>
      <c r="I131" s="52">
        <f t="shared" si="2"/>
        <v>68</v>
      </c>
      <c r="J131" s="52">
        <f t="shared" si="2"/>
        <v>52</v>
      </c>
      <c r="K131" s="52">
        <f t="shared" si="2"/>
        <v>3</v>
      </c>
      <c r="L131" s="52">
        <f t="shared" si="2"/>
        <v>2</v>
      </c>
      <c r="M131" s="52">
        <f t="shared" si="2"/>
        <v>12</v>
      </c>
    </row>
  </sheetData>
  <sheetProtection password="CE88" sheet="1" objects="1" scenarios="1"/>
  <mergeCells count="9">
    <mergeCell ref="A88:M88"/>
    <mergeCell ref="A130:M130"/>
    <mergeCell ref="J2:M2"/>
    <mergeCell ref="A1:A3"/>
    <mergeCell ref="B1:B3"/>
    <mergeCell ref="C1:C3"/>
    <mergeCell ref="D2:D3"/>
    <mergeCell ref="E2:H2"/>
    <mergeCell ref="I2:I3"/>
  </mergeCells>
  <printOptions horizontalCentered="1"/>
  <pageMargins left="0.7480314960629921" right="0.5511811023622047" top="0.6299212598425197" bottom="0.5905511811023623" header="0.35433070866141736" footer="0.31496062992125984"/>
  <pageSetup firstPageNumber="89" useFirstPageNumber="1" horizontalDpi="300" verticalDpi="300" orientation="landscape" paperSize="9" r:id="rId1"/>
  <headerFooter alignWithMargins="0">
    <oddHeader>&amp;C&amp;"Arial,Bold"&amp;12 11.1. Sociālo aprūpētāju un sociālo rehabilitētāju izglītība</oddHeader>
    <oddFooter>&amp;LSagatavoja: LM SPSPD&amp;R&amp;P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W131"/>
  <sheetViews>
    <sheetView showGridLines="0" workbookViewId="0" topLeftCell="A1">
      <selection activeCell="L22" sqref="L22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7.28125" style="0" customWidth="1"/>
    <col min="4" max="5" width="10.57421875" style="0" customWidth="1"/>
    <col min="7" max="7" width="8.140625" style="0" customWidth="1"/>
    <col min="8" max="9" width="7.28125" style="0" customWidth="1"/>
    <col min="10" max="10" width="7.8515625" style="0" customWidth="1"/>
    <col min="11" max="11" width="7.00390625" style="0" customWidth="1"/>
    <col min="12" max="12" width="7.28125" style="0" customWidth="1"/>
    <col min="13" max="13" width="7.7109375" style="0" customWidth="1"/>
    <col min="14" max="14" width="7.57421875" style="0" customWidth="1"/>
    <col min="15" max="15" width="7.421875" style="0" customWidth="1"/>
    <col min="16" max="16" width="7.8515625" style="0" customWidth="1"/>
    <col min="17" max="17" width="8.00390625" style="0" customWidth="1"/>
    <col min="18" max="18" width="6.8515625" style="0" customWidth="1"/>
    <col min="19" max="19" width="7.00390625" style="0" customWidth="1"/>
    <col min="20" max="20" width="6.140625" style="0" customWidth="1"/>
    <col min="21" max="23" width="7.00390625" style="0" customWidth="1"/>
  </cols>
  <sheetData>
    <row r="1" spans="1:23" s="3" customFormat="1" ht="10.5" customHeight="1">
      <c r="A1" s="214" t="s">
        <v>0</v>
      </c>
      <c r="B1" s="217" t="s">
        <v>1</v>
      </c>
      <c r="C1" s="217" t="s">
        <v>2</v>
      </c>
      <c r="D1" s="309" t="s">
        <v>75</v>
      </c>
      <c r="E1" s="309"/>
      <c r="F1" s="309" t="s">
        <v>74</v>
      </c>
      <c r="G1" s="309"/>
      <c r="H1" s="309" t="s">
        <v>73</v>
      </c>
      <c r="I1" s="309"/>
      <c r="J1" s="309" t="s">
        <v>72</v>
      </c>
      <c r="K1" s="309"/>
      <c r="L1" s="309" t="s">
        <v>71</v>
      </c>
      <c r="M1" s="309"/>
      <c r="N1" s="309" t="s">
        <v>70</v>
      </c>
      <c r="O1" s="309"/>
      <c r="P1" s="309" t="s">
        <v>69</v>
      </c>
      <c r="Q1" s="309"/>
      <c r="R1" s="309" t="s">
        <v>68</v>
      </c>
      <c r="S1" s="309"/>
      <c r="T1" s="309" t="s">
        <v>67</v>
      </c>
      <c r="U1" s="309"/>
      <c r="V1" s="309" t="s">
        <v>66</v>
      </c>
      <c r="W1" s="309"/>
    </row>
    <row r="2" spans="1:23" s="3" customFormat="1" ht="36" customHeight="1">
      <c r="A2" s="215"/>
      <c r="B2" s="217"/>
      <c r="C2" s="217"/>
      <c r="D2" s="309" t="s">
        <v>65</v>
      </c>
      <c r="E2" s="309"/>
      <c r="F2" s="309" t="s">
        <v>391</v>
      </c>
      <c r="G2" s="309"/>
      <c r="H2" s="309" t="s">
        <v>63</v>
      </c>
      <c r="I2" s="309"/>
      <c r="J2" s="309" t="s">
        <v>62</v>
      </c>
      <c r="K2" s="309"/>
      <c r="L2" s="309" t="s">
        <v>61</v>
      </c>
      <c r="M2" s="309"/>
      <c r="N2" s="309" t="s">
        <v>60</v>
      </c>
      <c r="O2" s="309"/>
      <c r="P2" s="309" t="s">
        <v>597</v>
      </c>
      <c r="Q2" s="309"/>
      <c r="R2" s="309" t="s">
        <v>59</v>
      </c>
      <c r="S2" s="309"/>
      <c r="T2" s="309" t="s">
        <v>58</v>
      </c>
      <c r="U2" s="309"/>
      <c r="V2" s="309" t="s">
        <v>57</v>
      </c>
      <c r="W2" s="309"/>
    </row>
    <row r="3" spans="1:23" s="3" customFormat="1" ht="29.25" customHeight="1">
      <c r="A3" s="216"/>
      <c r="B3" s="218"/>
      <c r="C3" s="218"/>
      <c r="D3" s="45" t="s">
        <v>64</v>
      </c>
      <c r="E3" s="45" t="s">
        <v>384</v>
      </c>
      <c r="F3" s="45" t="s">
        <v>64</v>
      </c>
      <c r="G3" s="45" t="s">
        <v>384</v>
      </c>
      <c r="H3" s="45" t="s">
        <v>64</v>
      </c>
      <c r="I3" s="45" t="s">
        <v>384</v>
      </c>
      <c r="J3" s="45" t="s">
        <v>64</v>
      </c>
      <c r="K3" s="45" t="s">
        <v>384</v>
      </c>
      <c r="L3" s="45" t="s">
        <v>64</v>
      </c>
      <c r="M3" s="45" t="s">
        <v>384</v>
      </c>
      <c r="N3" s="45" t="s">
        <v>64</v>
      </c>
      <c r="O3" s="45" t="s">
        <v>384</v>
      </c>
      <c r="P3" s="45" t="s">
        <v>64</v>
      </c>
      <c r="Q3" s="45" t="s">
        <v>384</v>
      </c>
      <c r="R3" s="45" t="s">
        <v>64</v>
      </c>
      <c r="S3" s="45" t="s">
        <v>384</v>
      </c>
      <c r="T3" s="45" t="s">
        <v>64</v>
      </c>
      <c r="U3" s="45" t="s">
        <v>384</v>
      </c>
      <c r="V3" s="45" t="s">
        <v>64</v>
      </c>
      <c r="W3" s="45" t="s">
        <v>384</v>
      </c>
    </row>
    <row r="4" spans="1:23" s="10" customFormat="1" ht="13.5" customHeight="1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</row>
    <row r="5" spans="1:23" ht="12.75">
      <c r="A5" s="55">
        <v>1</v>
      </c>
      <c r="B5" s="56" t="s">
        <v>397</v>
      </c>
      <c r="C5" s="56" t="s">
        <v>398</v>
      </c>
      <c r="D5" s="56">
        <v>10</v>
      </c>
      <c r="E5" s="56">
        <v>2</v>
      </c>
      <c r="F5" s="56">
        <v>10</v>
      </c>
      <c r="G5" s="56">
        <v>2</v>
      </c>
      <c r="H5" s="56">
        <v>0</v>
      </c>
      <c r="I5" s="56">
        <v>0</v>
      </c>
      <c r="J5" s="56">
        <v>0</v>
      </c>
      <c r="K5" s="56">
        <v>0</v>
      </c>
      <c r="L5" s="56">
        <v>10</v>
      </c>
      <c r="M5" s="56">
        <v>2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</row>
    <row r="6" spans="1:23" ht="12.75">
      <c r="A6" s="57">
        <v>2</v>
      </c>
      <c r="B6" s="58" t="s">
        <v>399</v>
      </c>
      <c r="C6" s="58" t="s">
        <v>400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</row>
    <row r="7" spans="1:23" ht="12.75">
      <c r="A7" s="57">
        <v>3</v>
      </c>
      <c r="B7" s="58" t="s">
        <v>399</v>
      </c>
      <c r="C7" s="58" t="s">
        <v>401</v>
      </c>
      <c r="D7" s="58">
        <v>95</v>
      </c>
      <c r="E7" s="58">
        <v>32</v>
      </c>
      <c r="F7" s="58">
        <v>80</v>
      </c>
      <c r="G7" s="58">
        <v>16</v>
      </c>
      <c r="H7" s="58">
        <v>24</v>
      </c>
      <c r="I7" s="58">
        <v>1</v>
      </c>
      <c r="J7" s="58">
        <v>32</v>
      </c>
      <c r="K7" s="58">
        <v>2</v>
      </c>
      <c r="L7" s="58">
        <v>16</v>
      </c>
      <c r="M7" s="58">
        <v>1</v>
      </c>
      <c r="N7" s="58">
        <v>8</v>
      </c>
      <c r="O7" s="58">
        <v>12</v>
      </c>
      <c r="P7" s="58">
        <v>15</v>
      </c>
      <c r="Q7" s="58">
        <v>16</v>
      </c>
      <c r="R7" s="58">
        <v>0</v>
      </c>
      <c r="S7" s="58">
        <v>0</v>
      </c>
      <c r="T7" s="58">
        <v>15</v>
      </c>
      <c r="U7" s="58">
        <v>16</v>
      </c>
      <c r="V7" s="58">
        <v>0</v>
      </c>
      <c r="W7" s="58">
        <v>0</v>
      </c>
    </row>
    <row r="8" spans="1:23" ht="12.75">
      <c r="A8" s="57">
        <v>4</v>
      </c>
      <c r="B8" s="58" t="s">
        <v>399</v>
      </c>
      <c r="C8" s="58" t="s">
        <v>402</v>
      </c>
      <c r="D8" s="58">
        <v>200</v>
      </c>
      <c r="E8" s="58">
        <v>26</v>
      </c>
      <c r="F8" s="58">
        <v>96</v>
      </c>
      <c r="G8" s="58">
        <v>18</v>
      </c>
      <c r="H8" s="58">
        <v>4</v>
      </c>
      <c r="I8" s="58">
        <v>1</v>
      </c>
      <c r="J8" s="58">
        <v>24</v>
      </c>
      <c r="K8" s="58">
        <v>2</v>
      </c>
      <c r="L8" s="58">
        <v>0</v>
      </c>
      <c r="M8" s="58">
        <v>0</v>
      </c>
      <c r="N8" s="58">
        <v>68</v>
      </c>
      <c r="O8" s="58">
        <v>15</v>
      </c>
      <c r="P8" s="58">
        <v>104</v>
      </c>
      <c r="Q8" s="58">
        <v>8</v>
      </c>
      <c r="R8" s="58">
        <v>0</v>
      </c>
      <c r="S8" s="58">
        <v>0</v>
      </c>
      <c r="T8" s="58">
        <v>104</v>
      </c>
      <c r="U8" s="58">
        <v>8</v>
      </c>
      <c r="V8" s="58">
        <v>0</v>
      </c>
      <c r="W8" s="58">
        <v>0</v>
      </c>
    </row>
    <row r="9" spans="1:23" ht="12.75">
      <c r="A9" s="57">
        <v>5</v>
      </c>
      <c r="B9" s="58" t="s">
        <v>403</v>
      </c>
      <c r="C9" s="58" t="s">
        <v>404</v>
      </c>
      <c r="D9" s="58">
        <v>438</v>
      </c>
      <c r="E9" s="58">
        <v>27</v>
      </c>
      <c r="F9" s="58">
        <v>438</v>
      </c>
      <c r="G9" s="58">
        <v>27</v>
      </c>
      <c r="H9" s="58">
        <v>63</v>
      </c>
      <c r="I9" s="58">
        <v>3</v>
      </c>
      <c r="J9" s="58">
        <v>12</v>
      </c>
      <c r="K9" s="58">
        <v>2</v>
      </c>
      <c r="L9" s="58">
        <v>63</v>
      </c>
      <c r="M9" s="58">
        <v>3</v>
      </c>
      <c r="N9" s="58">
        <v>300</v>
      </c>
      <c r="O9" s="58">
        <v>19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spans="1:23" ht="12.75">
      <c r="A10" s="57">
        <v>6</v>
      </c>
      <c r="B10" s="58" t="s">
        <v>405</v>
      </c>
      <c r="C10" s="58" t="s">
        <v>406</v>
      </c>
      <c r="D10" s="58">
        <v>166</v>
      </c>
      <c r="E10" s="58">
        <v>12</v>
      </c>
      <c r="F10" s="58">
        <v>166</v>
      </c>
      <c r="G10" s="58">
        <v>12</v>
      </c>
      <c r="H10" s="58">
        <v>24</v>
      </c>
      <c r="I10" s="58">
        <v>1</v>
      </c>
      <c r="J10" s="58">
        <v>22</v>
      </c>
      <c r="K10" s="58">
        <v>2</v>
      </c>
      <c r="L10" s="58">
        <v>0</v>
      </c>
      <c r="M10" s="58">
        <v>0</v>
      </c>
      <c r="N10" s="58">
        <v>120</v>
      </c>
      <c r="O10" s="58">
        <v>9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spans="1:23" ht="12.75">
      <c r="A11" s="57">
        <v>7</v>
      </c>
      <c r="B11" s="58" t="s">
        <v>405</v>
      </c>
      <c r="C11" s="58" t="s">
        <v>407</v>
      </c>
      <c r="D11" s="58">
        <v>16</v>
      </c>
      <c r="E11" s="58">
        <v>2</v>
      </c>
      <c r="F11" s="58">
        <v>16</v>
      </c>
      <c r="G11" s="58">
        <v>2</v>
      </c>
      <c r="H11" s="58">
        <v>16</v>
      </c>
      <c r="I11" s="58">
        <v>1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1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spans="1:23" ht="12.75">
      <c r="A12" s="57">
        <v>8</v>
      </c>
      <c r="B12" s="58" t="s">
        <v>405</v>
      </c>
      <c r="C12" s="58" t="s">
        <v>408</v>
      </c>
      <c r="D12" s="58">
        <v>2078</v>
      </c>
      <c r="E12" s="58">
        <v>105</v>
      </c>
      <c r="F12" s="58">
        <v>2078</v>
      </c>
      <c r="G12" s="58">
        <v>105</v>
      </c>
      <c r="H12" s="58">
        <v>64</v>
      </c>
      <c r="I12" s="58">
        <v>2</v>
      </c>
      <c r="J12" s="58">
        <v>8</v>
      </c>
      <c r="K12" s="58">
        <v>1</v>
      </c>
      <c r="L12" s="58">
        <v>6</v>
      </c>
      <c r="M12" s="58">
        <v>2</v>
      </c>
      <c r="N12" s="58">
        <v>2000</v>
      </c>
      <c r="O12" s="58">
        <v>100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spans="1:23" ht="12.75">
      <c r="A13" s="57">
        <v>9</v>
      </c>
      <c r="B13" s="58" t="s">
        <v>405</v>
      </c>
      <c r="C13" s="58" t="s">
        <v>409</v>
      </c>
      <c r="D13" s="58">
        <v>416</v>
      </c>
      <c r="E13" s="58">
        <v>45</v>
      </c>
      <c r="F13" s="58">
        <v>416</v>
      </c>
      <c r="G13" s="58">
        <v>45</v>
      </c>
      <c r="H13" s="58">
        <v>56</v>
      </c>
      <c r="I13" s="58">
        <v>3</v>
      </c>
      <c r="J13" s="58">
        <v>40</v>
      </c>
      <c r="K13" s="58">
        <v>2</v>
      </c>
      <c r="L13" s="58">
        <v>0</v>
      </c>
      <c r="M13" s="58">
        <v>0</v>
      </c>
      <c r="N13" s="58">
        <v>320</v>
      </c>
      <c r="O13" s="58">
        <v>40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spans="1:23" ht="12.75">
      <c r="A14" s="57">
        <v>10</v>
      </c>
      <c r="B14" s="58" t="s">
        <v>405</v>
      </c>
      <c r="C14" s="58" t="s">
        <v>410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spans="1:23" ht="12.75">
      <c r="A15" s="57">
        <v>11</v>
      </c>
      <c r="B15" s="58" t="s">
        <v>405</v>
      </c>
      <c r="C15" s="58" t="s">
        <v>411</v>
      </c>
      <c r="D15" s="58">
        <v>1591</v>
      </c>
      <c r="E15" s="58">
        <v>302</v>
      </c>
      <c r="F15" s="58">
        <v>401</v>
      </c>
      <c r="G15" s="58">
        <v>82</v>
      </c>
      <c r="H15" s="58">
        <v>102</v>
      </c>
      <c r="I15" s="58">
        <v>3</v>
      </c>
      <c r="J15" s="58">
        <v>52</v>
      </c>
      <c r="K15" s="58">
        <v>4</v>
      </c>
      <c r="L15" s="58">
        <v>28</v>
      </c>
      <c r="M15" s="58">
        <v>2</v>
      </c>
      <c r="N15" s="58">
        <v>219</v>
      </c>
      <c r="O15" s="58">
        <v>73</v>
      </c>
      <c r="P15" s="58">
        <v>1190</v>
      </c>
      <c r="Q15" s="58">
        <v>220</v>
      </c>
      <c r="R15" s="58">
        <v>150</v>
      </c>
      <c r="S15" s="58">
        <v>30</v>
      </c>
      <c r="T15" s="58">
        <v>560</v>
      </c>
      <c r="U15" s="58">
        <v>70</v>
      </c>
      <c r="V15" s="58">
        <v>480</v>
      </c>
      <c r="W15" s="58">
        <v>120</v>
      </c>
    </row>
    <row r="16" spans="1:23" ht="12.75">
      <c r="A16" s="57">
        <v>12</v>
      </c>
      <c r="B16" s="58" t="s">
        <v>405</v>
      </c>
      <c r="C16" s="58" t="s">
        <v>412</v>
      </c>
      <c r="D16" s="58">
        <v>192</v>
      </c>
      <c r="E16" s="58">
        <v>5</v>
      </c>
      <c r="F16" s="58">
        <v>22</v>
      </c>
      <c r="G16" s="58">
        <v>3</v>
      </c>
      <c r="H16" s="58">
        <v>17</v>
      </c>
      <c r="I16" s="58">
        <v>1</v>
      </c>
      <c r="J16" s="58">
        <v>0</v>
      </c>
      <c r="K16" s="58">
        <v>0</v>
      </c>
      <c r="L16" s="58">
        <v>0</v>
      </c>
      <c r="M16" s="58">
        <v>0</v>
      </c>
      <c r="N16" s="58">
        <v>5</v>
      </c>
      <c r="O16" s="58">
        <v>2</v>
      </c>
      <c r="P16" s="58">
        <v>170</v>
      </c>
      <c r="Q16" s="58">
        <v>2</v>
      </c>
      <c r="R16" s="58">
        <v>0</v>
      </c>
      <c r="S16" s="58">
        <v>0</v>
      </c>
      <c r="T16" s="58">
        <v>150</v>
      </c>
      <c r="U16" s="58">
        <v>1</v>
      </c>
      <c r="V16" s="58">
        <v>20</v>
      </c>
      <c r="W16" s="58">
        <v>1</v>
      </c>
    </row>
    <row r="17" spans="1:23" ht="12.75">
      <c r="A17" s="57">
        <v>13</v>
      </c>
      <c r="B17" s="58" t="s">
        <v>413</v>
      </c>
      <c r="C17" s="58" t="s">
        <v>414</v>
      </c>
      <c r="D17" s="58">
        <v>24</v>
      </c>
      <c r="E17" s="58">
        <v>1</v>
      </c>
      <c r="F17" s="58">
        <v>24</v>
      </c>
      <c r="G17" s="58">
        <v>1</v>
      </c>
      <c r="H17" s="58">
        <v>24</v>
      </c>
      <c r="I17" s="58">
        <v>1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1:23" ht="12.75">
      <c r="A18" s="57">
        <v>14</v>
      </c>
      <c r="B18" s="58" t="s">
        <v>415</v>
      </c>
      <c r="C18" s="58" t="s">
        <v>416</v>
      </c>
      <c r="D18" s="58">
        <v>249</v>
      </c>
      <c r="E18" s="58">
        <v>22</v>
      </c>
      <c r="F18" s="58">
        <v>149</v>
      </c>
      <c r="G18" s="58">
        <v>16</v>
      </c>
      <c r="H18" s="58">
        <v>13</v>
      </c>
      <c r="I18" s="58">
        <v>1</v>
      </c>
      <c r="J18" s="58">
        <v>32</v>
      </c>
      <c r="K18" s="58">
        <v>2</v>
      </c>
      <c r="L18" s="58">
        <v>0</v>
      </c>
      <c r="M18" s="58">
        <v>0</v>
      </c>
      <c r="N18" s="58">
        <v>104</v>
      </c>
      <c r="O18" s="58">
        <v>13</v>
      </c>
      <c r="P18" s="58">
        <v>100</v>
      </c>
      <c r="Q18" s="58">
        <v>6</v>
      </c>
      <c r="R18" s="58">
        <v>0</v>
      </c>
      <c r="S18" s="58">
        <v>0</v>
      </c>
      <c r="T18" s="58">
        <v>60</v>
      </c>
      <c r="U18" s="58">
        <v>1</v>
      </c>
      <c r="V18" s="58">
        <v>40</v>
      </c>
      <c r="W18" s="58">
        <v>5</v>
      </c>
    </row>
    <row r="19" spans="1:23" ht="12.75">
      <c r="A19" s="57">
        <v>15</v>
      </c>
      <c r="B19" s="58" t="s">
        <v>415</v>
      </c>
      <c r="C19" s="58" t="s">
        <v>417</v>
      </c>
      <c r="D19" s="58">
        <v>24</v>
      </c>
      <c r="E19" s="58">
        <v>3</v>
      </c>
      <c r="F19" s="58">
        <v>16</v>
      </c>
      <c r="G19" s="58">
        <v>2</v>
      </c>
      <c r="H19" s="58">
        <v>8</v>
      </c>
      <c r="I19" s="58">
        <v>1</v>
      </c>
      <c r="J19" s="58">
        <v>0</v>
      </c>
      <c r="K19" s="58">
        <v>0</v>
      </c>
      <c r="L19" s="58">
        <v>0</v>
      </c>
      <c r="M19" s="58">
        <v>0</v>
      </c>
      <c r="N19" s="58">
        <v>8</v>
      </c>
      <c r="O19" s="58">
        <v>1</v>
      </c>
      <c r="P19" s="58">
        <v>8</v>
      </c>
      <c r="Q19" s="58">
        <v>1</v>
      </c>
      <c r="R19" s="58">
        <v>0</v>
      </c>
      <c r="S19" s="58">
        <v>0</v>
      </c>
      <c r="T19" s="58">
        <v>8</v>
      </c>
      <c r="U19" s="58">
        <v>1</v>
      </c>
      <c r="V19" s="58">
        <v>0</v>
      </c>
      <c r="W19" s="58">
        <v>0</v>
      </c>
    </row>
    <row r="20" spans="1:23" ht="12.75">
      <c r="A20" s="57">
        <v>16</v>
      </c>
      <c r="B20" s="58" t="s">
        <v>415</v>
      </c>
      <c r="C20" s="58" t="s">
        <v>418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spans="1:23" ht="12.75">
      <c r="A21" s="57">
        <v>17</v>
      </c>
      <c r="B21" s="58" t="s">
        <v>419</v>
      </c>
      <c r="C21" s="58" t="s">
        <v>420</v>
      </c>
      <c r="D21" s="58">
        <v>228</v>
      </c>
      <c r="E21" s="58">
        <v>24</v>
      </c>
      <c r="F21" s="58">
        <v>180</v>
      </c>
      <c r="G21" s="58">
        <v>18</v>
      </c>
      <c r="H21" s="58">
        <v>24</v>
      </c>
      <c r="I21" s="58">
        <v>1</v>
      </c>
      <c r="J21" s="58">
        <v>18</v>
      </c>
      <c r="K21" s="58">
        <v>1</v>
      </c>
      <c r="L21" s="58">
        <v>18</v>
      </c>
      <c r="M21" s="58">
        <v>1</v>
      </c>
      <c r="N21" s="58">
        <v>120</v>
      </c>
      <c r="O21" s="58">
        <v>15</v>
      </c>
      <c r="P21" s="58">
        <v>48</v>
      </c>
      <c r="Q21" s="58">
        <v>6</v>
      </c>
      <c r="R21" s="58">
        <v>24</v>
      </c>
      <c r="S21" s="58">
        <v>3</v>
      </c>
      <c r="T21" s="58">
        <v>24</v>
      </c>
      <c r="U21" s="58">
        <v>3</v>
      </c>
      <c r="V21" s="58">
        <v>0</v>
      </c>
      <c r="W21" s="58">
        <v>0</v>
      </c>
    </row>
    <row r="22" spans="1:23" ht="12.75">
      <c r="A22" s="57">
        <v>18</v>
      </c>
      <c r="B22" s="58" t="s">
        <v>419</v>
      </c>
      <c r="C22" s="58" t="s">
        <v>421</v>
      </c>
      <c r="D22" s="58">
        <v>72</v>
      </c>
      <c r="E22" s="58">
        <v>0</v>
      </c>
      <c r="F22" s="58">
        <v>64</v>
      </c>
      <c r="G22" s="58">
        <v>0</v>
      </c>
      <c r="H22" s="58">
        <v>24</v>
      </c>
      <c r="I22" s="58">
        <v>0</v>
      </c>
      <c r="J22" s="58">
        <v>16</v>
      </c>
      <c r="K22" s="58">
        <v>0</v>
      </c>
      <c r="L22" s="58">
        <v>16</v>
      </c>
      <c r="M22" s="58">
        <v>0</v>
      </c>
      <c r="N22" s="58">
        <v>8</v>
      </c>
      <c r="O22" s="58">
        <v>0</v>
      </c>
      <c r="P22" s="58">
        <v>8</v>
      </c>
      <c r="Q22" s="58">
        <v>0</v>
      </c>
      <c r="R22" s="58">
        <v>0</v>
      </c>
      <c r="S22" s="58">
        <v>0</v>
      </c>
      <c r="T22" s="58">
        <v>8</v>
      </c>
      <c r="U22" s="58">
        <v>0</v>
      </c>
      <c r="V22" s="58">
        <v>0</v>
      </c>
      <c r="W22" s="58">
        <v>0</v>
      </c>
    </row>
    <row r="23" spans="1:23" ht="12.75">
      <c r="A23" s="57">
        <v>19</v>
      </c>
      <c r="B23" s="58" t="s">
        <v>422</v>
      </c>
      <c r="C23" s="58" t="s">
        <v>423</v>
      </c>
      <c r="D23" s="58">
        <v>446</v>
      </c>
      <c r="E23" s="58">
        <v>43</v>
      </c>
      <c r="F23" s="58">
        <v>318</v>
      </c>
      <c r="G23" s="58">
        <v>32</v>
      </c>
      <c r="H23" s="58">
        <v>30</v>
      </c>
      <c r="I23" s="58">
        <v>1</v>
      </c>
      <c r="J23" s="58">
        <v>36</v>
      </c>
      <c r="K23" s="58">
        <v>2</v>
      </c>
      <c r="L23" s="58">
        <v>28</v>
      </c>
      <c r="M23" s="58">
        <v>1</v>
      </c>
      <c r="N23" s="58">
        <v>224</v>
      </c>
      <c r="O23" s="58">
        <v>28</v>
      </c>
      <c r="P23" s="58">
        <v>128</v>
      </c>
      <c r="Q23" s="58">
        <v>11</v>
      </c>
      <c r="R23" s="58">
        <v>56</v>
      </c>
      <c r="S23" s="58">
        <v>2</v>
      </c>
      <c r="T23" s="58">
        <v>24</v>
      </c>
      <c r="U23" s="58">
        <v>3</v>
      </c>
      <c r="V23" s="58">
        <v>48</v>
      </c>
      <c r="W23" s="58">
        <v>6</v>
      </c>
    </row>
    <row r="24" spans="1:23" ht="12.75">
      <c r="A24" s="57">
        <v>20</v>
      </c>
      <c r="B24" s="58" t="s">
        <v>424</v>
      </c>
      <c r="C24" s="58" t="s">
        <v>425</v>
      </c>
      <c r="D24" s="58">
        <v>0</v>
      </c>
      <c r="E24" s="58">
        <v>96</v>
      </c>
      <c r="F24" s="58">
        <v>0</v>
      </c>
      <c r="G24" s="58">
        <v>96</v>
      </c>
      <c r="H24" s="58">
        <v>0</v>
      </c>
      <c r="I24" s="58">
        <v>0</v>
      </c>
      <c r="J24" s="58">
        <v>0</v>
      </c>
      <c r="K24" s="58">
        <v>16</v>
      </c>
      <c r="L24" s="58">
        <v>0</v>
      </c>
      <c r="M24" s="58">
        <v>16</v>
      </c>
      <c r="N24" s="58">
        <v>0</v>
      </c>
      <c r="O24" s="58">
        <v>64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spans="1:23" ht="12.75">
      <c r="A25" s="57">
        <v>21</v>
      </c>
      <c r="B25" s="58" t="s">
        <v>424</v>
      </c>
      <c r="C25" s="58" t="s">
        <v>426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spans="1:23" ht="12.75">
      <c r="A26" s="57">
        <v>22</v>
      </c>
      <c r="B26" s="58" t="s">
        <v>424</v>
      </c>
      <c r="C26" s="58" t="s">
        <v>427</v>
      </c>
      <c r="D26" s="58">
        <v>41</v>
      </c>
      <c r="E26" s="58">
        <v>6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41</v>
      </c>
      <c r="Q26" s="58">
        <v>6</v>
      </c>
      <c r="R26" s="58">
        <v>16</v>
      </c>
      <c r="S26" s="58">
        <v>1</v>
      </c>
      <c r="T26" s="58">
        <v>0</v>
      </c>
      <c r="U26" s="58">
        <v>0</v>
      </c>
      <c r="V26" s="58">
        <v>25</v>
      </c>
      <c r="W26" s="58">
        <v>5</v>
      </c>
    </row>
    <row r="27" spans="1:23" ht="12.75">
      <c r="A27" s="57">
        <v>23</v>
      </c>
      <c r="B27" s="58" t="s">
        <v>428</v>
      </c>
      <c r="C27" s="58" t="s">
        <v>429</v>
      </c>
      <c r="D27" s="58">
        <v>21</v>
      </c>
      <c r="E27" s="58">
        <v>4</v>
      </c>
      <c r="F27" s="58">
        <v>21</v>
      </c>
      <c r="G27" s="58">
        <v>3</v>
      </c>
      <c r="H27" s="58">
        <v>0</v>
      </c>
      <c r="I27" s="58">
        <v>0</v>
      </c>
      <c r="J27" s="58">
        <v>0</v>
      </c>
      <c r="K27" s="58">
        <v>0</v>
      </c>
      <c r="L27" s="58">
        <v>5</v>
      </c>
      <c r="M27" s="58">
        <v>1</v>
      </c>
      <c r="N27" s="58">
        <v>16</v>
      </c>
      <c r="O27" s="58">
        <v>2</v>
      </c>
      <c r="P27" s="58">
        <v>0</v>
      </c>
      <c r="Q27" s="58">
        <v>1</v>
      </c>
      <c r="R27" s="58">
        <v>0</v>
      </c>
      <c r="S27" s="58">
        <v>0</v>
      </c>
      <c r="T27" s="58">
        <v>0</v>
      </c>
      <c r="U27" s="58">
        <v>1</v>
      </c>
      <c r="V27" s="58">
        <v>0</v>
      </c>
      <c r="W27" s="58">
        <v>0</v>
      </c>
    </row>
    <row r="28" spans="1:23" ht="12.75">
      <c r="A28" s="57">
        <v>24</v>
      </c>
      <c r="B28" s="58" t="s">
        <v>428</v>
      </c>
      <c r="C28" s="58" t="s">
        <v>430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spans="1:23" ht="12.75">
      <c r="A29" s="57">
        <v>25</v>
      </c>
      <c r="B29" s="58" t="s">
        <v>428</v>
      </c>
      <c r="C29" s="58" t="s">
        <v>431</v>
      </c>
      <c r="D29" s="58">
        <v>184</v>
      </c>
      <c r="E29" s="58">
        <v>10</v>
      </c>
      <c r="F29" s="58">
        <v>166</v>
      </c>
      <c r="G29" s="58">
        <v>9</v>
      </c>
      <c r="H29" s="58">
        <v>0</v>
      </c>
      <c r="I29" s="58">
        <v>0</v>
      </c>
      <c r="J29" s="58">
        <v>4</v>
      </c>
      <c r="K29" s="58">
        <v>1</v>
      </c>
      <c r="L29" s="58">
        <v>0</v>
      </c>
      <c r="M29" s="58">
        <v>0</v>
      </c>
      <c r="N29" s="58">
        <v>162</v>
      </c>
      <c r="O29" s="58">
        <v>8</v>
      </c>
      <c r="P29" s="58">
        <v>18</v>
      </c>
      <c r="Q29" s="58">
        <v>1</v>
      </c>
      <c r="R29" s="58">
        <v>18</v>
      </c>
      <c r="S29" s="58">
        <v>1</v>
      </c>
      <c r="T29" s="58">
        <v>0</v>
      </c>
      <c r="U29" s="58">
        <v>0</v>
      </c>
      <c r="V29" s="58">
        <v>0</v>
      </c>
      <c r="W29" s="58">
        <v>0</v>
      </c>
    </row>
    <row r="30" spans="1:23" ht="12.75">
      <c r="A30" s="57">
        <v>26</v>
      </c>
      <c r="B30" s="58" t="s">
        <v>432</v>
      </c>
      <c r="C30" s="58" t="s">
        <v>433</v>
      </c>
      <c r="D30" s="58">
        <v>40</v>
      </c>
      <c r="E30" s="58">
        <v>5</v>
      </c>
      <c r="F30" s="58">
        <v>40</v>
      </c>
      <c r="G30" s="58">
        <v>5</v>
      </c>
      <c r="H30" s="58">
        <v>8</v>
      </c>
      <c r="I30" s="58">
        <v>1</v>
      </c>
      <c r="J30" s="58">
        <v>0</v>
      </c>
      <c r="K30" s="58">
        <v>0</v>
      </c>
      <c r="L30" s="58">
        <v>0</v>
      </c>
      <c r="M30" s="58">
        <v>0</v>
      </c>
      <c r="N30" s="58">
        <v>32</v>
      </c>
      <c r="O30" s="58">
        <v>4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spans="1:23" ht="12.75">
      <c r="A31" s="57">
        <v>27</v>
      </c>
      <c r="B31" s="58" t="s">
        <v>432</v>
      </c>
      <c r="C31" s="58" t="s">
        <v>434</v>
      </c>
      <c r="D31" s="58">
        <v>45</v>
      </c>
      <c r="E31" s="58">
        <v>20</v>
      </c>
      <c r="F31" s="58">
        <v>30</v>
      </c>
      <c r="G31" s="58">
        <v>10</v>
      </c>
      <c r="H31" s="58">
        <v>0</v>
      </c>
      <c r="I31" s="58">
        <v>0</v>
      </c>
      <c r="J31" s="58">
        <v>15</v>
      </c>
      <c r="K31" s="58">
        <v>1</v>
      </c>
      <c r="L31" s="58">
        <v>0</v>
      </c>
      <c r="M31" s="58">
        <v>0</v>
      </c>
      <c r="N31" s="58">
        <v>15</v>
      </c>
      <c r="O31" s="58">
        <v>9</v>
      </c>
      <c r="P31" s="58">
        <v>15</v>
      </c>
      <c r="Q31" s="58">
        <v>10</v>
      </c>
      <c r="R31" s="58">
        <v>0</v>
      </c>
      <c r="S31" s="58">
        <v>0</v>
      </c>
      <c r="T31" s="58">
        <v>15</v>
      </c>
      <c r="U31" s="58">
        <v>10</v>
      </c>
      <c r="V31" s="58">
        <v>0</v>
      </c>
      <c r="W31" s="58">
        <v>0</v>
      </c>
    </row>
    <row r="32" spans="1:23" ht="12.75">
      <c r="A32" s="57">
        <v>28</v>
      </c>
      <c r="B32" s="58" t="s">
        <v>435</v>
      </c>
      <c r="C32" s="58" t="s">
        <v>436</v>
      </c>
      <c r="D32" s="58">
        <v>9</v>
      </c>
      <c r="E32" s="58">
        <v>234</v>
      </c>
      <c r="F32" s="58">
        <v>4</v>
      </c>
      <c r="G32" s="58">
        <v>84</v>
      </c>
      <c r="H32" s="58">
        <v>1</v>
      </c>
      <c r="I32" s="58">
        <v>16</v>
      </c>
      <c r="J32" s="58">
        <v>2</v>
      </c>
      <c r="K32" s="58">
        <v>60</v>
      </c>
      <c r="L32" s="58">
        <v>1</v>
      </c>
      <c r="M32" s="58">
        <v>8</v>
      </c>
      <c r="N32" s="58">
        <v>0</v>
      </c>
      <c r="O32" s="58">
        <v>0</v>
      </c>
      <c r="P32" s="58">
        <v>5</v>
      </c>
      <c r="Q32" s="58">
        <v>150</v>
      </c>
      <c r="R32" s="58">
        <v>0</v>
      </c>
      <c r="S32" s="58">
        <v>0</v>
      </c>
      <c r="T32" s="58">
        <v>5</v>
      </c>
      <c r="U32" s="58">
        <v>150</v>
      </c>
      <c r="V32" s="58">
        <v>0</v>
      </c>
      <c r="W32" s="58">
        <v>0</v>
      </c>
    </row>
    <row r="33" spans="1:23" ht="12.75">
      <c r="A33" s="57">
        <v>29</v>
      </c>
      <c r="B33" s="58" t="s">
        <v>437</v>
      </c>
      <c r="C33" s="58" t="s">
        <v>438</v>
      </c>
      <c r="D33" s="58">
        <v>100</v>
      </c>
      <c r="E33" s="58">
        <v>6</v>
      </c>
      <c r="F33" s="58">
        <v>84</v>
      </c>
      <c r="G33" s="58">
        <v>5</v>
      </c>
      <c r="H33" s="58">
        <v>48</v>
      </c>
      <c r="I33" s="58">
        <v>1</v>
      </c>
      <c r="J33" s="58">
        <v>0</v>
      </c>
      <c r="K33" s="58">
        <v>0</v>
      </c>
      <c r="L33" s="58">
        <v>0</v>
      </c>
      <c r="M33" s="58">
        <v>0</v>
      </c>
      <c r="N33" s="58">
        <v>36</v>
      </c>
      <c r="O33" s="58">
        <v>4</v>
      </c>
      <c r="P33" s="58">
        <v>16</v>
      </c>
      <c r="Q33" s="58">
        <v>1</v>
      </c>
      <c r="R33" s="58">
        <v>16</v>
      </c>
      <c r="S33" s="58">
        <v>1</v>
      </c>
      <c r="T33" s="58">
        <v>0</v>
      </c>
      <c r="U33" s="58">
        <v>0</v>
      </c>
      <c r="V33" s="58">
        <v>0</v>
      </c>
      <c r="W33" s="58">
        <v>0</v>
      </c>
    </row>
    <row r="34" spans="1:23" ht="12.75">
      <c r="A34" s="57">
        <v>30</v>
      </c>
      <c r="B34" s="58" t="s">
        <v>437</v>
      </c>
      <c r="C34" s="58" t="s">
        <v>439</v>
      </c>
      <c r="D34" s="58">
        <v>0</v>
      </c>
      <c r="E34" s="58">
        <v>5</v>
      </c>
      <c r="F34" s="58">
        <v>0</v>
      </c>
      <c r="G34" s="58">
        <v>5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5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spans="1:23" ht="12.75">
      <c r="A35" s="57">
        <v>31</v>
      </c>
      <c r="B35" s="58" t="s">
        <v>440</v>
      </c>
      <c r="C35" s="58" t="s">
        <v>441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spans="1:23" ht="12.75">
      <c r="A36" s="57">
        <v>32</v>
      </c>
      <c r="B36" s="58" t="s">
        <v>440</v>
      </c>
      <c r="C36" s="58" t="s">
        <v>442</v>
      </c>
      <c r="D36" s="58">
        <v>32</v>
      </c>
      <c r="E36" s="58">
        <v>4</v>
      </c>
      <c r="F36" s="58">
        <v>32</v>
      </c>
      <c r="G36" s="58">
        <v>4</v>
      </c>
      <c r="H36" s="58">
        <v>0</v>
      </c>
      <c r="I36" s="58">
        <v>0</v>
      </c>
      <c r="J36" s="58">
        <v>8</v>
      </c>
      <c r="K36" s="58">
        <v>1</v>
      </c>
      <c r="L36" s="58">
        <v>0</v>
      </c>
      <c r="M36" s="58">
        <v>0</v>
      </c>
      <c r="N36" s="58">
        <v>24</v>
      </c>
      <c r="O36" s="58">
        <v>3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spans="1:23" ht="12.75">
      <c r="A37" s="57">
        <v>33</v>
      </c>
      <c r="B37" s="58" t="s">
        <v>440</v>
      </c>
      <c r="C37" s="58" t="s">
        <v>443</v>
      </c>
      <c r="D37" s="58">
        <v>147</v>
      </c>
      <c r="E37" s="58">
        <v>14</v>
      </c>
      <c r="F37" s="58">
        <v>116</v>
      </c>
      <c r="G37" s="58">
        <v>8</v>
      </c>
      <c r="H37" s="58">
        <v>20</v>
      </c>
      <c r="I37" s="58">
        <v>1</v>
      </c>
      <c r="J37" s="58">
        <v>8</v>
      </c>
      <c r="K37" s="58">
        <v>1</v>
      </c>
      <c r="L37" s="58">
        <v>26</v>
      </c>
      <c r="M37" s="58">
        <v>2</v>
      </c>
      <c r="N37" s="58">
        <v>62</v>
      </c>
      <c r="O37" s="58">
        <v>4</v>
      </c>
      <c r="P37" s="58">
        <v>31</v>
      </c>
      <c r="Q37" s="58">
        <v>6</v>
      </c>
      <c r="R37" s="58">
        <v>0</v>
      </c>
      <c r="S37" s="58">
        <v>0</v>
      </c>
      <c r="T37" s="58">
        <v>26</v>
      </c>
      <c r="U37" s="58">
        <v>5</v>
      </c>
      <c r="V37" s="58">
        <v>5</v>
      </c>
      <c r="W37" s="58">
        <v>1</v>
      </c>
    </row>
    <row r="38" spans="1:23" ht="12.75">
      <c r="A38" s="57">
        <v>34</v>
      </c>
      <c r="B38" s="58" t="s">
        <v>440</v>
      </c>
      <c r="C38" s="58" t="s">
        <v>444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spans="1:23" ht="12.75">
      <c r="A39" s="57">
        <v>35</v>
      </c>
      <c r="B39" s="58" t="s">
        <v>440</v>
      </c>
      <c r="C39" s="58" t="s">
        <v>445</v>
      </c>
      <c r="D39" s="58">
        <v>40</v>
      </c>
      <c r="E39" s="58">
        <v>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40</v>
      </c>
      <c r="Q39" s="58">
        <v>1</v>
      </c>
      <c r="R39" s="58">
        <v>0</v>
      </c>
      <c r="S39" s="58">
        <v>0</v>
      </c>
      <c r="T39" s="58">
        <v>40</v>
      </c>
      <c r="U39" s="58">
        <v>1</v>
      </c>
      <c r="V39" s="58">
        <v>0</v>
      </c>
      <c r="W39" s="58">
        <v>0</v>
      </c>
    </row>
    <row r="40" spans="1:23" ht="12.75">
      <c r="A40" s="57">
        <v>36</v>
      </c>
      <c r="B40" s="58" t="s">
        <v>446</v>
      </c>
      <c r="C40" s="58" t="s">
        <v>447</v>
      </c>
      <c r="D40" s="58">
        <v>516</v>
      </c>
      <c r="E40" s="58">
        <v>56</v>
      </c>
      <c r="F40" s="58">
        <v>424</v>
      </c>
      <c r="G40" s="58">
        <v>44</v>
      </c>
      <c r="H40" s="58">
        <v>32</v>
      </c>
      <c r="I40" s="58">
        <v>1</v>
      </c>
      <c r="J40" s="58">
        <v>96</v>
      </c>
      <c r="K40" s="58">
        <v>4</v>
      </c>
      <c r="L40" s="58">
        <v>0</v>
      </c>
      <c r="M40" s="58">
        <v>0</v>
      </c>
      <c r="N40" s="58">
        <v>296</v>
      </c>
      <c r="O40" s="58">
        <v>39</v>
      </c>
      <c r="P40" s="58">
        <v>92</v>
      </c>
      <c r="Q40" s="58">
        <v>12</v>
      </c>
      <c r="R40" s="58">
        <v>16</v>
      </c>
      <c r="S40" s="58">
        <v>1</v>
      </c>
      <c r="T40" s="58">
        <v>0</v>
      </c>
      <c r="U40" s="58">
        <v>0</v>
      </c>
      <c r="V40" s="58">
        <v>76</v>
      </c>
      <c r="W40" s="58">
        <v>11</v>
      </c>
    </row>
    <row r="41" spans="1:23" ht="12.75">
      <c r="A41" s="57">
        <v>37</v>
      </c>
      <c r="B41" s="58" t="s">
        <v>446</v>
      </c>
      <c r="C41" s="58" t="s">
        <v>448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spans="1:23" ht="12.75">
      <c r="A42" s="57">
        <v>38</v>
      </c>
      <c r="B42" s="58" t="s">
        <v>446</v>
      </c>
      <c r="C42" s="58" t="s">
        <v>449</v>
      </c>
      <c r="D42" s="58">
        <v>24</v>
      </c>
      <c r="E42" s="58">
        <v>2</v>
      </c>
      <c r="F42" s="58">
        <v>24</v>
      </c>
      <c r="G42" s="58">
        <v>2</v>
      </c>
      <c r="H42" s="58">
        <v>0</v>
      </c>
      <c r="I42" s="58">
        <v>0</v>
      </c>
      <c r="J42" s="58">
        <v>16</v>
      </c>
      <c r="K42" s="58">
        <v>1</v>
      </c>
      <c r="L42" s="58">
        <v>0</v>
      </c>
      <c r="M42" s="58">
        <v>0</v>
      </c>
      <c r="N42" s="58">
        <v>8</v>
      </c>
      <c r="O42" s="58">
        <v>1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spans="1:23" ht="12.75">
      <c r="A43" s="57">
        <v>39</v>
      </c>
      <c r="B43" s="58" t="s">
        <v>450</v>
      </c>
      <c r="C43" s="58" t="s">
        <v>451</v>
      </c>
      <c r="D43" s="58">
        <v>192</v>
      </c>
      <c r="E43" s="58">
        <v>4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192</v>
      </c>
      <c r="Q43" s="58">
        <v>4</v>
      </c>
      <c r="R43" s="58">
        <v>0</v>
      </c>
      <c r="S43" s="58">
        <v>0</v>
      </c>
      <c r="T43" s="58">
        <v>192</v>
      </c>
      <c r="U43" s="58">
        <v>4</v>
      </c>
      <c r="V43" s="58">
        <v>0</v>
      </c>
      <c r="W43" s="58">
        <v>0</v>
      </c>
    </row>
    <row r="44" spans="1:23" ht="12.75">
      <c r="A44" s="57">
        <v>40</v>
      </c>
      <c r="B44" s="58" t="s">
        <v>450</v>
      </c>
      <c r="C44" s="58" t="s">
        <v>452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</row>
    <row r="45" spans="1:23" ht="12.75">
      <c r="A45" s="57">
        <v>41</v>
      </c>
      <c r="B45" s="58" t="s">
        <v>450</v>
      </c>
      <c r="C45" s="58" t="s">
        <v>453</v>
      </c>
      <c r="D45" s="58">
        <v>2</v>
      </c>
      <c r="E45" s="58">
        <v>0</v>
      </c>
      <c r="F45" s="58">
        <v>2</v>
      </c>
      <c r="G45" s="58">
        <v>0</v>
      </c>
      <c r="H45" s="58">
        <v>1</v>
      </c>
      <c r="I45" s="58">
        <v>0</v>
      </c>
      <c r="J45" s="58">
        <v>1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spans="1:23" ht="12.75">
      <c r="A46" s="57">
        <v>42</v>
      </c>
      <c r="B46" s="58" t="s">
        <v>454</v>
      </c>
      <c r="C46" s="58" t="s">
        <v>455</v>
      </c>
      <c r="D46" s="58">
        <v>55</v>
      </c>
      <c r="E46" s="58">
        <v>3</v>
      </c>
      <c r="F46" s="58">
        <v>55</v>
      </c>
      <c r="G46" s="58">
        <v>3</v>
      </c>
      <c r="H46" s="58">
        <v>5</v>
      </c>
      <c r="I46" s="58">
        <v>1</v>
      </c>
      <c r="J46" s="58">
        <v>50</v>
      </c>
      <c r="K46" s="58">
        <v>2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</row>
    <row r="47" spans="1:23" ht="12.75">
      <c r="A47" s="57">
        <v>43</v>
      </c>
      <c r="B47" s="58" t="s">
        <v>454</v>
      </c>
      <c r="C47" s="58" t="s">
        <v>456</v>
      </c>
      <c r="D47" s="58">
        <v>114</v>
      </c>
      <c r="E47" s="58">
        <v>8</v>
      </c>
      <c r="F47" s="58">
        <v>114</v>
      </c>
      <c r="G47" s="58">
        <v>8</v>
      </c>
      <c r="H47" s="58">
        <v>8</v>
      </c>
      <c r="I47" s="58">
        <v>1</v>
      </c>
      <c r="J47" s="58">
        <v>8</v>
      </c>
      <c r="K47" s="58">
        <v>1</v>
      </c>
      <c r="L47" s="58">
        <v>0</v>
      </c>
      <c r="M47" s="58">
        <v>0</v>
      </c>
      <c r="N47" s="58">
        <v>98</v>
      </c>
      <c r="O47" s="58">
        <v>6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</row>
    <row r="48" spans="1:23" ht="12.75">
      <c r="A48" s="57">
        <v>44</v>
      </c>
      <c r="B48" s="58" t="s">
        <v>457</v>
      </c>
      <c r="C48" s="58" t="s">
        <v>458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spans="1:23" ht="12.75">
      <c r="A49" s="57">
        <v>45</v>
      </c>
      <c r="B49" s="58" t="s">
        <v>457</v>
      </c>
      <c r="C49" s="58" t="s">
        <v>459</v>
      </c>
      <c r="D49" s="58">
        <v>40</v>
      </c>
      <c r="E49" s="58">
        <v>7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40</v>
      </c>
      <c r="Q49" s="58">
        <v>7</v>
      </c>
      <c r="R49" s="58">
        <v>30</v>
      </c>
      <c r="S49" s="58">
        <v>5</v>
      </c>
      <c r="T49" s="58">
        <v>10</v>
      </c>
      <c r="U49" s="58">
        <v>2</v>
      </c>
      <c r="V49" s="58">
        <v>0</v>
      </c>
      <c r="W49" s="58">
        <v>0</v>
      </c>
    </row>
    <row r="50" spans="1:23" ht="12.75">
      <c r="A50" s="57">
        <v>46</v>
      </c>
      <c r="B50" s="58" t="s">
        <v>457</v>
      </c>
      <c r="C50" s="58" t="s">
        <v>460</v>
      </c>
      <c r="D50" s="58">
        <v>48</v>
      </c>
      <c r="E50" s="58">
        <v>48</v>
      </c>
      <c r="F50" s="58">
        <v>32</v>
      </c>
      <c r="G50" s="58">
        <v>32</v>
      </c>
      <c r="H50" s="58">
        <v>0</v>
      </c>
      <c r="I50" s="58">
        <v>0</v>
      </c>
      <c r="J50" s="58">
        <v>16</v>
      </c>
      <c r="K50" s="58">
        <v>16</v>
      </c>
      <c r="L50" s="58">
        <v>0</v>
      </c>
      <c r="M50" s="58">
        <v>0</v>
      </c>
      <c r="N50" s="58">
        <v>16</v>
      </c>
      <c r="O50" s="58">
        <v>16</v>
      </c>
      <c r="P50" s="58">
        <v>16</v>
      </c>
      <c r="Q50" s="58">
        <v>16</v>
      </c>
      <c r="R50" s="58">
        <v>8</v>
      </c>
      <c r="S50" s="58">
        <v>8</v>
      </c>
      <c r="T50" s="58">
        <v>8</v>
      </c>
      <c r="U50" s="58">
        <v>8</v>
      </c>
      <c r="V50" s="58">
        <v>0</v>
      </c>
      <c r="W50" s="58">
        <v>0</v>
      </c>
    </row>
    <row r="51" spans="1:23" ht="12.75">
      <c r="A51" s="57">
        <v>47</v>
      </c>
      <c r="B51" s="58" t="s">
        <v>461</v>
      </c>
      <c r="C51" s="58" t="s">
        <v>462</v>
      </c>
      <c r="D51" s="58">
        <v>12</v>
      </c>
      <c r="E51" s="58">
        <v>1</v>
      </c>
      <c r="F51" s="58">
        <v>12</v>
      </c>
      <c r="G51" s="58">
        <v>1</v>
      </c>
      <c r="H51" s="58">
        <v>0</v>
      </c>
      <c r="I51" s="58">
        <v>0</v>
      </c>
      <c r="J51" s="58">
        <v>12</v>
      </c>
      <c r="K51" s="58">
        <v>1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</row>
    <row r="52" spans="1:23" ht="12.75">
      <c r="A52" s="57">
        <v>48</v>
      </c>
      <c r="B52" s="58" t="s">
        <v>461</v>
      </c>
      <c r="C52" s="58" t="s">
        <v>463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spans="1:23" ht="12.75">
      <c r="A53" s="57">
        <v>49</v>
      </c>
      <c r="B53" s="58" t="s">
        <v>461</v>
      </c>
      <c r="C53" s="58" t="s">
        <v>464</v>
      </c>
      <c r="D53" s="58">
        <v>112</v>
      </c>
      <c r="E53" s="58">
        <v>6</v>
      </c>
      <c r="F53" s="58">
        <v>96</v>
      </c>
      <c r="G53" s="58">
        <v>4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96</v>
      </c>
      <c r="O53" s="58">
        <v>4</v>
      </c>
      <c r="P53" s="58">
        <v>16</v>
      </c>
      <c r="Q53" s="58">
        <v>2</v>
      </c>
      <c r="R53" s="58">
        <v>16</v>
      </c>
      <c r="S53" s="58">
        <v>2</v>
      </c>
      <c r="T53" s="58">
        <v>0</v>
      </c>
      <c r="U53" s="58">
        <v>0</v>
      </c>
      <c r="V53" s="58">
        <v>0</v>
      </c>
      <c r="W53" s="58">
        <v>0</v>
      </c>
    </row>
    <row r="54" spans="1:23" ht="12.75">
      <c r="A54" s="57">
        <v>50</v>
      </c>
      <c r="B54" s="58" t="s">
        <v>461</v>
      </c>
      <c r="C54" s="58" t="s">
        <v>465</v>
      </c>
      <c r="D54" s="58">
        <v>130</v>
      </c>
      <c r="E54" s="58">
        <v>17</v>
      </c>
      <c r="F54" s="58">
        <v>91</v>
      </c>
      <c r="G54" s="58">
        <v>6</v>
      </c>
      <c r="H54" s="58">
        <v>48</v>
      </c>
      <c r="I54" s="58">
        <v>1</v>
      </c>
      <c r="J54" s="58">
        <v>12</v>
      </c>
      <c r="K54" s="58">
        <v>1</v>
      </c>
      <c r="L54" s="58">
        <v>0</v>
      </c>
      <c r="M54" s="58">
        <v>0</v>
      </c>
      <c r="N54" s="58">
        <v>31</v>
      </c>
      <c r="O54" s="58">
        <v>4</v>
      </c>
      <c r="P54" s="58">
        <v>39</v>
      </c>
      <c r="Q54" s="58">
        <v>11</v>
      </c>
      <c r="R54" s="58">
        <v>16</v>
      </c>
      <c r="S54" s="58">
        <v>5</v>
      </c>
      <c r="T54" s="58">
        <v>15</v>
      </c>
      <c r="U54" s="58">
        <v>5</v>
      </c>
      <c r="V54" s="58">
        <v>8</v>
      </c>
      <c r="W54" s="58">
        <v>1</v>
      </c>
    </row>
    <row r="55" spans="1:23" ht="12.75">
      <c r="A55" s="57">
        <v>51</v>
      </c>
      <c r="B55" s="58" t="s">
        <v>461</v>
      </c>
      <c r="C55" s="58" t="s">
        <v>466</v>
      </c>
      <c r="D55" s="58">
        <v>74</v>
      </c>
      <c r="E55" s="58">
        <v>6</v>
      </c>
      <c r="F55" s="58">
        <v>74</v>
      </c>
      <c r="G55" s="58">
        <v>6</v>
      </c>
      <c r="H55" s="58">
        <v>38</v>
      </c>
      <c r="I55" s="58">
        <v>1</v>
      </c>
      <c r="J55" s="58">
        <v>28</v>
      </c>
      <c r="K55" s="58">
        <v>1</v>
      </c>
      <c r="L55" s="58">
        <v>0</v>
      </c>
      <c r="M55" s="58">
        <v>0</v>
      </c>
      <c r="N55" s="58">
        <v>8</v>
      </c>
      <c r="O55" s="58">
        <v>4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</row>
    <row r="56" spans="1:23" ht="12.75">
      <c r="A56" s="57">
        <v>52</v>
      </c>
      <c r="B56" s="58" t="s">
        <v>461</v>
      </c>
      <c r="C56" s="58" t="s">
        <v>467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</row>
    <row r="57" spans="1:23" ht="12.75">
      <c r="A57" s="57">
        <v>53</v>
      </c>
      <c r="B57" s="58" t="s">
        <v>461</v>
      </c>
      <c r="C57" s="58" t="s">
        <v>468</v>
      </c>
      <c r="D57" s="58">
        <v>104</v>
      </c>
      <c r="E57" s="58">
        <v>6</v>
      </c>
      <c r="F57" s="58">
        <v>72</v>
      </c>
      <c r="G57" s="58">
        <v>5</v>
      </c>
      <c r="H57" s="58">
        <v>40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32</v>
      </c>
      <c r="O57" s="58">
        <v>4</v>
      </c>
      <c r="P57" s="58">
        <v>32</v>
      </c>
      <c r="Q57" s="58">
        <v>1</v>
      </c>
      <c r="R57" s="58">
        <v>0</v>
      </c>
      <c r="S57" s="58">
        <v>0</v>
      </c>
      <c r="T57" s="58">
        <v>32</v>
      </c>
      <c r="U57" s="58">
        <v>1</v>
      </c>
      <c r="V57" s="58">
        <v>0</v>
      </c>
      <c r="W57" s="58">
        <v>0</v>
      </c>
    </row>
    <row r="58" spans="1:23" ht="12.75">
      <c r="A58" s="57">
        <v>54</v>
      </c>
      <c r="B58" s="58" t="s">
        <v>469</v>
      </c>
      <c r="C58" s="58" t="s">
        <v>470</v>
      </c>
      <c r="D58" s="58">
        <v>22</v>
      </c>
      <c r="E58" s="58">
        <v>1018</v>
      </c>
      <c r="F58" s="58">
        <v>0</v>
      </c>
      <c r="G58" s="58">
        <v>56</v>
      </c>
      <c r="H58" s="58">
        <v>0</v>
      </c>
      <c r="I58" s="58">
        <v>16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40</v>
      </c>
      <c r="P58" s="58">
        <v>22</v>
      </c>
      <c r="Q58" s="58">
        <v>962</v>
      </c>
      <c r="R58" s="58">
        <v>0</v>
      </c>
      <c r="S58" s="58">
        <v>0</v>
      </c>
      <c r="T58" s="58">
        <v>22</v>
      </c>
      <c r="U58" s="58">
        <v>2</v>
      </c>
      <c r="V58" s="58">
        <v>0</v>
      </c>
      <c r="W58" s="58">
        <v>960</v>
      </c>
    </row>
    <row r="59" spans="1:23" ht="12.75">
      <c r="A59" s="57">
        <v>55</v>
      </c>
      <c r="B59" s="58" t="s">
        <v>471</v>
      </c>
      <c r="C59" s="58" t="s">
        <v>472</v>
      </c>
      <c r="D59" s="58">
        <v>65</v>
      </c>
      <c r="E59" s="58">
        <v>8</v>
      </c>
      <c r="F59" s="58">
        <v>57</v>
      </c>
      <c r="G59" s="58">
        <v>6</v>
      </c>
      <c r="H59" s="58">
        <v>0</v>
      </c>
      <c r="I59" s="58">
        <v>0</v>
      </c>
      <c r="J59" s="58">
        <v>17</v>
      </c>
      <c r="K59" s="58">
        <v>1</v>
      </c>
      <c r="L59" s="58">
        <v>0</v>
      </c>
      <c r="M59" s="58">
        <v>0</v>
      </c>
      <c r="N59" s="58">
        <v>40</v>
      </c>
      <c r="O59" s="58">
        <v>5</v>
      </c>
      <c r="P59" s="58">
        <v>8</v>
      </c>
      <c r="Q59" s="58">
        <v>2</v>
      </c>
      <c r="R59" s="58">
        <v>0</v>
      </c>
      <c r="S59" s="58">
        <v>0</v>
      </c>
      <c r="T59" s="58">
        <v>0</v>
      </c>
      <c r="U59" s="58">
        <v>0</v>
      </c>
      <c r="V59" s="58">
        <v>8</v>
      </c>
      <c r="W59" s="58">
        <v>2</v>
      </c>
    </row>
    <row r="60" spans="1:23" ht="12.75">
      <c r="A60" s="57">
        <v>56</v>
      </c>
      <c r="B60" s="58" t="s">
        <v>471</v>
      </c>
      <c r="C60" s="58" t="s">
        <v>473</v>
      </c>
      <c r="D60" s="58">
        <v>134</v>
      </c>
      <c r="E60" s="58">
        <v>11</v>
      </c>
      <c r="F60" s="58">
        <v>64</v>
      </c>
      <c r="G60" s="58">
        <v>5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64</v>
      </c>
      <c r="O60" s="58">
        <v>5</v>
      </c>
      <c r="P60" s="58">
        <v>70</v>
      </c>
      <c r="Q60" s="58">
        <v>6</v>
      </c>
      <c r="R60" s="58">
        <v>0</v>
      </c>
      <c r="S60" s="58">
        <v>0</v>
      </c>
      <c r="T60" s="58">
        <v>24</v>
      </c>
      <c r="U60" s="58">
        <v>1</v>
      </c>
      <c r="V60" s="58">
        <v>46</v>
      </c>
      <c r="W60" s="58">
        <v>5</v>
      </c>
    </row>
    <row r="61" spans="1:23" ht="12.75">
      <c r="A61" s="57">
        <v>57</v>
      </c>
      <c r="B61" s="58" t="s">
        <v>471</v>
      </c>
      <c r="C61" s="58" t="s">
        <v>474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</row>
    <row r="62" spans="1:23" ht="12.75">
      <c r="A62" s="57">
        <v>58</v>
      </c>
      <c r="B62" s="58" t="s">
        <v>471</v>
      </c>
      <c r="C62" s="58" t="s">
        <v>475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</row>
    <row r="63" spans="1:23" ht="12.75">
      <c r="A63" s="57">
        <v>59</v>
      </c>
      <c r="B63" s="58" t="s">
        <v>471</v>
      </c>
      <c r="C63" s="58" t="s">
        <v>476</v>
      </c>
      <c r="D63" s="58">
        <v>144</v>
      </c>
      <c r="E63" s="58">
        <v>9</v>
      </c>
      <c r="F63" s="58">
        <v>144</v>
      </c>
      <c r="G63" s="58">
        <v>9</v>
      </c>
      <c r="H63" s="58">
        <v>0</v>
      </c>
      <c r="I63" s="58">
        <v>0</v>
      </c>
      <c r="J63" s="58">
        <v>16</v>
      </c>
      <c r="K63" s="58">
        <v>1</v>
      </c>
      <c r="L63" s="58">
        <v>0</v>
      </c>
      <c r="M63" s="58">
        <v>0</v>
      </c>
      <c r="N63" s="58">
        <v>128</v>
      </c>
      <c r="O63" s="58">
        <v>8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</row>
    <row r="64" spans="1:23" ht="12.75">
      <c r="A64" s="57">
        <v>60</v>
      </c>
      <c r="B64" s="58" t="s">
        <v>471</v>
      </c>
      <c r="C64" s="58" t="s">
        <v>477</v>
      </c>
      <c r="D64" s="58">
        <v>480</v>
      </c>
      <c r="E64" s="58">
        <v>5</v>
      </c>
      <c r="F64" s="58">
        <v>480</v>
      </c>
      <c r="G64" s="58">
        <v>5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480</v>
      </c>
      <c r="O64" s="58">
        <v>5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</row>
    <row r="65" spans="1:23" ht="12.75">
      <c r="A65" s="57">
        <v>61</v>
      </c>
      <c r="B65" s="58" t="s">
        <v>471</v>
      </c>
      <c r="C65" s="58" t="s">
        <v>478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</row>
    <row r="66" spans="1:23" ht="12.75">
      <c r="A66" s="57">
        <v>62</v>
      </c>
      <c r="B66" s="58" t="s">
        <v>471</v>
      </c>
      <c r="C66" s="58" t="s">
        <v>479</v>
      </c>
      <c r="D66" s="58">
        <v>80</v>
      </c>
      <c r="E66" s="58">
        <v>35</v>
      </c>
      <c r="F66" s="58">
        <v>48</v>
      </c>
      <c r="G66" s="58">
        <v>15</v>
      </c>
      <c r="H66" s="58">
        <v>24</v>
      </c>
      <c r="I66" s="58">
        <v>2</v>
      </c>
      <c r="J66" s="58">
        <v>16</v>
      </c>
      <c r="K66" s="58">
        <v>1</v>
      </c>
      <c r="L66" s="58">
        <v>0</v>
      </c>
      <c r="M66" s="58">
        <v>0</v>
      </c>
      <c r="N66" s="58">
        <v>8</v>
      </c>
      <c r="O66" s="58">
        <v>12</v>
      </c>
      <c r="P66" s="58">
        <v>32</v>
      </c>
      <c r="Q66" s="58">
        <v>20</v>
      </c>
      <c r="R66" s="58">
        <v>8</v>
      </c>
      <c r="S66" s="58">
        <v>16</v>
      </c>
      <c r="T66" s="58">
        <v>24</v>
      </c>
      <c r="U66" s="58">
        <v>4</v>
      </c>
      <c r="V66" s="58">
        <v>0</v>
      </c>
      <c r="W66" s="58">
        <v>0</v>
      </c>
    </row>
    <row r="67" spans="1:23" ht="12.75">
      <c r="A67" s="57">
        <v>63</v>
      </c>
      <c r="B67" s="58" t="s">
        <v>471</v>
      </c>
      <c r="C67" s="58" t="s">
        <v>480</v>
      </c>
      <c r="D67" s="58">
        <v>122</v>
      </c>
      <c r="E67" s="58">
        <v>9</v>
      </c>
      <c r="F67" s="58">
        <v>112</v>
      </c>
      <c r="G67" s="58">
        <v>7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112</v>
      </c>
      <c r="O67" s="58">
        <v>7</v>
      </c>
      <c r="P67" s="58">
        <v>10</v>
      </c>
      <c r="Q67" s="58">
        <v>2</v>
      </c>
      <c r="R67" s="58">
        <v>0</v>
      </c>
      <c r="S67" s="58">
        <v>0</v>
      </c>
      <c r="T67" s="58">
        <v>0</v>
      </c>
      <c r="U67" s="58">
        <v>0</v>
      </c>
      <c r="V67" s="58">
        <v>10</v>
      </c>
      <c r="W67" s="58">
        <v>2</v>
      </c>
    </row>
    <row r="68" spans="1:23" ht="12.75">
      <c r="A68" s="57">
        <v>64</v>
      </c>
      <c r="B68" s="58" t="s">
        <v>481</v>
      </c>
      <c r="C68" s="58" t="s">
        <v>482</v>
      </c>
      <c r="D68" s="58">
        <v>293</v>
      </c>
      <c r="E68" s="58">
        <v>13</v>
      </c>
      <c r="F68" s="58">
        <v>293</v>
      </c>
      <c r="G68" s="58">
        <v>13</v>
      </c>
      <c r="H68" s="58">
        <v>56</v>
      </c>
      <c r="I68" s="58">
        <v>2</v>
      </c>
      <c r="J68" s="58">
        <v>29</v>
      </c>
      <c r="K68" s="58">
        <v>1</v>
      </c>
      <c r="L68" s="58">
        <v>0</v>
      </c>
      <c r="M68" s="58">
        <v>0</v>
      </c>
      <c r="N68" s="58">
        <v>208</v>
      </c>
      <c r="O68" s="58">
        <v>10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</row>
    <row r="69" spans="1:23" ht="12.75">
      <c r="A69" s="57">
        <v>65</v>
      </c>
      <c r="B69" s="58" t="s">
        <v>483</v>
      </c>
      <c r="C69" s="58" t="s">
        <v>484</v>
      </c>
      <c r="D69" s="58">
        <v>18</v>
      </c>
      <c r="E69" s="58">
        <v>9</v>
      </c>
      <c r="F69" s="58">
        <v>18</v>
      </c>
      <c r="G69" s="58">
        <v>9</v>
      </c>
      <c r="H69" s="58">
        <v>8</v>
      </c>
      <c r="I69" s="58">
        <v>1</v>
      </c>
      <c r="J69" s="58">
        <v>5</v>
      </c>
      <c r="K69" s="58">
        <v>1</v>
      </c>
      <c r="L69" s="58">
        <v>0</v>
      </c>
      <c r="M69" s="58">
        <v>0</v>
      </c>
      <c r="N69" s="58">
        <v>5</v>
      </c>
      <c r="O69" s="58">
        <v>7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</row>
    <row r="70" spans="1:23" ht="12.75">
      <c r="A70" s="57">
        <v>66</v>
      </c>
      <c r="B70" s="58" t="s">
        <v>483</v>
      </c>
      <c r="C70" s="58" t="s">
        <v>485</v>
      </c>
      <c r="D70" s="58">
        <v>16</v>
      </c>
      <c r="E70" s="58">
        <v>5</v>
      </c>
      <c r="F70" s="58">
        <v>16</v>
      </c>
      <c r="G70" s="58">
        <v>5</v>
      </c>
      <c r="H70" s="58">
        <v>8</v>
      </c>
      <c r="I70" s="58">
        <v>1</v>
      </c>
      <c r="J70" s="58">
        <v>8</v>
      </c>
      <c r="K70" s="58">
        <v>0</v>
      </c>
      <c r="L70" s="58">
        <v>0</v>
      </c>
      <c r="M70" s="58">
        <v>0</v>
      </c>
      <c r="N70" s="58">
        <v>0</v>
      </c>
      <c r="O70" s="58">
        <v>4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</row>
    <row r="71" spans="1:23" ht="12.75">
      <c r="A71" s="57">
        <v>67</v>
      </c>
      <c r="B71" s="58" t="s">
        <v>483</v>
      </c>
      <c r="C71" s="58" t="s">
        <v>486</v>
      </c>
      <c r="D71" s="58">
        <v>138</v>
      </c>
      <c r="E71" s="58">
        <v>9</v>
      </c>
      <c r="F71" s="58">
        <v>138</v>
      </c>
      <c r="G71" s="58">
        <v>9</v>
      </c>
      <c r="H71" s="58">
        <v>0</v>
      </c>
      <c r="I71" s="58">
        <v>0</v>
      </c>
      <c r="J71" s="58">
        <v>90</v>
      </c>
      <c r="K71" s="58">
        <v>5</v>
      </c>
      <c r="L71" s="58">
        <v>0</v>
      </c>
      <c r="M71" s="58">
        <v>0</v>
      </c>
      <c r="N71" s="58">
        <v>48</v>
      </c>
      <c r="O71" s="58">
        <v>4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</row>
    <row r="72" spans="1:23" ht="12.75">
      <c r="A72" s="57">
        <v>68</v>
      </c>
      <c r="B72" s="58" t="s">
        <v>487</v>
      </c>
      <c r="C72" s="58" t="s">
        <v>488</v>
      </c>
      <c r="D72" s="58">
        <v>34</v>
      </c>
      <c r="E72" s="58">
        <v>4</v>
      </c>
      <c r="F72" s="58">
        <v>26</v>
      </c>
      <c r="G72" s="58">
        <v>3</v>
      </c>
      <c r="H72" s="58">
        <v>10</v>
      </c>
      <c r="I72" s="58">
        <v>1</v>
      </c>
      <c r="J72" s="58">
        <v>16</v>
      </c>
      <c r="K72" s="58">
        <v>2</v>
      </c>
      <c r="L72" s="58">
        <v>0</v>
      </c>
      <c r="M72" s="58">
        <v>0</v>
      </c>
      <c r="N72" s="58">
        <v>0</v>
      </c>
      <c r="O72" s="58">
        <v>0</v>
      </c>
      <c r="P72" s="58">
        <v>8</v>
      </c>
      <c r="Q72" s="58">
        <v>1</v>
      </c>
      <c r="R72" s="58">
        <v>8</v>
      </c>
      <c r="S72" s="58">
        <v>1</v>
      </c>
      <c r="T72" s="58">
        <v>0</v>
      </c>
      <c r="U72" s="58">
        <v>0</v>
      </c>
      <c r="V72" s="58">
        <v>0</v>
      </c>
      <c r="W72" s="58">
        <v>0</v>
      </c>
    </row>
    <row r="73" spans="1:23" ht="12.75">
      <c r="A73" s="57">
        <v>69</v>
      </c>
      <c r="B73" s="58" t="s">
        <v>489</v>
      </c>
      <c r="C73" s="58" t="s">
        <v>490</v>
      </c>
      <c r="D73" s="58">
        <v>149</v>
      </c>
      <c r="E73" s="58">
        <v>6</v>
      </c>
      <c r="F73" s="58">
        <v>117</v>
      </c>
      <c r="G73" s="58">
        <v>5</v>
      </c>
      <c r="H73" s="58">
        <v>0</v>
      </c>
      <c r="I73" s="58">
        <v>0</v>
      </c>
      <c r="J73" s="58">
        <v>53</v>
      </c>
      <c r="K73" s="58">
        <v>1</v>
      </c>
      <c r="L73" s="58">
        <v>0</v>
      </c>
      <c r="M73" s="58">
        <v>0</v>
      </c>
      <c r="N73" s="58">
        <v>64</v>
      </c>
      <c r="O73" s="58">
        <v>4</v>
      </c>
      <c r="P73" s="58">
        <v>32</v>
      </c>
      <c r="Q73" s="58">
        <v>1</v>
      </c>
      <c r="R73" s="58">
        <v>0</v>
      </c>
      <c r="S73" s="58">
        <v>0</v>
      </c>
      <c r="T73" s="58">
        <v>32</v>
      </c>
      <c r="U73" s="58">
        <v>1</v>
      </c>
      <c r="V73" s="58">
        <v>0</v>
      </c>
      <c r="W73" s="58">
        <v>0</v>
      </c>
    </row>
    <row r="74" spans="1:23" ht="12.75">
      <c r="A74" s="57">
        <v>70</v>
      </c>
      <c r="B74" s="58" t="s">
        <v>489</v>
      </c>
      <c r="C74" s="58" t="s">
        <v>491</v>
      </c>
      <c r="D74" s="58">
        <v>56</v>
      </c>
      <c r="E74" s="58">
        <v>7</v>
      </c>
      <c r="F74" s="58">
        <v>56</v>
      </c>
      <c r="G74" s="58">
        <v>7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56</v>
      </c>
      <c r="O74" s="58">
        <v>7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</row>
    <row r="75" spans="1:23" ht="12.75">
      <c r="A75" s="57">
        <v>71</v>
      </c>
      <c r="B75" s="58" t="s">
        <v>489</v>
      </c>
      <c r="C75" s="58" t="s">
        <v>492</v>
      </c>
      <c r="D75" s="58">
        <v>232</v>
      </c>
      <c r="E75" s="58">
        <v>12</v>
      </c>
      <c r="F75" s="58">
        <v>16</v>
      </c>
      <c r="G75" s="58">
        <v>2</v>
      </c>
      <c r="H75" s="58">
        <v>8</v>
      </c>
      <c r="I75" s="58">
        <v>1</v>
      </c>
      <c r="J75" s="58">
        <v>8</v>
      </c>
      <c r="K75" s="58">
        <v>1</v>
      </c>
      <c r="L75" s="58">
        <v>0</v>
      </c>
      <c r="M75" s="58">
        <v>0</v>
      </c>
      <c r="N75" s="58">
        <v>0</v>
      </c>
      <c r="O75" s="58">
        <v>0</v>
      </c>
      <c r="P75" s="58">
        <v>216</v>
      </c>
      <c r="Q75" s="58">
        <v>10</v>
      </c>
      <c r="R75" s="58">
        <v>148</v>
      </c>
      <c r="S75" s="58">
        <v>10</v>
      </c>
      <c r="T75" s="58">
        <v>0</v>
      </c>
      <c r="U75" s="58">
        <v>0</v>
      </c>
      <c r="V75" s="58">
        <v>68</v>
      </c>
      <c r="W75" s="58">
        <v>0</v>
      </c>
    </row>
    <row r="76" spans="1:23" ht="25.5">
      <c r="A76" s="57">
        <v>72</v>
      </c>
      <c r="B76" s="58" t="s">
        <v>489</v>
      </c>
      <c r="C76" s="58" t="s">
        <v>493</v>
      </c>
      <c r="D76" s="58">
        <v>79</v>
      </c>
      <c r="E76" s="58">
        <v>4</v>
      </c>
      <c r="F76" s="58">
        <v>49</v>
      </c>
      <c r="G76" s="58">
        <v>2</v>
      </c>
      <c r="H76" s="58">
        <v>37</v>
      </c>
      <c r="I76" s="58">
        <v>1</v>
      </c>
      <c r="J76" s="58">
        <v>12</v>
      </c>
      <c r="K76" s="58">
        <v>1</v>
      </c>
      <c r="L76" s="58">
        <v>0</v>
      </c>
      <c r="M76" s="58">
        <v>0</v>
      </c>
      <c r="N76" s="58">
        <v>0</v>
      </c>
      <c r="O76" s="58">
        <v>0</v>
      </c>
      <c r="P76" s="58">
        <v>30</v>
      </c>
      <c r="Q76" s="58">
        <v>2</v>
      </c>
      <c r="R76" s="58">
        <v>0</v>
      </c>
      <c r="S76" s="58">
        <v>0</v>
      </c>
      <c r="T76" s="58">
        <v>30</v>
      </c>
      <c r="U76" s="58">
        <v>2</v>
      </c>
      <c r="V76" s="58">
        <v>0</v>
      </c>
      <c r="W76" s="58">
        <v>0</v>
      </c>
    </row>
    <row r="77" spans="1:23" ht="12.75">
      <c r="A77" s="57">
        <v>73</v>
      </c>
      <c r="B77" s="58" t="s">
        <v>489</v>
      </c>
      <c r="C77" s="58" t="s">
        <v>494</v>
      </c>
      <c r="D77" s="58">
        <v>8</v>
      </c>
      <c r="E77" s="58">
        <v>1</v>
      </c>
      <c r="F77" s="58">
        <v>8</v>
      </c>
      <c r="G77" s="58">
        <v>1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8</v>
      </c>
      <c r="O77" s="58">
        <v>1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</row>
    <row r="78" spans="1:23" ht="12.75">
      <c r="A78" s="57">
        <v>74</v>
      </c>
      <c r="B78" s="58" t="s">
        <v>489</v>
      </c>
      <c r="C78" s="58" t="s">
        <v>495</v>
      </c>
      <c r="D78" s="58">
        <v>32</v>
      </c>
      <c r="E78" s="58">
        <v>8</v>
      </c>
      <c r="F78" s="58">
        <v>24</v>
      </c>
      <c r="G78" s="58">
        <v>5</v>
      </c>
      <c r="H78" s="58">
        <v>8</v>
      </c>
      <c r="I78" s="58">
        <v>1</v>
      </c>
      <c r="J78" s="58">
        <v>8</v>
      </c>
      <c r="K78" s="58">
        <v>1</v>
      </c>
      <c r="L78" s="58">
        <v>0</v>
      </c>
      <c r="M78" s="58">
        <v>0</v>
      </c>
      <c r="N78" s="58">
        <v>8</v>
      </c>
      <c r="O78" s="58">
        <v>3</v>
      </c>
      <c r="P78" s="58">
        <v>8</v>
      </c>
      <c r="Q78" s="58">
        <v>3</v>
      </c>
      <c r="R78" s="58">
        <v>0</v>
      </c>
      <c r="S78" s="58">
        <v>0</v>
      </c>
      <c r="T78" s="58">
        <v>8</v>
      </c>
      <c r="U78" s="58">
        <v>3</v>
      </c>
      <c r="V78" s="58">
        <v>0</v>
      </c>
      <c r="W78" s="58">
        <v>0</v>
      </c>
    </row>
    <row r="79" spans="1:23" ht="12.75">
      <c r="A79" s="57">
        <v>75</v>
      </c>
      <c r="B79" s="58" t="s">
        <v>496</v>
      </c>
      <c r="C79" s="58" t="s">
        <v>497</v>
      </c>
      <c r="D79" s="58">
        <v>64</v>
      </c>
      <c r="E79" s="58">
        <v>9</v>
      </c>
      <c r="F79" s="58">
        <v>64</v>
      </c>
      <c r="G79" s="58">
        <v>9</v>
      </c>
      <c r="H79" s="58">
        <v>24</v>
      </c>
      <c r="I79" s="58">
        <v>1</v>
      </c>
      <c r="J79" s="58">
        <v>0</v>
      </c>
      <c r="K79" s="58">
        <v>0</v>
      </c>
      <c r="L79" s="58">
        <v>24</v>
      </c>
      <c r="M79" s="58">
        <v>1</v>
      </c>
      <c r="N79" s="58">
        <v>16</v>
      </c>
      <c r="O79" s="58">
        <v>7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</row>
    <row r="80" spans="1:23" ht="12.75">
      <c r="A80" s="57">
        <v>76</v>
      </c>
      <c r="B80" s="58" t="s">
        <v>496</v>
      </c>
      <c r="C80" s="58" t="s">
        <v>498</v>
      </c>
      <c r="D80" s="58">
        <v>851</v>
      </c>
      <c r="E80" s="58">
        <v>23</v>
      </c>
      <c r="F80" s="58">
        <v>634</v>
      </c>
      <c r="G80" s="58">
        <v>11</v>
      </c>
      <c r="H80" s="58">
        <v>32</v>
      </c>
      <c r="I80" s="58">
        <v>1</v>
      </c>
      <c r="J80" s="58">
        <v>16</v>
      </c>
      <c r="K80" s="58">
        <v>1</v>
      </c>
      <c r="L80" s="58">
        <v>21</v>
      </c>
      <c r="M80" s="58">
        <v>1</v>
      </c>
      <c r="N80" s="58">
        <v>565</v>
      </c>
      <c r="O80" s="58">
        <v>8</v>
      </c>
      <c r="P80" s="58">
        <v>217</v>
      </c>
      <c r="Q80" s="58">
        <v>12</v>
      </c>
      <c r="R80" s="58">
        <v>104</v>
      </c>
      <c r="S80" s="58">
        <v>9</v>
      </c>
      <c r="T80" s="58">
        <v>97</v>
      </c>
      <c r="U80" s="58">
        <v>1</v>
      </c>
      <c r="V80" s="58">
        <v>16</v>
      </c>
      <c r="W80" s="58">
        <v>2</v>
      </c>
    </row>
    <row r="81" spans="1:23" ht="12.75">
      <c r="A81" s="57">
        <v>77</v>
      </c>
      <c r="B81" s="58" t="s">
        <v>499</v>
      </c>
      <c r="C81" s="58" t="s">
        <v>500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</row>
    <row r="82" spans="1:23" ht="12.75">
      <c r="A82" s="57">
        <v>78</v>
      </c>
      <c r="B82" s="58" t="s">
        <v>499</v>
      </c>
      <c r="C82" s="58" t="s">
        <v>501</v>
      </c>
      <c r="D82" s="58">
        <v>24</v>
      </c>
      <c r="E82" s="58">
        <v>2</v>
      </c>
      <c r="F82" s="58">
        <v>24</v>
      </c>
      <c r="G82" s="58">
        <v>2</v>
      </c>
      <c r="H82" s="58">
        <v>24</v>
      </c>
      <c r="I82" s="58">
        <v>2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</row>
    <row r="83" spans="1:23" ht="12.75">
      <c r="A83" s="57">
        <v>79</v>
      </c>
      <c r="B83" s="58" t="s">
        <v>499</v>
      </c>
      <c r="C83" s="58" t="s">
        <v>502</v>
      </c>
      <c r="D83" s="58">
        <v>151</v>
      </c>
      <c r="E83" s="58">
        <v>12</v>
      </c>
      <c r="F83" s="58">
        <v>66</v>
      </c>
      <c r="G83" s="58">
        <v>8</v>
      </c>
      <c r="H83" s="58">
        <v>10</v>
      </c>
      <c r="I83" s="58">
        <v>1</v>
      </c>
      <c r="J83" s="58">
        <v>0</v>
      </c>
      <c r="K83" s="58">
        <v>0</v>
      </c>
      <c r="L83" s="58">
        <v>8</v>
      </c>
      <c r="M83" s="58">
        <v>1</v>
      </c>
      <c r="N83" s="58">
        <v>48</v>
      </c>
      <c r="O83" s="58">
        <v>6</v>
      </c>
      <c r="P83" s="58">
        <v>85</v>
      </c>
      <c r="Q83" s="58">
        <v>4</v>
      </c>
      <c r="R83" s="58">
        <v>0</v>
      </c>
      <c r="S83" s="58">
        <v>0</v>
      </c>
      <c r="T83" s="58">
        <v>30</v>
      </c>
      <c r="U83" s="58">
        <v>1</v>
      </c>
      <c r="V83" s="58">
        <v>55</v>
      </c>
      <c r="W83" s="58">
        <v>3</v>
      </c>
    </row>
    <row r="84" spans="1:23" ht="12.75">
      <c r="A84" s="57">
        <v>80</v>
      </c>
      <c r="B84" s="58" t="s">
        <v>503</v>
      </c>
      <c r="C84" s="58" t="s">
        <v>504</v>
      </c>
      <c r="D84" s="58">
        <v>672</v>
      </c>
      <c r="E84" s="58">
        <v>73</v>
      </c>
      <c r="F84" s="58">
        <v>672</v>
      </c>
      <c r="G84" s="58">
        <v>73</v>
      </c>
      <c r="H84" s="58">
        <v>24</v>
      </c>
      <c r="I84" s="58">
        <v>1</v>
      </c>
      <c r="J84" s="58">
        <v>96</v>
      </c>
      <c r="K84" s="58">
        <v>4</v>
      </c>
      <c r="L84" s="58">
        <v>16</v>
      </c>
      <c r="M84" s="58">
        <v>1</v>
      </c>
      <c r="N84" s="58">
        <v>536</v>
      </c>
      <c r="O84" s="58">
        <v>67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</row>
    <row r="85" spans="1:23" ht="12.75">
      <c r="A85" s="57">
        <v>81</v>
      </c>
      <c r="B85" s="58" t="s">
        <v>505</v>
      </c>
      <c r="C85" s="58" t="s">
        <v>506</v>
      </c>
      <c r="D85" s="58">
        <v>20</v>
      </c>
      <c r="E85" s="58">
        <v>10</v>
      </c>
      <c r="F85" s="58">
        <v>8</v>
      </c>
      <c r="G85" s="58">
        <v>6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8</v>
      </c>
      <c r="O85" s="58">
        <v>6</v>
      </c>
      <c r="P85" s="58">
        <v>12</v>
      </c>
      <c r="Q85" s="58">
        <v>4</v>
      </c>
      <c r="R85" s="58">
        <v>0</v>
      </c>
      <c r="S85" s="58">
        <v>0</v>
      </c>
      <c r="T85" s="58">
        <v>0</v>
      </c>
      <c r="U85" s="58">
        <v>0</v>
      </c>
      <c r="V85" s="58">
        <v>12</v>
      </c>
      <c r="W85" s="58">
        <v>4</v>
      </c>
    </row>
    <row r="86" spans="1:23" ht="12.75">
      <c r="A86" s="57">
        <v>82</v>
      </c>
      <c r="B86" s="58" t="s">
        <v>507</v>
      </c>
      <c r="C86" s="58" t="s">
        <v>508</v>
      </c>
      <c r="D86" s="58">
        <v>32</v>
      </c>
      <c r="E86" s="58">
        <v>18</v>
      </c>
      <c r="F86" s="58">
        <v>32</v>
      </c>
      <c r="G86" s="58">
        <v>18</v>
      </c>
      <c r="H86" s="58">
        <v>16</v>
      </c>
      <c r="I86" s="58">
        <v>1</v>
      </c>
      <c r="J86" s="58">
        <v>8</v>
      </c>
      <c r="K86" s="58">
        <v>1</v>
      </c>
      <c r="L86" s="58">
        <v>0</v>
      </c>
      <c r="M86" s="58">
        <v>0</v>
      </c>
      <c r="N86" s="58">
        <v>8</v>
      </c>
      <c r="O86" s="58">
        <v>16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</row>
    <row r="87" spans="1:23" s="54" customFormat="1" ht="12.75">
      <c r="A87" s="51">
        <v>82</v>
      </c>
      <c r="B87" s="52"/>
      <c r="C87" s="52" t="s">
        <v>509</v>
      </c>
      <c r="D87" s="52">
        <f aca="true" t="shared" si="0" ref="D87:W87">SUM(D5:D86)</f>
        <v>12243</v>
      </c>
      <c r="E87" s="52">
        <f t="shared" si="0"/>
        <v>2540</v>
      </c>
      <c r="F87" s="52">
        <f t="shared" si="0"/>
        <v>9129</v>
      </c>
      <c r="G87" s="52">
        <f t="shared" si="0"/>
        <v>1012</v>
      </c>
      <c r="H87" s="52">
        <f t="shared" si="0"/>
        <v>1031</v>
      </c>
      <c r="I87" s="52">
        <f t="shared" si="0"/>
        <v>79</v>
      </c>
      <c r="J87" s="52">
        <f t="shared" si="0"/>
        <v>966</v>
      </c>
      <c r="K87" s="52">
        <f t="shared" si="0"/>
        <v>149</v>
      </c>
      <c r="L87" s="52">
        <f t="shared" si="0"/>
        <v>286</v>
      </c>
      <c r="M87" s="52">
        <f t="shared" si="0"/>
        <v>43</v>
      </c>
      <c r="N87" s="52">
        <f t="shared" si="0"/>
        <v>6846</v>
      </c>
      <c r="O87" s="52">
        <f t="shared" si="0"/>
        <v>741</v>
      </c>
      <c r="P87" s="52">
        <f t="shared" si="0"/>
        <v>3114</v>
      </c>
      <c r="Q87" s="52">
        <f t="shared" si="0"/>
        <v>1528</v>
      </c>
      <c r="R87" s="52">
        <f t="shared" si="0"/>
        <v>634</v>
      </c>
      <c r="S87" s="52">
        <f t="shared" si="0"/>
        <v>95</v>
      </c>
      <c r="T87" s="52">
        <f t="shared" si="0"/>
        <v>1563</v>
      </c>
      <c r="U87" s="52">
        <f t="shared" si="0"/>
        <v>305</v>
      </c>
      <c r="V87" s="52">
        <f t="shared" si="0"/>
        <v>917</v>
      </c>
      <c r="W87" s="52">
        <f t="shared" si="0"/>
        <v>1128</v>
      </c>
    </row>
    <row r="88" spans="1:23" ht="7.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8"/>
    </row>
    <row r="89" spans="1:23" ht="12.75">
      <c r="A89" s="57">
        <v>1</v>
      </c>
      <c r="B89" s="58"/>
      <c r="C89" s="58" t="s">
        <v>510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</row>
    <row r="90" spans="1:23" ht="12.75">
      <c r="A90" s="57">
        <v>2</v>
      </c>
      <c r="B90" s="58" t="s">
        <v>397</v>
      </c>
      <c r="C90" s="58" t="s">
        <v>511</v>
      </c>
      <c r="D90" s="58">
        <v>64</v>
      </c>
      <c r="E90" s="58">
        <v>2</v>
      </c>
      <c r="F90" s="58">
        <v>34</v>
      </c>
      <c r="G90" s="58">
        <v>1</v>
      </c>
      <c r="H90" s="58">
        <v>34</v>
      </c>
      <c r="I90" s="58">
        <v>1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30</v>
      </c>
      <c r="Q90" s="58">
        <v>1</v>
      </c>
      <c r="R90" s="58">
        <v>0</v>
      </c>
      <c r="S90" s="58">
        <v>0</v>
      </c>
      <c r="T90" s="58">
        <v>30</v>
      </c>
      <c r="U90" s="58">
        <v>1</v>
      </c>
      <c r="V90" s="58">
        <v>0</v>
      </c>
      <c r="W90" s="58">
        <v>0</v>
      </c>
    </row>
    <row r="91" spans="1:23" ht="12.75">
      <c r="A91" s="57">
        <v>3</v>
      </c>
      <c r="B91" s="58" t="s">
        <v>512</v>
      </c>
      <c r="C91" s="58" t="s">
        <v>513</v>
      </c>
      <c r="D91" s="58">
        <v>554</v>
      </c>
      <c r="E91" s="58">
        <v>55</v>
      </c>
      <c r="F91" s="58">
        <v>554</v>
      </c>
      <c r="G91" s="58">
        <v>55</v>
      </c>
      <c r="H91" s="58">
        <v>78</v>
      </c>
      <c r="I91" s="58">
        <v>2</v>
      </c>
      <c r="J91" s="58">
        <v>140</v>
      </c>
      <c r="K91" s="58">
        <v>11</v>
      </c>
      <c r="L91" s="58">
        <v>0</v>
      </c>
      <c r="M91" s="58">
        <v>0</v>
      </c>
      <c r="N91" s="58">
        <v>336</v>
      </c>
      <c r="O91" s="58">
        <v>42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</row>
    <row r="92" spans="1:23" ht="12.75">
      <c r="A92" s="57">
        <v>4</v>
      </c>
      <c r="B92" s="58" t="s">
        <v>399</v>
      </c>
      <c r="C92" s="58" t="s">
        <v>514</v>
      </c>
      <c r="D92" s="58">
        <v>228</v>
      </c>
      <c r="E92" s="58">
        <v>1</v>
      </c>
      <c r="F92" s="58">
        <v>228</v>
      </c>
      <c r="G92" s="58">
        <v>1</v>
      </c>
      <c r="H92" s="58">
        <v>228</v>
      </c>
      <c r="I92" s="58">
        <v>1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</row>
    <row r="93" spans="1:23" ht="25.5">
      <c r="A93" s="57">
        <v>5</v>
      </c>
      <c r="B93" s="58" t="s">
        <v>403</v>
      </c>
      <c r="C93" s="58" t="s">
        <v>515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</row>
    <row r="94" spans="1:23" ht="12.75">
      <c r="A94" s="57">
        <v>6</v>
      </c>
      <c r="B94" s="58" t="s">
        <v>405</v>
      </c>
      <c r="C94" s="58" t="s">
        <v>516</v>
      </c>
      <c r="D94" s="58">
        <v>2078</v>
      </c>
      <c r="E94" s="58">
        <v>105</v>
      </c>
      <c r="F94" s="58">
        <v>2078</v>
      </c>
      <c r="G94" s="58">
        <v>105</v>
      </c>
      <c r="H94" s="58">
        <v>64</v>
      </c>
      <c r="I94" s="58">
        <v>2</v>
      </c>
      <c r="J94" s="58">
        <v>8</v>
      </c>
      <c r="K94" s="58">
        <v>1</v>
      </c>
      <c r="L94" s="58">
        <v>6</v>
      </c>
      <c r="M94" s="58">
        <v>2</v>
      </c>
      <c r="N94" s="58">
        <v>2000</v>
      </c>
      <c r="O94" s="58">
        <v>100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</row>
    <row r="95" spans="1:23" ht="12.75">
      <c r="A95" s="57">
        <v>7</v>
      </c>
      <c r="B95" s="58" t="s">
        <v>405</v>
      </c>
      <c r="C95" s="58" t="s">
        <v>517</v>
      </c>
      <c r="D95" s="58">
        <v>75.5</v>
      </c>
      <c r="E95" s="58">
        <v>109</v>
      </c>
      <c r="F95" s="58">
        <v>56</v>
      </c>
      <c r="G95" s="58">
        <v>39</v>
      </c>
      <c r="H95" s="58">
        <v>16</v>
      </c>
      <c r="I95" s="58">
        <v>2</v>
      </c>
      <c r="J95" s="58">
        <v>16</v>
      </c>
      <c r="K95" s="58">
        <v>7</v>
      </c>
      <c r="L95" s="58">
        <v>16</v>
      </c>
      <c r="M95" s="58">
        <v>2</v>
      </c>
      <c r="N95" s="58">
        <v>8</v>
      </c>
      <c r="O95" s="58">
        <v>28</v>
      </c>
      <c r="P95" s="58">
        <v>19.5</v>
      </c>
      <c r="Q95" s="58">
        <v>70</v>
      </c>
      <c r="R95" s="58">
        <v>15.5</v>
      </c>
      <c r="S95" s="58">
        <v>52</v>
      </c>
      <c r="T95" s="58">
        <v>4</v>
      </c>
      <c r="U95" s="58">
        <v>18</v>
      </c>
      <c r="V95" s="58">
        <v>0</v>
      </c>
      <c r="W95" s="58">
        <v>0</v>
      </c>
    </row>
    <row r="96" spans="1:23" ht="12.75">
      <c r="A96" s="57">
        <v>8</v>
      </c>
      <c r="B96" s="58" t="s">
        <v>405</v>
      </c>
      <c r="C96" s="58" t="s">
        <v>518</v>
      </c>
      <c r="D96" s="58">
        <v>179</v>
      </c>
      <c r="E96" s="58">
        <v>11</v>
      </c>
      <c r="F96" s="58">
        <v>105</v>
      </c>
      <c r="G96" s="58">
        <v>6</v>
      </c>
      <c r="H96" s="58">
        <v>31</v>
      </c>
      <c r="I96" s="58">
        <v>1</v>
      </c>
      <c r="J96" s="58">
        <v>30</v>
      </c>
      <c r="K96" s="58">
        <v>1</v>
      </c>
      <c r="L96" s="58">
        <v>0</v>
      </c>
      <c r="M96" s="58">
        <v>0</v>
      </c>
      <c r="N96" s="58">
        <v>44</v>
      </c>
      <c r="O96" s="58">
        <v>4</v>
      </c>
      <c r="P96" s="58">
        <v>74</v>
      </c>
      <c r="Q96" s="58">
        <v>5</v>
      </c>
      <c r="R96" s="58">
        <v>24</v>
      </c>
      <c r="S96" s="58">
        <v>3</v>
      </c>
      <c r="T96" s="58">
        <v>50</v>
      </c>
      <c r="U96" s="58">
        <v>2</v>
      </c>
      <c r="V96" s="58">
        <v>0</v>
      </c>
      <c r="W96" s="58">
        <v>0</v>
      </c>
    </row>
    <row r="97" spans="1:23" ht="12.75">
      <c r="A97" s="57">
        <v>9</v>
      </c>
      <c r="B97" s="58" t="s">
        <v>405</v>
      </c>
      <c r="C97" s="58" t="s">
        <v>519</v>
      </c>
      <c r="D97" s="58">
        <v>96</v>
      </c>
      <c r="E97" s="58">
        <v>5</v>
      </c>
      <c r="F97" s="58">
        <v>96</v>
      </c>
      <c r="G97" s="58">
        <v>5</v>
      </c>
      <c r="H97" s="58">
        <v>24</v>
      </c>
      <c r="I97" s="58">
        <v>1</v>
      </c>
      <c r="J97" s="58">
        <v>54</v>
      </c>
      <c r="K97" s="58">
        <v>3</v>
      </c>
      <c r="L97" s="58">
        <v>18</v>
      </c>
      <c r="M97" s="58">
        <v>1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</row>
    <row r="98" spans="1:23" ht="12.75">
      <c r="A98" s="57">
        <v>10</v>
      </c>
      <c r="B98" s="58" t="s">
        <v>415</v>
      </c>
      <c r="C98" s="58" t="s">
        <v>520</v>
      </c>
      <c r="D98" s="58">
        <v>152</v>
      </c>
      <c r="E98" s="58">
        <v>0</v>
      </c>
      <c r="F98" s="58">
        <v>48</v>
      </c>
      <c r="G98" s="58">
        <v>0</v>
      </c>
      <c r="H98" s="58">
        <v>0</v>
      </c>
      <c r="I98" s="58">
        <v>0</v>
      </c>
      <c r="J98" s="58">
        <v>48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104</v>
      </c>
      <c r="Q98" s="58">
        <v>0</v>
      </c>
      <c r="R98" s="58">
        <v>104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</row>
    <row r="99" spans="1:23" ht="12.75">
      <c r="A99" s="57">
        <v>11</v>
      </c>
      <c r="B99" s="58" t="s">
        <v>424</v>
      </c>
      <c r="C99" s="58" t="s">
        <v>521</v>
      </c>
      <c r="D99" s="58">
        <v>304</v>
      </c>
      <c r="E99" s="58">
        <v>29</v>
      </c>
      <c r="F99" s="58">
        <v>304</v>
      </c>
      <c r="G99" s="58">
        <v>29</v>
      </c>
      <c r="H99" s="58">
        <v>24</v>
      </c>
      <c r="I99" s="58">
        <v>1</v>
      </c>
      <c r="J99" s="58">
        <v>64</v>
      </c>
      <c r="K99" s="58">
        <v>4</v>
      </c>
      <c r="L99" s="58">
        <v>48</v>
      </c>
      <c r="M99" s="58">
        <v>3</v>
      </c>
      <c r="N99" s="58">
        <v>168</v>
      </c>
      <c r="O99" s="58">
        <v>21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</row>
    <row r="100" spans="1:23" ht="12.75">
      <c r="A100" s="57">
        <v>12</v>
      </c>
      <c r="B100" s="58" t="s">
        <v>428</v>
      </c>
      <c r="C100" s="58" t="s">
        <v>522</v>
      </c>
      <c r="D100" s="58">
        <v>46</v>
      </c>
      <c r="E100" s="58">
        <v>1</v>
      </c>
      <c r="F100" s="58">
        <v>46</v>
      </c>
      <c r="G100" s="58">
        <v>1</v>
      </c>
      <c r="H100" s="58">
        <v>46</v>
      </c>
      <c r="I100" s="58">
        <v>1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</row>
    <row r="101" spans="1:23" ht="12.75">
      <c r="A101" s="57">
        <v>13</v>
      </c>
      <c r="B101" s="58" t="s">
        <v>428</v>
      </c>
      <c r="C101" s="58" t="s">
        <v>523</v>
      </c>
      <c r="D101" s="58">
        <v>192</v>
      </c>
      <c r="E101" s="58">
        <v>17</v>
      </c>
      <c r="F101" s="58">
        <v>192</v>
      </c>
      <c r="G101" s="58">
        <v>17</v>
      </c>
      <c r="H101" s="58">
        <v>64</v>
      </c>
      <c r="I101" s="58">
        <v>1</v>
      </c>
      <c r="J101" s="58">
        <v>24</v>
      </c>
      <c r="K101" s="58">
        <v>3</v>
      </c>
      <c r="L101" s="58">
        <v>8</v>
      </c>
      <c r="M101" s="58">
        <v>1</v>
      </c>
      <c r="N101" s="58">
        <v>96</v>
      </c>
      <c r="O101" s="58">
        <v>12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</row>
    <row r="102" spans="1:23" ht="12.75">
      <c r="A102" s="57">
        <v>14</v>
      </c>
      <c r="B102" s="58" t="s">
        <v>428</v>
      </c>
      <c r="C102" s="58" t="s">
        <v>524</v>
      </c>
      <c r="D102" s="58">
        <v>32</v>
      </c>
      <c r="E102" s="58">
        <v>3</v>
      </c>
      <c r="F102" s="58">
        <v>16</v>
      </c>
      <c r="G102" s="58">
        <v>1</v>
      </c>
      <c r="H102" s="58">
        <v>16</v>
      </c>
      <c r="I102" s="58">
        <v>1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16</v>
      </c>
      <c r="Q102" s="58">
        <v>2</v>
      </c>
      <c r="R102" s="58">
        <v>0</v>
      </c>
      <c r="S102" s="58">
        <v>0</v>
      </c>
      <c r="T102" s="58">
        <v>16</v>
      </c>
      <c r="U102" s="58">
        <v>2</v>
      </c>
      <c r="V102" s="58">
        <v>0</v>
      </c>
      <c r="W102" s="58">
        <v>0</v>
      </c>
    </row>
    <row r="103" spans="1:23" ht="12.75">
      <c r="A103" s="57">
        <v>15</v>
      </c>
      <c r="B103" s="58" t="s">
        <v>432</v>
      </c>
      <c r="C103" s="58" t="s">
        <v>525</v>
      </c>
      <c r="D103" s="58">
        <v>16</v>
      </c>
      <c r="E103" s="58">
        <v>2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16</v>
      </c>
      <c r="Q103" s="58">
        <v>2</v>
      </c>
      <c r="R103" s="58">
        <v>0</v>
      </c>
      <c r="S103" s="58">
        <v>0</v>
      </c>
      <c r="T103" s="58">
        <v>0</v>
      </c>
      <c r="U103" s="58">
        <v>0</v>
      </c>
      <c r="V103" s="58">
        <v>16</v>
      </c>
      <c r="W103" s="58">
        <v>2</v>
      </c>
    </row>
    <row r="104" spans="1:23" ht="12.75">
      <c r="A104" s="57">
        <v>16</v>
      </c>
      <c r="B104" s="58" t="s">
        <v>432</v>
      </c>
      <c r="C104" s="58" t="s">
        <v>526</v>
      </c>
      <c r="D104" s="58">
        <v>139</v>
      </c>
      <c r="E104" s="58">
        <v>12</v>
      </c>
      <c r="F104" s="58">
        <v>87</v>
      </c>
      <c r="G104" s="58">
        <v>10</v>
      </c>
      <c r="H104" s="58">
        <v>21</v>
      </c>
      <c r="I104" s="58">
        <v>1</v>
      </c>
      <c r="J104" s="58">
        <v>10</v>
      </c>
      <c r="K104" s="58">
        <v>2</v>
      </c>
      <c r="L104" s="58">
        <v>0</v>
      </c>
      <c r="M104" s="58">
        <v>0</v>
      </c>
      <c r="N104" s="58">
        <v>56</v>
      </c>
      <c r="O104" s="58">
        <v>7</v>
      </c>
      <c r="P104" s="58">
        <v>52</v>
      </c>
      <c r="Q104" s="58">
        <v>2</v>
      </c>
      <c r="R104" s="58">
        <v>52</v>
      </c>
      <c r="S104" s="58">
        <v>2</v>
      </c>
      <c r="T104" s="58">
        <v>0</v>
      </c>
      <c r="U104" s="58">
        <v>0</v>
      </c>
      <c r="V104" s="58">
        <v>0</v>
      </c>
      <c r="W104" s="58">
        <v>0</v>
      </c>
    </row>
    <row r="105" spans="1:23" ht="12.75">
      <c r="A105" s="57">
        <v>17</v>
      </c>
      <c r="B105" s="58" t="s">
        <v>432</v>
      </c>
      <c r="C105" s="58" t="s">
        <v>527</v>
      </c>
      <c r="D105" s="58">
        <v>169</v>
      </c>
      <c r="E105" s="58">
        <v>14</v>
      </c>
      <c r="F105" s="58">
        <v>106</v>
      </c>
      <c r="G105" s="58">
        <v>12</v>
      </c>
      <c r="H105" s="58">
        <v>21</v>
      </c>
      <c r="I105" s="58">
        <v>1</v>
      </c>
      <c r="J105" s="58">
        <v>21</v>
      </c>
      <c r="K105" s="58">
        <v>2</v>
      </c>
      <c r="L105" s="58">
        <v>0</v>
      </c>
      <c r="M105" s="58">
        <v>0</v>
      </c>
      <c r="N105" s="58">
        <v>64</v>
      </c>
      <c r="O105" s="58">
        <v>9</v>
      </c>
      <c r="P105" s="58">
        <v>63</v>
      </c>
      <c r="Q105" s="58">
        <v>2</v>
      </c>
      <c r="R105" s="58">
        <v>0</v>
      </c>
      <c r="S105" s="58">
        <v>0</v>
      </c>
      <c r="T105" s="58">
        <v>63</v>
      </c>
      <c r="U105" s="58">
        <v>2</v>
      </c>
      <c r="V105" s="58">
        <v>0</v>
      </c>
      <c r="W105" s="58">
        <v>0</v>
      </c>
    </row>
    <row r="106" spans="1:23" ht="12.75">
      <c r="A106" s="57">
        <v>18</v>
      </c>
      <c r="B106" s="58" t="s">
        <v>432</v>
      </c>
      <c r="C106" s="58" t="s">
        <v>528</v>
      </c>
      <c r="D106" s="58">
        <v>462</v>
      </c>
      <c r="E106" s="58">
        <v>30</v>
      </c>
      <c r="F106" s="58">
        <v>216</v>
      </c>
      <c r="G106" s="58">
        <v>14</v>
      </c>
      <c r="H106" s="58">
        <v>18</v>
      </c>
      <c r="I106" s="58">
        <v>1</v>
      </c>
      <c r="J106" s="58">
        <v>48</v>
      </c>
      <c r="K106" s="58">
        <v>3</v>
      </c>
      <c r="L106" s="58">
        <v>0</v>
      </c>
      <c r="M106" s="58">
        <v>0</v>
      </c>
      <c r="N106" s="58">
        <v>150</v>
      </c>
      <c r="O106" s="58">
        <v>10</v>
      </c>
      <c r="P106" s="58">
        <v>246</v>
      </c>
      <c r="Q106" s="58">
        <v>16</v>
      </c>
      <c r="R106" s="58">
        <v>6</v>
      </c>
      <c r="S106" s="58">
        <v>2</v>
      </c>
      <c r="T106" s="58">
        <v>240</v>
      </c>
      <c r="U106" s="58">
        <v>14</v>
      </c>
      <c r="V106" s="58">
        <v>0</v>
      </c>
      <c r="W106" s="58">
        <v>0</v>
      </c>
    </row>
    <row r="107" spans="1:23" ht="12.75">
      <c r="A107" s="57">
        <v>19</v>
      </c>
      <c r="B107" s="58" t="s">
        <v>435</v>
      </c>
      <c r="C107" s="58" t="s">
        <v>529</v>
      </c>
      <c r="D107" s="58">
        <v>69</v>
      </c>
      <c r="E107" s="58">
        <v>2</v>
      </c>
      <c r="F107" s="58">
        <v>5</v>
      </c>
      <c r="G107" s="58">
        <v>1</v>
      </c>
      <c r="H107" s="58">
        <v>0</v>
      </c>
      <c r="I107" s="58">
        <v>0</v>
      </c>
      <c r="J107" s="58">
        <v>0</v>
      </c>
      <c r="K107" s="58">
        <v>0</v>
      </c>
      <c r="L107" s="58">
        <v>5</v>
      </c>
      <c r="M107" s="58">
        <v>1</v>
      </c>
      <c r="N107" s="58">
        <v>0</v>
      </c>
      <c r="O107" s="58">
        <v>0</v>
      </c>
      <c r="P107" s="58">
        <v>64</v>
      </c>
      <c r="Q107" s="58">
        <v>1</v>
      </c>
      <c r="R107" s="58">
        <v>0</v>
      </c>
      <c r="S107" s="58">
        <v>0</v>
      </c>
      <c r="T107" s="58">
        <v>64</v>
      </c>
      <c r="U107" s="58">
        <v>1</v>
      </c>
      <c r="V107" s="58">
        <v>0</v>
      </c>
      <c r="W107" s="58">
        <v>0</v>
      </c>
    </row>
    <row r="108" spans="1:23" ht="12.75">
      <c r="A108" s="57">
        <v>20</v>
      </c>
      <c r="B108" s="58" t="s">
        <v>437</v>
      </c>
      <c r="C108" s="58" t="s">
        <v>530</v>
      </c>
      <c r="D108" s="58">
        <v>57</v>
      </c>
      <c r="E108" s="58">
        <v>57</v>
      </c>
      <c r="F108" s="58">
        <v>15</v>
      </c>
      <c r="G108" s="58">
        <v>15</v>
      </c>
      <c r="H108" s="58">
        <v>3</v>
      </c>
      <c r="I108" s="58">
        <v>3</v>
      </c>
      <c r="J108" s="58">
        <v>12</v>
      </c>
      <c r="K108" s="58">
        <v>12</v>
      </c>
      <c r="L108" s="58">
        <v>0</v>
      </c>
      <c r="M108" s="58">
        <v>0</v>
      </c>
      <c r="N108" s="58">
        <v>0</v>
      </c>
      <c r="O108" s="58">
        <v>0</v>
      </c>
      <c r="P108" s="58">
        <v>42</v>
      </c>
      <c r="Q108" s="58">
        <v>42</v>
      </c>
      <c r="R108" s="58">
        <v>0</v>
      </c>
      <c r="S108" s="58">
        <v>0</v>
      </c>
      <c r="T108" s="58">
        <v>42</v>
      </c>
      <c r="U108" s="58">
        <v>42</v>
      </c>
      <c r="V108" s="58">
        <v>0</v>
      </c>
      <c r="W108" s="58">
        <v>0</v>
      </c>
    </row>
    <row r="109" spans="1:23" ht="12.75">
      <c r="A109" s="57">
        <v>21</v>
      </c>
      <c r="B109" s="58" t="s">
        <v>440</v>
      </c>
      <c r="C109" s="58" t="s">
        <v>531</v>
      </c>
      <c r="D109" s="58">
        <v>450</v>
      </c>
      <c r="E109" s="58">
        <v>30</v>
      </c>
      <c r="F109" s="58">
        <v>421</v>
      </c>
      <c r="G109" s="58">
        <v>26</v>
      </c>
      <c r="H109" s="58">
        <v>21</v>
      </c>
      <c r="I109" s="58">
        <v>1</v>
      </c>
      <c r="J109" s="58">
        <v>96</v>
      </c>
      <c r="K109" s="58">
        <v>6</v>
      </c>
      <c r="L109" s="58">
        <v>0</v>
      </c>
      <c r="M109" s="58">
        <v>0</v>
      </c>
      <c r="N109" s="58">
        <v>304</v>
      </c>
      <c r="O109" s="58">
        <v>19</v>
      </c>
      <c r="P109" s="58">
        <v>29</v>
      </c>
      <c r="Q109" s="58">
        <v>4</v>
      </c>
      <c r="R109" s="58">
        <v>5</v>
      </c>
      <c r="S109" s="58">
        <v>1</v>
      </c>
      <c r="T109" s="58">
        <v>24</v>
      </c>
      <c r="U109" s="58">
        <v>3</v>
      </c>
      <c r="V109" s="58">
        <v>0</v>
      </c>
      <c r="W109" s="58">
        <v>0</v>
      </c>
    </row>
    <row r="110" spans="1:23" ht="12.75">
      <c r="A110" s="57">
        <v>22</v>
      </c>
      <c r="B110" s="58" t="s">
        <v>450</v>
      </c>
      <c r="C110" s="58" t="s">
        <v>532</v>
      </c>
      <c r="D110" s="58">
        <v>3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3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3</v>
      </c>
      <c r="W110" s="58">
        <v>0</v>
      </c>
    </row>
    <row r="111" spans="1:23" ht="12.75">
      <c r="A111" s="57">
        <v>23</v>
      </c>
      <c r="B111" s="58" t="s">
        <v>450</v>
      </c>
      <c r="C111" s="58" t="s">
        <v>533</v>
      </c>
      <c r="D111" s="58">
        <v>320</v>
      </c>
      <c r="E111" s="58">
        <v>33</v>
      </c>
      <c r="F111" s="58">
        <v>320</v>
      </c>
      <c r="G111" s="58">
        <v>33</v>
      </c>
      <c r="H111" s="58">
        <v>48</v>
      </c>
      <c r="I111" s="58">
        <v>2</v>
      </c>
      <c r="J111" s="58">
        <v>64</v>
      </c>
      <c r="K111" s="58">
        <v>5</v>
      </c>
      <c r="L111" s="58">
        <v>0</v>
      </c>
      <c r="M111" s="58">
        <v>0</v>
      </c>
      <c r="N111" s="58">
        <v>208</v>
      </c>
      <c r="O111" s="58">
        <v>26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</row>
    <row r="112" spans="1:23" ht="12.75">
      <c r="A112" s="57">
        <v>24</v>
      </c>
      <c r="B112" s="58" t="s">
        <v>454</v>
      </c>
      <c r="C112" s="58" t="s">
        <v>534</v>
      </c>
      <c r="D112" s="58">
        <v>133</v>
      </c>
      <c r="E112" s="58">
        <v>10</v>
      </c>
      <c r="F112" s="58">
        <v>22</v>
      </c>
      <c r="G112" s="58">
        <v>2</v>
      </c>
      <c r="H112" s="58">
        <v>5</v>
      </c>
      <c r="I112" s="58">
        <v>1</v>
      </c>
      <c r="J112" s="58">
        <v>17</v>
      </c>
      <c r="K112" s="58">
        <v>1</v>
      </c>
      <c r="L112" s="58">
        <v>0</v>
      </c>
      <c r="M112" s="58">
        <v>0</v>
      </c>
      <c r="N112" s="58">
        <v>0</v>
      </c>
      <c r="O112" s="58">
        <v>0</v>
      </c>
      <c r="P112" s="58">
        <v>111</v>
      </c>
      <c r="Q112" s="58">
        <v>8</v>
      </c>
      <c r="R112" s="58">
        <v>37</v>
      </c>
      <c r="S112" s="58">
        <v>2</v>
      </c>
      <c r="T112" s="58">
        <v>50</v>
      </c>
      <c r="U112" s="58">
        <v>3</v>
      </c>
      <c r="V112" s="58">
        <v>24</v>
      </c>
      <c r="W112" s="58">
        <v>3</v>
      </c>
    </row>
    <row r="113" spans="1:23" ht="12.75">
      <c r="A113" s="57">
        <v>25</v>
      </c>
      <c r="B113" s="58" t="s">
        <v>457</v>
      </c>
      <c r="C113" s="58" t="s">
        <v>535</v>
      </c>
      <c r="D113" s="58">
        <v>108</v>
      </c>
      <c r="E113" s="58">
        <v>15</v>
      </c>
      <c r="F113" s="58">
        <v>108</v>
      </c>
      <c r="G113" s="58">
        <v>15</v>
      </c>
      <c r="H113" s="58">
        <v>6</v>
      </c>
      <c r="I113" s="58">
        <v>1</v>
      </c>
      <c r="J113" s="58">
        <v>22</v>
      </c>
      <c r="K113" s="58">
        <v>4</v>
      </c>
      <c r="L113" s="58">
        <v>0</v>
      </c>
      <c r="M113" s="58">
        <v>0</v>
      </c>
      <c r="N113" s="58">
        <v>80</v>
      </c>
      <c r="O113" s="58">
        <v>10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</row>
    <row r="114" spans="1:23" ht="12.75">
      <c r="A114" s="57">
        <v>26</v>
      </c>
      <c r="B114" s="58" t="s">
        <v>457</v>
      </c>
      <c r="C114" s="58" t="s">
        <v>536</v>
      </c>
      <c r="D114" s="58">
        <v>64</v>
      </c>
      <c r="E114" s="58">
        <v>67</v>
      </c>
      <c r="F114" s="58">
        <v>64</v>
      </c>
      <c r="G114" s="58">
        <v>67</v>
      </c>
      <c r="H114" s="58">
        <v>24</v>
      </c>
      <c r="I114" s="58">
        <v>3</v>
      </c>
      <c r="J114" s="58">
        <v>16</v>
      </c>
      <c r="K114" s="58">
        <v>13</v>
      </c>
      <c r="L114" s="58">
        <v>16</v>
      </c>
      <c r="M114" s="58">
        <v>6</v>
      </c>
      <c r="N114" s="58">
        <v>8</v>
      </c>
      <c r="O114" s="58">
        <v>45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</row>
    <row r="115" spans="1:23" ht="12.75">
      <c r="A115" s="57">
        <v>27</v>
      </c>
      <c r="B115" s="58" t="s">
        <v>469</v>
      </c>
      <c r="C115" s="58" t="s">
        <v>537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</row>
    <row r="116" spans="1:23" ht="12.75">
      <c r="A116" s="57">
        <v>28</v>
      </c>
      <c r="B116" s="58" t="s">
        <v>471</v>
      </c>
      <c r="C116" s="58" t="s">
        <v>538</v>
      </c>
      <c r="D116" s="58">
        <v>8</v>
      </c>
      <c r="E116" s="58">
        <v>9</v>
      </c>
      <c r="F116" s="58">
        <v>8</v>
      </c>
      <c r="G116" s="58">
        <v>9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8</v>
      </c>
      <c r="O116" s="58">
        <v>9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</row>
    <row r="117" spans="1:23" ht="12.75">
      <c r="A117" s="57">
        <v>29</v>
      </c>
      <c r="B117" s="58" t="s">
        <v>481</v>
      </c>
      <c r="C117" s="58" t="s">
        <v>539</v>
      </c>
      <c r="D117" s="58">
        <v>16</v>
      </c>
      <c r="E117" s="58">
        <v>3</v>
      </c>
      <c r="F117" s="58">
        <v>16</v>
      </c>
      <c r="G117" s="58">
        <v>3</v>
      </c>
      <c r="H117" s="58">
        <v>8</v>
      </c>
      <c r="I117" s="58">
        <v>1</v>
      </c>
      <c r="J117" s="58">
        <v>0</v>
      </c>
      <c r="K117" s="58">
        <v>0</v>
      </c>
      <c r="L117" s="58">
        <v>0</v>
      </c>
      <c r="M117" s="58">
        <v>0</v>
      </c>
      <c r="N117" s="58">
        <v>8</v>
      </c>
      <c r="O117" s="58">
        <v>2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</row>
    <row r="118" spans="1:23" ht="12.75">
      <c r="A118" s="57">
        <v>30</v>
      </c>
      <c r="B118" s="58" t="s">
        <v>489</v>
      </c>
      <c r="C118" s="58" t="s">
        <v>540</v>
      </c>
      <c r="D118" s="58">
        <v>39</v>
      </c>
      <c r="E118" s="58">
        <v>347</v>
      </c>
      <c r="F118" s="58">
        <v>39</v>
      </c>
      <c r="G118" s="58">
        <v>347</v>
      </c>
      <c r="H118" s="58">
        <v>0</v>
      </c>
      <c r="I118" s="58">
        <v>12</v>
      </c>
      <c r="J118" s="58">
        <v>3</v>
      </c>
      <c r="K118" s="58">
        <v>55</v>
      </c>
      <c r="L118" s="58">
        <v>1</v>
      </c>
      <c r="M118" s="58">
        <v>3</v>
      </c>
      <c r="N118" s="58">
        <v>35</v>
      </c>
      <c r="O118" s="58">
        <v>277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</row>
    <row r="119" spans="1:23" ht="12.75">
      <c r="A119" s="57">
        <v>31</v>
      </c>
      <c r="B119" s="58" t="s">
        <v>489</v>
      </c>
      <c r="C119" s="58" t="s">
        <v>541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</row>
    <row r="120" spans="1:23" ht="12.75">
      <c r="A120" s="57">
        <v>32</v>
      </c>
      <c r="B120" s="58" t="s">
        <v>489</v>
      </c>
      <c r="C120" s="58" t="s">
        <v>542</v>
      </c>
      <c r="D120" s="58">
        <v>86</v>
      </c>
      <c r="E120" s="58">
        <v>8</v>
      </c>
      <c r="F120" s="58">
        <v>86</v>
      </c>
      <c r="G120" s="58">
        <v>8</v>
      </c>
      <c r="H120" s="58">
        <v>49</v>
      </c>
      <c r="I120" s="58">
        <v>4</v>
      </c>
      <c r="J120" s="58">
        <v>37</v>
      </c>
      <c r="K120" s="58">
        <v>4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</row>
    <row r="121" spans="1:23" ht="25.5">
      <c r="A121" s="57">
        <v>33</v>
      </c>
      <c r="B121" s="58" t="s">
        <v>499</v>
      </c>
      <c r="C121" s="58" t="s">
        <v>543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</row>
    <row r="122" spans="1:23" ht="12.75">
      <c r="A122" s="57">
        <v>34</v>
      </c>
      <c r="B122" s="58" t="s">
        <v>499</v>
      </c>
      <c r="C122" s="58" t="s">
        <v>544</v>
      </c>
      <c r="D122" s="58">
        <v>262</v>
      </c>
      <c r="E122" s="58">
        <v>24</v>
      </c>
      <c r="F122" s="58">
        <v>189</v>
      </c>
      <c r="G122" s="58">
        <v>20</v>
      </c>
      <c r="H122" s="58">
        <v>16</v>
      </c>
      <c r="I122" s="58">
        <v>2</v>
      </c>
      <c r="J122" s="58">
        <v>48</v>
      </c>
      <c r="K122" s="58">
        <v>3</v>
      </c>
      <c r="L122" s="58">
        <v>13</v>
      </c>
      <c r="M122" s="58">
        <v>1</v>
      </c>
      <c r="N122" s="58">
        <v>112</v>
      </c>
      <c r="O122" s="58">
        <v>14</v>
      </c>
      <c r="P122" s="58">
        <v>73</v>
      </c>
      <c r="Q122" s="58">
        <v>4</v>
      </c>
      <c r="R122" s="58">
        <v>25</v>
      </c>
      <c r="S122" s="58">
        <v>1</v>
      </c>
      <c r="T122" s="58">
        <v>48</v>
      </c>
      <c r="U122" s="58">
        <v>3</v>
      </c>
      <c r="V122" s="58">
        <v>0</v>
      </c>
      <c r="W122" s="58">
        <v>0</v>
      </c>
    </row>
    <row r="123" spans="1:23" ht="12.75">
      <c r="A123" s="57">
        <v>35</v>
      </c>
      <c r="B123" s="58" t="s">
        <v>499</v>
      </c>
      <c r="C123" s="58" t="s">
        <v>545</v>
      </c>
      <c r="D123" s="58">
        <v>688</v>
      </c>
      <c r="E123" s="58">
        <v>69</v>
      </c>
      <c r="F123" s="58">
        <v>688</v>
      </c>
      <c r="G123" s="58">
        <v>69</v>
      </c>
      <c r="H123" s="58">
        <v>24</v>
      </c>
      <c r="I123" s="58">
        <v>2</v>
      </c>
      <c r="J123" s="58">
        <v>224</v>
      </c>
      <c r="K123" s="58">
        <v>17</v>
      </c>
      <c r="L123" s="58">
        <v>122</v>
      </c>
      <c r="M123" s="58">
        <v>8</v>
      </c>
      <c r="N123" s="58">
        <v>318</v>
      </c>
      <c r="O123" s="58">
        <v>42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</row>
    <row r="124" spans="1:23" ht="12.75">
      <c r="A124" s="57">
        <v>36</v>
      </c>
      <c r="B124" s="58" t="s">
        <v>503</v>
      </c>
      <c r="C124" s="58" t="s">
        <v>546</v>
      </c>
      <c r="D124" s="58">
        <v>74</v>
      </c>
      <c r="E124" s="58">
        <v>3</v>
      </c>
      <c r="F124" s="58">
        <v>45</v>
      </c>
      <c r="G124" s="58">
        <v>2</v>
      </c>
      <c r="H124" s="58">
        <v>24</v>
      </c>
      <c r="I124" s="58">
        <v>1</v>
      </c>
      <c r="J124" s="58">
        <v>21</v>
      </c>
      <c r="K124" s="58">
        <v>1</v>
      </c>
      <c r="L124" s="58">
        <v>0</v>
      </c>
      <c r="M124" s="58">
        <v>0</v>
      </c>
      <c r="N124" s="58">
        <v>0</v>
      </c>
      <c r="O124" s="58">
        <v>0</v>
      </c>
      <c r="P124" s="58">
        <v>29</v>
      </c>
      <c r="Q124" s="58">
        <v>1</v>
      </c>
      <c r="R124" s="58">
        <v>0</v>
      </c>
      <c r="S124" s="58">
        <v>0</v>
      </c>
      <c r="T124" s="58">
        <v>0</v>
      </c>
      <c r="U124" s="58">
        <v>0</v>
      </c>
      <c r="V124" s="58">
        <v>29</v>
      </c>
      <c r="W124" s="58">
        <v>1</v>
      </c>
    </row>
    <row r="125" spans="1:23" ht="12.75">
      <c r="A125" s="57">
        <v>37</v>
      </c>
      <c r="B125" s="58" t="s">
        <v>505</v>
      </c>
      <c r="C125" s="58" t="s">
        <v>547</v>
      </c>
      <c r="D125" s="58">
        <v>314</v>
      </c>
      <c r="E125" s="58">
        <v>38</v>
      </c>
      <c r="F125" s="58">
        <v>162</v>
      </c>
      <c r="G125" s="58">
        <v>19</v>
      </c>
      <c r="H125" s="58">
        <v>8</v>
      </c>
      <c r="I125" s="58">
        <v>1</v>
      </c>
      <c r="J125" s="58">
        <v>29</v>
      </c>
      <c r="K125" s="58">
        <v>3</v>
      </c>
      <c r="L125" s="58">
        <v>13</v>
      </c>
      <c r="M125" s="58">
        <v>1</v>
      </c>
      <c r="N125" s="58">
        <v>112</v>
      </c>
      <c r="O125" s="58">
        <v>14</v>
      </c>
      <c r="P125" s="58">
        <v>152</v>
      </c>
      <c r="Q125" s="58">
        <v>19</v>
      </c>
      <c r="R125" s="58">
        <v>152</v>
      </c>
      <c r="S125" s="58">
        <v>19</v>
      </c>
      <c r="T125" s="58">
        <v>0</v>
      </c>
      <c r="U125" s="58">
        <v>0</v>
      </c>
      <c r="V125" s="58">
        <v>0</v>
      </c>
      <c r="W125" s="58">
        <v>0</v>
      </c>
    </row>
    <row r="126" spans="1:23" ht="12.75">
      <c r="A126" s="57">
        <v>38</v>
      </c>
      <c r="B126" s="58" t="s">
        <v>507</v>
      </c>
      <c r="C126" s="58" t="s">
        <v>548</v>
      </c>
      <c r="D126" s="58">
        <v>634</v>
      </c>
      <c r="E126" s="58">
        <v>57</v>
      </c>
      <c r="F126" s="58">
        <v>634</v>
      </c>
      <c r="G126" s="58">
        <v>57</v>
      </c>
      <c r="H126" s="58">
        <v>85</v>
      </c>
      <c r="I126" s="58">
        <v>4</v>
      </c>
      <c r="J126" s="58">
        <v>216</v>
      </c>
      <c r="K126" s="58">
        <v>12</v>
      </c>
      <c r="L126" s="58">
        <v>21</v>
      </c>
      <c r="M126" s="58">
        <v>2</v>
      </c>
      <c r="N126" s="58">
        <v>312</v>
      </c>
      <c r="O126" s="58">
        <v>39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</row>
    <row r="127" spans="1:23" ht="12.75">
      <c r="A127" s="57">
        <v>39</v>
      </c>
      <c r="B127" s="58" t="s">
        <v>507</v>
      </c>
      <c r="C127" s="58" t="s">
        <v>549</v>
      </c>
      <c r="D127" s="58">
        <v>202</v>
      </c>
      <c r="E127" s="58">
        <v>11</v>
      </c>
      <c r="F127" s="58">
        <v>82</v>
      </c>
      <c r="G127" s="58">
        <v>3</v>
      </c>
      <c r="H127" s="58">
        <v>24</v>
      </c>
      <c r="I127" s="58">
        <v>1</v>
      </c>
      <c r="J127" s="58">
        <v>29</v>
      </c>
      <c r="K127" s="58">
        <v>1</v>
      </c>
      <c r="L127" s="58">
        <v>29</v>
      </c>
      <c r="M127" s="58">
        <v>1</v>
      </c>
      <c r="N127" s="58">
        <v>0</v>
      </c>
      <c r="O127" s="58">
        <v>0</v>
      </c>
      <c r="P127" s="58">
        <v>120</v>
      </c>
      <c r="Q127" s="58">
        <v>8</v>
      </c>
      <c r="R127" s="58">
        <v>0</v>
      </c>
      <c r="S127" s="58">
        <v>0</v>
      </c>
      <c r="T127" s="58">
        <v>120</v>
      </c>
      <c r="U127" s="58">
        <v>8</v>
      </c>
      <c r="V127" s="58">
        <v>0</v>
      </c>
      <c r="W127" s="58">
        <v>0</v>
      </c>
    </row>
    <row r="128" spans="1:23" ht="12.75">
      <c r="A128" s="57">
        <v>40</v>
      </c>
      <c r="B128" s="58" t="s">
        <v>550</v>
      </c>
      <c r="C128" s="58" t="s">
        <v>551</v>
      </c>
      <c r="D128" s="58">
        <v>32</v>
      </c>
      <c r="E128" s="58">
        <v>2</v>
      </c>
      <c r="F128" s="58">
        <v>32</v>
      </c>
      <c r="G128" s="58">
        <v>2</v>
      </c>
      <c r="H128" s="58">
        <v>16</v>
      </c>
      <c r="I128" s="58">
        <v>1</v>
      </c>
      <c r="J128" s="58">
        <v>16</v>
      </c>
      <c r="K128" s="58">
        <v>1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</row>
    <row r="129" spans="1:23" s="54" customFormat="1" ht="25.5">
      <c r="A129" s="51">
        <v>40</v>
      </c>
      <c r="B129" s="52"/>
      <c r="C129" s="52" t="s">
        <v>552</v>
      </c>
      <c r="D129" s="52">
        <f aca="true" t="shared" si="1" ref="D129:W129">SUM(D89:D128)</f>
        <v>8345.5</v>
      </c>
      <c r="E129" s="52">
        <f t="shared" si="1"/>
        <v>1181</v>
      </c>
      <c r="F129" s="52">
        <f t="shared" si="1"/>
        <v>7102</v>
      </c>
      <c r="G129" s="52">
        <f t="shared" si="1"/>
        <v>994</v>
      </c>
      <c r="H129" s="52">
        <f t="shared" si="1"/>
        <v>1046</v>
      </c>
      <c r="I129" s="52">
        <f t="shared" si="1"/>
        <v>57</v>
      </c>
      <c r="J129" s="52">
        <f t="shared" si="1"/>
        <v>1313</v>
      </c>
      <c r="K129" s="52">
        <f t="shared" si="1"/>
        <v>175</v>
      </c>
      <c r="L129" s="52">
        <f t="shared" si="1"/>
        <v>316</v>
      </c>
      <c r="M129" s="52">
        <f t="shared" si="1"/>
        <v>32</v>
      </c>
      <c r="N129" s="52">
        <f t="shared" si="1"/>
        <v>4427</v>
      </c>
      <c r="O129" s="52">
        <f t="shared" si="1"/>
        <v>730</v>
      </c>
      <c r="P129" s="52">
        <f t="shared" si="1"/>
        <v>1243.5</v>
      </c>
      <c r="Q129" s="52">
        <f t="shared" si="1"/>
        <v>187</v>
      </c>
      <c r="R129" s="52">
        <f t="shared" si="1"/>
        <v>420.5</v>
      </c>
      <c r="S129" s="52">
        <f t="shared" si="1"/>
        <v>82</v>
      </c>
      <c r="T129" s="52">
        <f t="shared" si="1"/>
        <v>751</v>
      </c>
      <c r="U129" s="52">
        <f t="shared" si="1"/>
        <v>99</v>
      </c>
      <c r="V129" s="52">
        <f t="shared" si="1"/>
        <v>72</v>
      </c>
      <c r="W129" s="52">
        <f t="shared" si="1"/>
        <v>6</v>
      </c>
    </row>
    <row r="130" spans="1:23" ht="7.5" customHeight="1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8"/>
    </row>
    <row r="131" spans="1:23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W131">(D87+D129)</f>
        <v>20588.5</v>
      </c>
      <c r="E131" s="52">
        <f t="shared" si="2"/>
        <v>3721</v>
      </c>
      <c r="F131" s="52">
        <f t="shared" si="2"/>
        <v>16231</v>
      </c>
      <c r="G131" s="52">
        <f t="shared" si="2"/>
        <v>2006</v>
      </c>
      <c r="H131" s="52">
        <f t="shared" si="2"/>
        <v>2077</v>
      </c>
      <c r="I131" s="52">
        <f t="shared" si="2"/>
        <v>136</v>
      </c>
      <c r="J131" s="52">
        <f t="shared" si="2"/>
        <v>2279</v>
      </c>
      <c r="K131" s="52">
        <f t="shared" si="2"/>
        <v>324</v>
      </c>
      <c r="L131" s="52">
        <f t="shared" si="2"/>
        <v>602</v>
      </c>
      <c r="M131" s="52">
        <f t="shared" si="2"/>
        <v>75</v>
      </c>
      <c r="N131" s="52">
        <f t="shared" si="2"/>
        <v>11273</v>
      </c>
      <c r="O131" s="52">
        <f t="shared" si="2"/>
        <v>1471</v>
      </c>
      <c r="P131" s="52">
        <f t="shared" si="2"/>
        <v>4357.5</v>
      </c>
      <c r="Q131" s="52">
        <f t="shared" si="2"/>
        <v>1715</v>
      </c>
      <c r="R131" s="52">
        <f t="shared" si="2"/>
        <v>1054.5</v>
      </c>
      <c r="S131" s="52">
        <f t="shared" si="2"/>
        <v>177</v>
      </c>
      <c r="T131" s="52">
        <f t="shared" si="2"/>
        <v>2314</v>
      </c>
      <c r="U131" s="52">
        <f t="shared" si="2"/>
        <v>404</v>
      </c>
      <c r="V131" s="52">
        <f t="shared" si="2"/>
        <v>989</v>
      </c>
      <c r="W131" s="52">
        <f t="shared" si="2"/>
        <v>1134</v>
      </c>
    </row>
  </sheetData>
  <sheetProtection password="CE88" sheet="1" objects="1" scenarios="1"/>
  <mergeCells count="25">
    <mergeCell ref="C1:C3"/>
    <mergeCell ref="H1:I1"/>
    <mergeCell ref="T1:U1"/>
    <mergeCell ref="D2:E2"/>
    <mergeCell ref="N1:O1"/>
    <mergeCell ref="F2:G2"/>
    <mergeCell ref="H2:I2"/>
    <mergeCell ref="J2:K2"/>
    <mergeCell ref="L2:M2"/>
    <mergeCell ref="N2:O2"/>
    <mergeCell ref="P1:Q1"/>
    <mergeCell ref="R1:S1"/>
    <mergeCell ref="J1:K1"/>
    <mergeCell ref="D1:E1"/>
    <mergeCell ref="F1:G1"/>
    <mergeCell ref="V1:W1"/>
    <mergeCell ref="A130:W130"/>
    <mergeCell ref="R2:S2"/>
    <mergeCell ref="T2:U2"/>
    <mergeCell ref="V2:W2"/>
    <mergeCell ref="A88:W88"/>
    <mergeCell ref="P2:Q2"/>
    <mergeCell ref="A1:A3"/>
    <mergeCell ref="B1:B3"/>
    <mergeCell ref="L1:M1"/>
  </mergeCells>
  <printOptions/>
  <pageMargins left="0.7480314960629921" right="0.35433070866141736" top="0.5905511811023623" bottom="0.5905511811023623" header="0.31496062992125984" footer="0.31496062992125984"/>
  <pageSetup firstPageNumber="93" useFirstPageNumber="1" horizontalDpi="300" verticalDpi="300" orientation="landscape" paperSize="9" r:id="rId1"/>
  <headerFooter alignWithMargins="0">
    <oddHeader xml:space="preserve">&amp;C&amp;"Arial,Bold"&amp;12 11.2. Sociālo darbinieku, sociālo aprūpētāju un sociālo rehabilitētāju kvalifikācijas pilnveide atbilstoši profesijai </oddHeader>
    <oddFooter>&amp;LSagatavoja: LM SPSPD&amp;R&amp;P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L131"/>
  <sheetViews>
    <sheetView showGridLines="0" workbookViewId="0" topLeftCell="A1">
      <selection activeCell="A1" sqref="A1:A16384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5.7109375" style="8" customWidth="1"/>
    <col min="4" max="4" width="9.7109375" style="8" customWidth="1"/>
    <col min="5" max="5" width="8.7109375" style="8" customWidth="1"/>
    <col min="6" max="6" width="9.57421875" style="8" customWidth="1"/>
    <col min="7" max="7" width="6.140625" style="8" customWidth="1"/>
    <col min="8" max="8" width="6.8515625" style="8" customWidth="1"/>
    <col min="9" max="9" width="6.57421875" style="8" customWidth="1"/>
    <col min="10" max="10" width="7.00390625" style="8" customWidth="1"/>
    <col min="11" max="11" width="6.140625" style="8" customWidth="1"/>
    <col min="12" max="12" width="6.7109375" style="8" customWidth="1"/>
    <col min="13" max="16384" width="9.140625" style="8" customWidth="1"/>
  </cols>
  <sheetData>
    <row r="1" spans="1:12" s="3" customFormat="1" ht="22.5">
      <c r="A1" s="214" t="s">
        <v>0</v>
      </c>
      <c r="B1" s="217" t="s">
        <v>1</v>
      </c>
      <c r="C1" s="217" t="s">
        <v>2</v>
      </c>
      <c r="D1" s="2" t="s">
        <v>56</v>
      </c>
      <c r="E1" s="2" t="s">
        <v>55</v>
      </c>
      <c r="F1" s="2" t="s">
        <v>54</v>
      </c>
      <c r="G1" s="2" t="s">
        <v>53</v>
      </c>
      <c r="H1" s="2" t="s">
        <v>52</v>
      </c>
      <c r="I1" s="2" t="s">
        <v>51</v>
      </c>
      <c r="J1" s="2" t="s">
        <v>50</v>
      </c>
      <c r="K1" s="2" t="s">
        <v>49</v>
      </c>
      <c r="L1" s="2" t="s">
        <v>48</v>
      </c>
    </row>
    <row r="2" spans="1:12" s="3" customFormat="1" ht="12.75" customHeight="1">
      <c r="A2" s="215"/>
      <c r="B2" s="217"/>
      <c r="C2" s="217"/>
      <c r="D2" s="187" t="s">
        <v>47</v>
      </c>
      <c r="E2" s="187" t="s">
        <v>46</v>
      </c>
      <c r="F2" s="187" t="s">
        <v>45</v>
      </c>
      <c r="G2" s="192" t="s">
        <v>44</v>
      </c>
      <c r="H2" s="271" t="s">
        <v>43</v>
      </c>
      <c r="I2" s="310"/>
      <c r="J2" s="310"/>
      <c r="K2" s="310"/>
      <c r="L2" s="272"/>
    </row>
    <row r="3" spans="1:12" s="3" customFormat="1" ht="63.75" customHeight="1">
      <c r="A3" s="216"/>
      <c r="B3" s="218"/>
      <c r="C3" s="218"/>
      <c r="D3" s="188"/>
      <c r="E3" s="188"/>
      <c r="F3" s="188"/>
      <c r="G3" s="311"/>
      <c r="H3" s="11" t="s">
        <v>42</v>
      </c>
      <c r="I3" s="11" t="s">
        <v>41</v>
      </c>
      <c r="J3" s="11" t="s">
        <v>40</v>
      </c>
      <c r="K3" s="11" t="s">
        <v>39</v>
      </c>
      <c r="L3" s="2" t="s">
        <v>38</v>
      </c>
    </row>
    <row r="4" spans="1:12" s="19" customFormat="1" ht="12" customHeight="1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</row>
    <row r="5" spans="1:12" ht="12.75">
      <c r="A5" s="48">
        <v>1</v>
      </c>
      <c r="B5" s="49" t="s">
        <v>397</v>
      </c>
      <c r="C5" s="49" t="s">
        <v>398</v>
      </c>
      <c r="D5" s="49">
        <v>1825</v>
      </c>
      <c r="E5" s="49">
        <v>714</v>
      </c>
      <c r="F5" s="49">
        <v>10.28</v>
      </c>
      <c r="G5" s="49">
        <v>107</v>
      </c>
      <c r="H5" s="49">
        <v>13</v>
      </c>
      <c r="I5" s="49">
        <v>66</v>
      </c>
      <c r="J5" s="49">
        <v>0</v>
      </c>
      <c r="K5" s="49">
        <v>12</v>
      </c>
      <c r="L5" s="49">
        <v>16</v>
      </c>
    </row>
    <row r="6" spans="1:12" ht="12.75">
      <c r="A6" s="50">
        <v>2</v>
      </c>
      <c r="B6" s="47" t="s">
        <v>399</v>
      </c>
      <c r="C6" s="47" t="s">
        <v>400</v>
      </c>
      <c r="D6" s="47">
        <v>0</v>
      </c>
      <c r="E6" s="47">
        <v>145.42</v>
      </c>
      <c r="F6" s="47">
        <v>5.82</v>
      </c>
      <c r="G6" s="47">
        <v>8</v>
      </c>
      <c r="H6" s="47">
        <v>0</v>
      </c>
      <c r="I6" s="47">
        <v>0</v>
      </c>
      <c r="J6" s="47">
        <v>7</v>
      </c>
      <c r="K6" s="47">
        <v>1</v>
      </c>
      <c r="L6" s="47">
        <v>0</v>
      </c>
    </row>
    <row r="7" spans="1:12" ht="12.75">
      <c r="A7" s="50">
        <v>3</v>
      </c>
      <c r="B7" s="47" t="s">
        <v>399</v>
      </c>
      <c r="C7" s="47" t="s">
        <v>401</v>
      </c>
      <c r="D7" s="47">
        <v>876.4</v>
      </c>
      <c r="E7" s="47">
        <v>167.6</v>
      </c>
      <c r="F7" s="47">
        <v>7.85</v>
      </c>
      <c r="G7" s="47">
        <v>76</v>
      </c>
      <c r="H7" s="47">
        <v>5</v>
      </c>
      <c r="I7" s="47">
        <v>61</v>
      </c>
      <c r="J7" s="47">
        <v>8</v>
      </c>
      <c r="K7" s="47">
        <v>2</v>
      </c>
      <c r="L7" s="47">
        <v>0</v>
      </c>
    </row>
    <row r="8" spans="1:12" ht="12.75">
      <c r="A8" s="50">
        <v>4</v>
      </c>
      <c r="B8" s="47" t="s">
        <v>399</v>
      </c>
      <c r="C8" s="47" t="s">
        <v>402</v>
      </c>
      <c r="D8" s="47">
        <v>789</v>
      </c>
      <c r="E8" s="47">
        <v>70.1</v>
      </c>
      <c r="F8" s="47">
        <v>7.47</v>
      </c>
      <c r="G8" s="47">
        <v>66</v>
      </c>
      <c r="H8" s="47">
        <v>18</v>
      </c>
      <c r="I8" s="47">
        <v>44</v>
      </c>
      <c r="J8" s="47">
        <v>4</v>
      </c>
      <c r="K8" s="47">
        <v>0</v>
      </c>
      <c r="L8" s="47">
        <v>0</v>
      </c>
    </row>
    <row r="9" spans="1:12" ht="12.75">
      <c r="A9" s="50">
        <v>5</v>
      </c>
      <c r="B9" s="47" t="s">
        <v>403</v>
      </c>
      <c r="C9" s="47" t="s">
        <v>404</v>
      </c>
      <c r="D9" s="47">
        <v>1288.9</v>
      </c>
      <c r="E9" s="47">
        <v>94</v>
      </c>
      <c r="F9" s="47">
        <v>8.13</v>
      </c>
      <c r="G9" s="47">
        <v>92</v>
      </c>
      <c r="H9" s="47">
        <v>11</v>
      </c>
      <c r="I9" s="47">
        <v>52</v>
      </c>
      <c r="J9" s="47">
        <v>27</v>
      </c>
      <c r="K9" s="47">
        <v>2</v>
      </c>
      <c r="L9" s="47">
        <v>0</v>
      </c>
    </row>
    <row r="10" spans="1:12" ht="12.75">
      <c r="A10" s="50">
        <v>6</v>
      </c>
      <c r="B10" s="47" t="s">
        <v>405</v>
      </c>
      <c r="C10" s="47" t="s">
        <v>406</v>
      </c>
      <c r="D10" s="47">
        <v>593.8</v>
      </c>
      <c r="E10" s="47">
        <v>0</v>
      </c>
      <c r="F10" s="47">
        <v>9.28</v>
      </c>
      <c r="G10" s="47">
        <v>27</v>
      </c>
      <c r="H10" s="47">
        <v>0</v>
      </c>
      <c r="I10" s="47">
        <v>17</v>
      </c>
      <c r="J10" s="47">
        <v>9</v>
      </c>
      <c r="K10" s="47">
        <v>1</v>
      </c>
      <c r="L10" s="47">
        <v>0</v>
      </c>
    </row>
    <row r="11" spans="1:12" ht="12.75">
      <c r="A11" s="50">
        <v>7</v>
      </c>
      <c r="B11" s="47" t="s">
        <v>405</v>
      </c>
      <c r="C11" s="47" t="s">
        <v>407</v>
      </c>
      <c r="D11" s="47">
        <v>779.5</v>
      </c>
      <c r="E11" s="47">
        <v>415.91</v>
      </c>
      <c r="F11" s="47">
        <v>30.65</v>
      </c>
      <c r="G11" s="47">
        <v>35</v>
      </c>
      <c r="H11" s="47">
        <v>20</v>
      </c>
      <c r="I11" s="47">
        <v>4</v>
      </c>
      <c r="J11" s="47">
        <v>3</v>
      </c>
      <c r="K11" s="47">
        <v>4</v>
      </c>
      <c r="L11" s="47">
        <v>4</v>
      </c>
    </row>
    <row r="12" spans="1:12" ht="12.75">
      <c r="A12" s="50">
        <v>8</v>
      </c>
      <c r="B12" s="47" t="s">
        <v>405</v>
      </c>
      <c r="C12" s="47" t="s">
        <v>408</v>
      </c>
      <c r="D12" s="47">
        <v>1502</v>
      </c>
      <c r="E12" s="47">
        <v>0</v>
      </c>
      <c r="F12" s="47">
        <v>7.22</v>
      </c>
      <c r="G12" s="47">
        <v>112</v>
      </c>
      <c r="H12" s="47">
        <v>58</v>
      </c>
      <c r="I12" s="47">
        <v>32</v>
      </c>
      <c r="J12" s="47">
        <v>14</v>
      </c>
      <c r="K12" s="47">
        <v>8</v>
      </c>
      <c r="L12" s="47">
        <v>0</v>
      </c>
    </row>
    <row r="13" spans="1:12" ht="12.75">
      <c r="A13" s="50">
        <v>9</v>
      </c>
      <c r="B13" s="47" t="s">
        <v>405</v>
      </c>
      <c r="C13" s="47" t="s">
        <v>409</v>
      </c>
      <c r="D13" s="47">
        <v>2137</v>
      </c>
      <c r="E13" s="47">
        <v>0</v>
      </c>
      <c r="F13" s="47">
        <v>7.6</v>
      </c>
      <c r="G13" s="47">
        <v>179</v>
      </c>
      <c r="H13" s="47">
        <v>67</v>
      </c>
      <c r="I13" s="47">
        <v>112</v>
      </c>
      <c r="J13" s="47">
        <v>0</v>
      </c>
      <c r="K13" s="47">
        <v>0</v>
      </c>
      <c r="L13" s="47">
        <v>0</v>
      </c>
    </row>
    <row r="14" spans="1:12" ht="12.75">
      <c r="A14" s="50">
        <v>10</v>
      </c>
      <c r="B14" s="47" t="s">
        <v>405</v>
      </c>
      <c r="C14" s="47" t="s">
        <v>410</v>
      </c>
      <c r="D14" s="47">
        <v>892.8</v>
      </c>
      <c r="E14" s="47">
        <v>0</v>
      </c>
      <c r="F14" s="47">
        <v>8.93</v>
      </c>
      <c r="G14" s="47">
        <v>49</v>
      </c>
      <c r="H14" s="47">
        <v>8</v>
      </c>
      <c r="I14" s="47">
        <v>21</v>
      </c>
      <c r="J14" s="47">
        <v>14</v>
      </c>
      <c r="K14" s="47">
        <v>6</v>
      </c>
      <c r="L14" s="47">
        <v>0</v>
      </c>
    </row>
    <row r="15" spans="1:12" ht="12.75">
      <c r="A15" s="50">
        <v>11</v>
      </c>
      <c r="B15" s="47" t="s">
        <v>405</v>
      </c>
      <c r="C15" s="47" t="s">
        <v>411</v>
      </c>
      <c r="D15" s="47">
        <v>2456</v>
      </c>
      <c r="E15" s="47">
        <v>2456</v>
      </c>
      <c r="F15" s="47">
        <v>14.49</v>
      </c>
      <c r="G15" s="47">
        <v>186</v>
      </c>
      <c r="H15" s="47">
        <v>0</v>
      </c>
      <c r="I15" s="47">
        <v>186</v>
      </c>
      <c r="J15" s="47">
        <v>0</v>
      </c>
      <c r="K15" s="47">
        <v>0</v>
      </c>
      <c r="L15" s="47">
        <v>0</v>
      </c>
    </row>
    <row r="16" spans="1:12" ht="12.75">
      <c r="A16" s="50">
        <v>12</v>
      </c>
      <c r="B16" s="47" t="s">
        <v>405</v>
      </c>
      <c r="C16" s="47" t="s">
        <v>412</v>
      </c>
      <c r="D16" s="47">
        <v>113.2</v>
      </c>
      <c r="E16" s="47">
        <v>0</v>
      </c>
      <c r="F16" s="47">
        <v>8.09</v>
      </c>
      <c r="G16" s="47">
        <v>7</v>
      </c>
      <c r="H16" s="47">
        <v>0</v>
      </c>
      <c r="I16" s="47">
        <v>7</v>
      </c>
      <c r="J16" s="47">
        <v>0</v>
      </c>
      <c r="K16" s="47">
        <v>0</v>
      </c>
      <c r="L16" s="47">
        <v>0</v>
      </c>
    </row>
    <row r="17" spans="1:12" ht="12.75">
      <c r="A17" s="50">
        <v>13</v>
      </c>
      <c r="B17" s="47" t="s">
        <v>413</v>
      </c>
      <c r="C17" s="47" t="s">
        <v>414</v>
      </c>
      <c r="D17" s="47">
        <v>1380</v>
      </c>
      <c r="E17" s="47">
        <v>0</v>
      </c>
      <c r="F17" s="47">
        <v>11.6</v>
      </c>
      <c r="G17" s="47">
        <v>73</v>
      </c>
      <c r="H17" s="47">
        <v>8</v>
      </c>
      <c r="I17" s="47">
        <v>63</v>
      </c>
      <c r="J17" s="47">
        <v>0</v>
      </c>
      <c r="K17" s="47">
        <v>2</v>
      </c>
      <c r="L17" s="47">
        <v>0</v>
      </c>
    </row>
    <row r="18" spans="1:12" ht="12.75">
      <c r="A18" s="50">
        <v>14</v>
      </c>
      <c r="B18" s="47" t="s">
        <v>415</v>
      </c>
      <c r="C18" s="47" t="s">
        <v>416</v>
      </c>
      <c r="D18" s="47">
        <v>679.5</v>
      </c>
      <c r="E18" s="47">
        <v>121.9</v>
      </c>
      <c r="F18" s="47">
        <v>9.54</v>
      </c>
      <c r="G18" s="47">
        <v>48</v>
      </c>
      <c r="H18" s="47">
        <v>20</v>
      </c>
      <c r="I18" s="47">
        <v>20</v>
      </c>
      <c r="J18" s="47">
        <v>8</v>
      </c>
      <c r="K18" s="47">
        <v>0</v>
      </c>
      <c r="L18" s="47">
        <v>0</v>
      </c>
    </row>
    <row r="19" spans="1:12" ht="12.75">
      <c r="A19" s="50">
        <v>15</v>
      </c>
      <c r="B19" s="47" t="s">
        <v>415</v>
      </c>
      <c r="C19" s="47" t="s">
        <v>417</v>
      </c>
      <c r="D19" s="47">
        <v>325</v>
      </c>
      <c r="E19" s="47">
        <v>0</v>
      </c>
      <c r="F19" s="47">
        <v>7.39</v>
      </c>
      <c r="G19" s="47">
        <v>16</v>
      </c>
      <c r="H19" s="47">
        <v>3</v>
      </c>
      <c r="I19" s="47">
        <v>6</v>
      </c>
      <c r="J19" s="47">
        <v>0</v>
      </c>
      <c r="K19" s="47">
        <v>7</v>
      </c>
      <c r="L19" s="47">
        <v>0</v>
      </c>
    </row>
    <row r="20" spans="1:12" ht="12.75">
      <c r="A20" s="50">
        <v>16</v>
      </c>
      <c r="B20" s="47" t="s">
        <v>415</v>
      </c>
      <c r="C20" s="47" t="s">
        <v>418</v>
      </c>
      <c r="D20" s="47">
        <v>83.9</v>
      </c>
      <c r="E20" s="47">
        <v>0</v>
      </c>
      <c r="F20" s="47">
        <v>6.99</v>
      </c>
      <c r="G20" s="47">
        <v>4</v>
      </c>
      <c r="H20" s="47">
        <v>0</v>
      </c>
      <c r="I20" s="47">
        <v>1</v>
      </c>
      <c r="J20" s="47">
        <v>2</v>
      </c>
      <c r="K20" s="47">
        <v>1</v>
      </c>
      <c r="L20" s="47">
        <v>0</v>
      </c>
    </row>
    <row r="21" spans="1:12" ht="12.75">
      <c r="A21" s="50">
        <v>17</v>
      </c>
      <c r="B21" s="47" t="s">
        <v>419</v>
      </c>
      <c r="C21" s="47" t="s">
        <v>420</v>
      </c>
      <c r="D21" s="47">
        <v>539</v>
      </c>
      <c r="E21" s="47">
        <v>416</v>
      </c>
      <c r="F21" s="47">
        <v>14.92</v>
      </c>
      <c r="G21" s="47">
        <v>23</v>
      </c>
      <c r="H21" s="47">
        <v>0</v>
      </c>
      <c r="I21" s="47">
        <v>6</v>
      </c>
      <c r="J21" s="47">
        <v>8</v>
      </c>
      <c r="K21" s="47">
        <v>5</v>
      </c>
      <c r="L21" s="47">
        <v>4</v>
      </c>
    </row>
    <row r="22" spans="1:12" ht="12.75">
      <c r="A22" s="50">
        <v>18</v>
      </c>
      <c r="B22" s="47" t="s">
        <v>419</v>
      </c>
      <c r="C22" s="47" t="s">
        <v>421</v>
      </c>
      <c r="D22" s="47">
        <v>396.3</v>
      </c>
      <c r="E22" s="47">
        <v>0</v>
      </c>
      <c r="F22" s="47">
        <v>6.61</v>
      </c>
      <c r="G22" s="47">
        <v>22</v>
      </c>
      <c r="H22" s="47">
        <v>1</v>
      </c>
      <c r="I22" s="47">
        <v>7</v>
      </c>
      <c r="J22" s="47">
        <v>7</v>
      </c>
      <c r="K22" s="47">
        <v>4</v>
      </c>
      <c r="L22" s="47">
        <v>3</v>
      </c>
    </row>
    <row r="23" spans="1:12" ht="12.75">
      <c r="A23" s="50">
        <v>19</v>
      </c>
      <c r="B23" s="47" t="s">
        <v>422</v>
      </c>
      <c r="C23" s="47" t="s">
        <v>423</v>
      </c>
      <c r="D23" s="47">
        <v>2234</v>
      </c>
      <c r="E23" s="47">
        <v>0</v>
      </c>
      <c r="F23" s="47">
        <v>11.4</v>
      </c>
      <c r="G23" s="47">
        <v>162</v>
      </c>
      <c r="H23" s="47">
        <v>43</v>
      </c>
      <c r="I23" s="47">
        <v>113</v>
      </c>
      <c r="J23" s="47">
        <v>6</v>
      </c>
      <c r="K23" s="47">
        <v>0</v>
      </c>
      <c r="L23" s="47">
        <v>0</v>
      </c>
    </row>
    <row r="24" spans="1:12" ht="12.75">
      <c r="A24" s="50">
        <v>20</v>
      </c>
      <c r="B24" s="47" t="s">
        <v>424</v>
      </c>
      <c r="C24" s="47" t="s">
        <v>425</v>
      </c>
      <c r="D24" s="47">
        <v>412.8</v>
      </c>
      <c r="E24" s="47">
        <v>0</v>
      </c>
      <c r="F24" s="47">
        <v>7.79</v>
      </c>
      <c r="G24" s="47">
        <v>33</v>
      </c>
      <c r="H24" s="47">
        <v>17</v>
      </c>
      <c r="I24" s="47">
        <v>12</v>
      </c>
      <c r="J24" s="47">
        <v>4</v>
      </c>
      <c r="K24" s="47">
        <v>0</v>
      </c>
      <c r="L24" s="47">
        <v>0</v>
      </c>
    </row>
    <row r="25" spans="1:12" ht="12.75">
      <c r="A25" s="50">
        <v>21</v>
      </c>
      <c r="B25" s="47" t="s">
        <v>424</v>
      </c>
      <c r="C25" s="47" t="s">
        <v>426</v>
      </c>
      <c r="D25" s="47">
        <v>381</v>
      </c>
      <c r="E25" s="47">
        <v>0</v>
      </c>
      <c r="F25" s="47">
        <v>6.68</v>
      </c>
      <c r="G25" s="47">
        <v>18</v>
      </c>
      <c r="H25" s="47">
        <v>1</v>
      </c>
      <c r="I25" s="47">
        <v>6</v>
      </c>
      <c r="J25" s="47">
        <v>6</v>
      </c>
      <c r="K25" s="47">
        <v>2</v>
      </c>
      <c r="L25" s="47">
        <v>3</v>
      </c>
    </row>
    <row r="26" spans="1:12" ht="12.75">
      <c r="A26" s="50">
        <v>22</v>
      </c>
      <c r="B26" s="47" t="s">
        <v>424</v>
      </c>
      <c r="C26" s="47" t="s">
        <v>427</v>
      </c>
      <c r="D26" s="47">
        <v>0</v>
      </c>
      <c r="E26" s="47">
        <v>194.9</v>
      </c>
      <c r="F26" s="47">
        <v>10.83</v>
      </c>
      <c r="G26" s="47">
        <v>12</v>
      </c>
      <c r="H26" s="47">
        <v>6</v>
      </c>
      <c r="I26" s="47">
        <v>6</v>
      </c>
      <c r="J26" s="47">
        <v>0</v>
      </c>
      <c r="K26" s="47">
        <v>0</v>
      </c>
      <c r="L26" s="47">
        <v>0</v>
      </c>
    </row>
    <row r="27" spans="1:12" ht="12.75">
      <c r="A27" s="50">
        <v>23</v>
      </c>
      <c r="B27" s="47" t="s">
        <v>428</v>
      </c>
      <c r="C27" s="47" t="s">
        <v>429</v>
      </c>
      <c r="D27" s="47">
        <v>702</v>
      </c>
      <c r="E27" s="47">
        <v>0</v>
      </c>
      <c r="F27" s="47">
        <v>6.21</v>
      </c>
      <c r="G27" s="47">
        <v>63</v>
      </c>
      <c r="H27" s="47">
        <v>2</v>
      </c>
      <c r="I27" s="47">
        <v>61</v>
      </c>
      <c r="J27" s="47">
        <v>0</v>
      </c>
      <c r="K27" s="47">
        <v>0</v>
      </c>
      <c r="L27" s="47">
        <v>0</v>
      </c>
    </row>
    <row r="28" spans="1:12" ht="12.75">
      <c r="A28" s="50">
        <v>24</v>
      </c>
      <c r="B28" s="47" t="s">
        <v>428</v>
      </c>
      <c r="C28" s="47" t="s">
        <v>430</v>
      </c>
      <c r="D28" s="47">
        <v>132.1</v>
      </c>
      <c r="E28" s="47">
        <v>0</v>
      </c>
      <c r="F28" s="47">
        <v>6.95</v>
      </c>
      <c r="G28" s="47">
        <v>6</v>
      </c>
      <c r="H28" s="47">
        <v>0</v>
      </c>
      <c r="I28" s="47">
        <v>1</v>
      </c>
      <c r="J28" s="47">
        <v>0</v>
      </c>
      <c r="K28" s="47">
        <v>5</v>
      </c>
      <c r="L28" s="47">
        <v>0</v>
      </c>
    </row>
    <row r="29" spans="1:12" ht="12.75">
      <c r="A29" s="50">
        <v>25</v>
      </c>
      <c r="B29" s="47" t="s">
        <v>428</v>
      </c>
      <c r="C29" s="47" t="s">
        <v>431</v>
      </c>
      <c r="D29" s="47">
        <v>534.1</v>
      </c>
      <c r="E29" s="47">
        <v>472.6</v>
      </c>
      <c r="F29" s="47">
        <v>20.54</v>
      </c>
      <c r="G29" s="47">
        <v>35</v>
      </c>
      <c r="H29" s="47">
        <v>12</v>
      </c>
      <c r="I29" s="47">
        <v>13</v>
      </c>
      <c r="J29" s="47">
        <v>10</v>
      </c>
      <c r="K29" s="47">
        <v>0</v>
      </c>
      <c r="L29" s="47">
        <v>0</v>
      </c>
    </row>
    <row r="30" spans="1:12" ht="12.75">
      <c r="A30" s="50">
        <v>26</v>
      </c>
      <c r="B30" s="47" t="s">
        <v>432</v>
      </c>
      <c r="C30" s="47" t="s">
        <v>433</v>
      </c>
      <c r="D30" s="47">
        <v>244.9</v>
      </c>
      <c r="E30" s="47">
        <v>139.02</v>
      </c>
      <c r="F30" s="47">
        <v>10.66</v>
      </c>
      <c r="G30" s="47">
        <v>21</v>
      </c>
      <c r="H30" s="47">
        <v>9</v>
      </c>
      <c r="I30" s="47">
        <v>10</v>
      </c>
      <c r="J30" s="47">
        <v>2</v>
      </c>
      <c r="K30" s="47">
        <v>0</v>
      </c>
      <c r="L30" s="47">
        <v>0</v>
      </c>
    </row>
    <row r="31" spans="1:12" ht="12.75">
      <c r="A31" s="50">
        <v>27</v>
      </c>
      <c r="B31" s="47" t="s">
        <v>432</v>
      </c>
      <c r="C31" s="47" t="s">
        <v>434</v>
      </c>
      <c r="D31" s="47">
        <v>493</v>
      </c>
      <c r="E31" s="47">
        <v>0</v>
      </c>
      <c r="F31" s="47">
        <v>7.7</v>
      </c>
      <c r="G31" s="47">
        <v>28</v>
      </c>
      <c r="H31" s="47">
        <v>1</v>
      </c>
      <c r="I31" s="47">
        <v>8</v>
      </c>
      <c r="J31" s="47">
        <v>19</v>
      </c>
      <c r="K31" s="47">
        <v>0</v>
      </c>
      <c r="L31" s="47">
        <v>0</v>
      </c>
    </row>
    <row r="32" spans="1:12" ht="12.75">
      <c r="A32" s="50">
        <v>28</v>
      </c>
      <c r="B32" s="47" t="s">
        <v>435</v>
      </c>
      <c r="C32" s="47" t="s">
        <v>436</v>
      </c>
      <c r="D32" s="47">
        <v>798</v>
      </c>
      <c r="E32" s="47">
        <v>744</v>
      </c>
      <c r="F32" s="47">
        <v>13.77</v>
      </c>
      <c r="G32" s="47">
        <v>69</v>
      </c>
      <c r="H32" s="47">
        <v>30</v>
      </c>
      <c r="I32" s="47">
        <v>35</v>
      </c>
      <c r="J32" s="47">
        <v>4</v>
      </c>
      <c r="K32" s="47">
        <v>0</v>
      </c>
      <c r="L32" s="47">
        <v>0</v>
      </c>
    </row>
    <row r="33" spans="1:12" ht="12.75">
      <c r="A33" s="50">
        <v>29</v>
      </c>
      <c r="B33" s="47" t="s">
        <v>437</v>
      </c>
      <c r="C33" s="47" t="s">
        <v>438</v>
      </c>
      <c r="D33" s="47">
        <v>106</v>
      </c>
      <c r="E33" s="47">
        <v>0</v>
      </c>
      <c r="F33" s="47">
        <v>8.83</v>
      </c>
      <c r="G33" s="47">
        <v>7</v>
      </c>
      <c r="H33" s="47">
        <v>2</v>
      </c>
      <c r="I33" s="47">
        <v>4</v>
      </c>
      <c r="J33" s="47">
        <v>1</v>
      </c>
      <c r="K33" s="47">
        <v>0</v>
      </c>
      <c r="L33" s="47">
        <v>0</v>
      </c>
    </row>
    <row r="34" spans="1:12" ht="12.75">
      <c r="A34" s="50">
        <v>30</v>
      </c>
      <c r="B34" s="47" t="s">
        <v>437</v>
      </c>
      <c r="C34" s="47" t="s">
        <v>439</v>
      </c>
      <c r="D34" s="47">
        <v>300</v>
      </c>
      <c r="E34" s="47">
        <v>173.4</v>
      </c>
      <c r="F34" s="47">
        <v>23.67</v>
      </c>
      <c r="G34" s="47">
        <v>11</v>
      </c>
      <c r="H34" s="47">
        <v>0</v>
      </c>
      <c r="I34" s="47">
        <v>3</v>
      </c>
      <c r="J34" s="47">
        <v>8</v>
      </c>
      <c r="K34" s="47">
        <v>0</v>
      </c>
      <c r="L34" s="47">
        <v>0</v>
      </c>
    </row>
    <row r="35" spans="1:12" ht="12.75">
      <c r="A35" s="50">
        <v>31</v>
      </c>
      <c r="B35" s="47" t="s">
        <v>440</v>
      </c>
      <c r="C35" s="47" t="s">
        <v>441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ht="12.75">
      <c r="A36" s="50">
        <v>32</v>
      </c>
      <c r="B36" s="47" t="s">
        <v>440</v>
      </c>
      <c r="C36" s="47" t="s">
        <v>442</v>
      </c>
      <c r="D36" s="47">
        <v>128.8</v>
      </c>
      <c r="E36" s="47">
        <v>0</v>
      </c>
      <c r="F36" s="47">
        <v>7.58</v>
      </c>
      <c r="G36" s="47">
        <v>9</v>
      </c>
      <c r="H36" s="47">
        <v>2</v>
      </c>
      <c r="I36" s="47">
        <v>4</v>
      </c>
      <c r="J36" s="47">
        <v>1</v>
      </c>
      <c r="K36" s="47">
        <v>2</v>
      </c>
      <c r="L36" s="47">
        <v>0</v>
      </c>
    </row>
    <row r="37" spans="1:12" ht="12.75">
      <c r="A37" s="50">
        <v>33</v>
      </c>
      <c r="B37" s="47" t="s">
        <v>440</v>
      </c>
      <c r="C37" s="47" t="s">
        <v>443</v>
      </c>
      <c r="D37" s="47">
        <v>307</v>
      </c>
      <c r="E37" s="47">
        <v>0</v>
      </c>
      <c r="F37" s="47">
        <v>9.9</v>
      </c>
      <c r="G37" s="47">
        <v>16</v>
      </c>
      <c r="H37" s="47">
        <v>0</v>
      </c>
      <c r="I37" s="47">
        <v>10</v>
      </c>
      <c r="J37" s="47">
        <v>2</v>
      </c>
      <c r="K37" s="47">
        <v>4</v>
      </c>
      <c r="L37" s="47">
        <v>0</v>
      </c>
    </row>
    <row r="38" spans="1:12" ht="12.75">
      <c r="A38" s="50">
        <v>34</v>
      </c>
      <c r="B38" s="47" t="s">
        <v>440</v>
      </c>
      <c r="C38" s="47" t="s">
        <v>444</v>
      </c>
      <c r="D38" s="47">
        <v>2210.1</v>
      </c>
      <c r="E38" s="47">
        <v>428.5</v>
      </c>
      <c r="F38" s="47">
        <v>10.99</v>
      </c>
      <c r="G38" s="47">
        <v>131</v>
      </c>
      <c r="H38" s="47">
        <v>20</v>
      </c>
      <c r="I38" s="47">
        <v>96</v>
      </c>
      <c r="J38" s="47">
        <v>0</v>
      </c>
      <c r="K38" s="47">
        <v>1</v>
      </c>
      <c r="L38" s="47">
        <v>14</v>
      </c>
    </row>
    <row r="39" spans="1:12" ht="12.75">
      <c r="A39" s="50">
        <v>35</v>
      </c>
      <c r="B39" s="47" t="s">
        <v>440</v>
      </c>
      <c r="C39" s="47" t="s">
        <v>445</v>
      </c>
      <c r="D39" s="47">
        <v>84.3</v>
      </c>
      <c r="E39" s="47">
        <v>74.1</v>
      </c>
      <c r="F39" s="47">
        <v>22.63</v>
      </c>
      <c r="G39" s="47">
        <v>7</v>
      </c>
      <c r="H39" s="47">
        <v>4</v>
      </c>
      <c r="I39" s="47">
        <v>3</v>
      </c>
      <c r="J39" s="47">
        <v>0</v>
      </c>
      <c r="K39" s="47">
        <v>0</v>
      </c>
      <c r="L39" s="47">
        <v>0</v>
      </c>
    </row>
    <row r="40" spans="1:12" ht="12.75">
      <c r="A40" s="50">
        <v>36</v>
      </c>
      <c r="B40" s="47" t="s">
        <v>446</v>
      </c>
      <c r="C40" s="47" t="s">
        <v>447</v>
      </c>
      <c r="D40" s="47">
        <v>1545</v>
      </c>
      <c r="E40" s="47">
        <v>483</v>
      </c>
      <c r="F40" s="47">
        <v>8.97</v>
      </c>
      <c r="G40" s="47">
        <v>122</v>
      </c>
      <c r="H40" s="47">
        <v>0</v>
      </c>
      <c r="I40" s="47">
        <v>108</v>
      </c>
      <c r="J40" s="47">
        <v>0</v>
      </c>
      <c r="K40" s="47">
        <v>0</v>
      </c>
      <c r="L40" s="47">
        <v>14</v>
      </c>
    </row>
    <row r="41" spans="1:12" ht="12.75">
      <c r="A41" s="50">
        <v>37</v>
      </c>
      <c r="B41" s="47" t="s">
        <v>446</v>
      </c>
      <c r="C41" s="47" t="s">
        <v>448</v>
      </c>
      <c r="D41" s="47">
        <v>210</v>
      </c>
      <c r="E41" s="47">
        <v>0</v>
      </c>
      <c r="F41" s="47">
        <v>7.24</v>
      </c>
      <c r="G41" s="47">
        <v>13</v>
      </c>
      <c r="H41" s="47">
        <v>0</v>
      </c>
      <c r="I41" s="47">
        <v>8</v>
      </c>
      <c r="J41" s="47">
        <v>4</v>
      </c>
      <c r="K41" s="47">
        <v>1</v>
      </c>
      <c r="L41" s="47">
        <v>0</v>
      </c>
    </row>
    <row r="42" spans="1:12" ht="12.75">
      <c r="A42" s="50">
        <v>38</v>
      </c>
      <c r="B42" s="47" t="s">
        <v>446</v>
      </c>
      <c r="C42" s="47" t="s">
        <v>449</v>
      </c>
      <c r="D42" s="47">
        <v>135.2</v>
      </c>
      <c r="E42" s="47">
        <v>117.9</v>
      </c>
      <c r="F42" s="47">
        <v>12.66</v>
      </c>
      <c r="G42" s="47">
        <v>8</v>
      </c>
      <c r="H42" s="47">
        <v>1</v>
      </c>
      <c r="I42" s="47">
        <v>4</v>
      </c>
      <c r="J42" s="47">
        <v>2</v>
      </c>
      <c r="K42" s="47">
        <v>0</v>
      </c>
      <c r="L42" s="47">
        <v>1</v>
      </c>
    </row>
    <row r="43" spans="1:12" ht="12.75">
      <c r="A43" s="50">
        <v>39</v>
      </c>
      <c r="B43" s="47" t="s">
        <v>450</v>
      </c>
      <c r="C43" s="47" t="s">
        <v>451</v>
      </c>
      <c r="D43" s="47">
        <v>57</v>
      </c>
      <c r="E43" s="47">
        <v>169.6</v>
      </c>
      <c r="F43" s="47">
        <v>8.72</v>
      </c>
      <c r="G43" s="47">
        <v>12</v>
      </c>
      <c r="H43" s="47">
        <v>2</v>
      </c>
      <c r="I43" s="47">
        <v>5</v>
      </c>
      <c r="J43" s="47">
        <v>3</v>
      </c>
      <c r="K43" s="47">
        <v>1</v>
      </c>
      <c r="L43" s="47">
        <v>1</v>
      </c>
    </row>
    <row r="44" spans="1:12" ht="12.75">
      <c r="A44" s="50">
        <v>40</v>
      </c>
      <c r="B44" s="47" t="s">
        <v>450</v>
      </c>
      <c r="C44" s="47" t="s">
        <v>452</v>
      </c>
      <c r="D44" s="47">
        <v>305</v>
      </c>
      <c r="E44" s="47">
        <v>24.8</v>
      </c>
      <c r="F44" s="47">
        <v>6.87</v>
      </c>
      <c r="G44" s="47">
        <v>18</v>
      </c>
      <c r="H44" s="47">
        <v>1</v>
      </c>
      <c r="I44" s="47">
        <v>1</v>
      </c>
      <c r="J44" s="47">
        <v>16</v>
      </c>
      <c r="K44" s="47">
        <v>0</v>
      </c>
      <c r="L44" s="47">
        <v>0</v>
      </c>
    </row>
    <row r="45" spans="1:12" ht="12.75">
      <c r="A45" s="50">
        <v>41</v>
      </c>
      <c r="B45" s="47" t="s">
        <v>450</v>
      </c>
      <c r="C45" s="47" t="s">
        <v>453</v>
      </c>
      <c r="D45" s="47">
        <v>0</v>
      </c>
      <c r="E45" s="47">
        <v>257</v>
      </c>
      <c r="F45" s="47">
        <v>8.57</v>
      </c>
      <c r="G45" s="47">
        <v>19</v>
      </c>
      <c r="H45" s="47">
        <v>1</v>
      </c>
      <c r="I45" s="47">
        <v>14</v>
      </c>
      <c r="J45" s="47">
        <v>3</v>
      </c>
      <c r="K45" s="47">
        <v>1</v>
      </c>
      <c r="L45" s="47">
        <v>0</v>
      </c>
    </row>
    <row r="46" spans="1:12" ht="12.75">
      <c r="A46" s="50">
        <v>42</v>
      </c>
      <c r="B46" s="47" t="s">
        <v>454</v>
      </c>
      <c r="C46" s="47" t="s">
        <v>455</v>
      </c>
      <c r="D46" s="47">
        <v>408</v>
      </c>
      <c r="E46" s="47">
        <v>68</v>
      </c>
      <c r="F46" s="47">
        <v>12.53</v>
      </c>
      <c r="G46" s="47">
        <v>21</v>
      </c>
      <c r="H46" s="47">
        <v>5</v>
      </c>
      <c r="I46" s="47">
        <v>11</v>
      </c>
      <c r="J46" s="47">
        <v>4</v>
      </c>
      <c r="K46" s="47">
        <v>0</v>
      </c>
      <c r="L46" s="47">
        <v>1</v>
      </c>
    </row>
    <row r="47" spans="1:12" ht="12.75">
      <c r="A47" s="50">
        <v>43</v>
      </c>
      <c r="B47" s="47" t="s">
        <v>454</v>
      </c>
      <c r="C47" s="47" t="s">
        <v>456</v>
      </c>
      <c r="D47" s="47">
        <v>326.9</v>
      </c>
      <c r="E47" s="47">
        <v>0</v>
      </c>
      <c r="F47" s="47">
        <v>6.41</v>
      </c>
      <c r="G47" s="47">
        <v>19</v>
      </c>
      <c r="H47" s="47">
        <v>2</v>
      </c>
      <c r="I47" s="47">
        <v>10</v>
      </c>
      <c r="J47" s="47">
        <v>2</v>
      </c>
      <c r="K47" s="47">
        <v>0</v>
      </c>
      <c r="L47" s="47">
        <v>5</v>
      </c>
    </row>
    <row r="48" spans="1:12" ht="12.75">
      <c r="A48" s="50">
        <v>44</v>
      </c>
      <c r="B48" s="47" t="s">
        <v>457</v>
      </c>
      <c r="C48" s="47" t="s">
        <v>458</v>
      </c>
      <c r="D48" s="47">
        <v>101.6</v>
      </c>
      <c r="E48" s="47">
        <v>0</v>
      </c>
      <c r="F48" s="47">
        <v>14.51</v>
      </c>
      <c r="G48" s="47">
        <v>8</v>
      </c>
      <c r="H48" s="47">
        <v>8</v>
      </c>
      <c r="I48" s="47">
        <v>0</v>
      </c>
      <c r="J48" s="47">
        <v>0</v>
      </c>
      <c r="K48" s="47">
        <v>0</v>
      </c>
      <c r="L48" s="47">
        <v>0</v>
      </c>
    </row>
    <row r="49" spans="1:12" ht="12.75">
      <c r="A49" s="50">
        <v>45</v>
      </c>
      <c r="B49" s="47" t="s">
        <v>457</v>
      </c>
      <c r="C49" s="47" t="s">
        <v>459</v>
      </c>
      <c r="D49" s="47">
        <v>282.9</v>
      </c>
      <c r="E49" s="47">
        <v>282.9</v>
      </c>
      <c r="F49" s="47">
        <v>13.8</v>
      </c>
      <c r="G49" s="47">
        <v>16</v>
      </c>
      <c r="H49" s="47">
        <v>3</v>
      </c>
      <c r="I49" s="47">
        <v>5</v>
      </c>
      <c r="J49" s="47">
        <v>5</v>
      </c>
      <c r="K49" s="47">
        <v>3</v>
      </c>
      <c r="L49" s="47">
        <v>0</v>
      </c>
    </row>
    <row r="50" spans="1:12" ht="12.75">
      <c r="A50" s="50">
        <v>46</v>
      </c>
      <c r="B50" s="47" t="s">
        <v>457</v>
      </c>
      <c r="C50" s="47" t="s">
        <v>460</v>
      </c>
      <c r="D50" s="47">
        <v>1000</v>
      </c>
      <c r="E50" s="47">
        <v>0</v>
      </c>
      <c r="F50" s="47">
        <v>9.8</v>
      </c>
      <c r="G50" s="47">
        <v>54</v>
      </c>
      <c r="H50" s="47">
        <v>5</v>
      </c>
      <c r="I50" s="47">
        <v>30</v>
      </c>
      <c r="J50" s="47">
        <v>8</v>
      </c>
      <c r="K50" s="47">
        <v>8</v>
      </c>
      <c r="L50" s="47">
        <v>3</v>
      </c>
    </row>
    <row r="51" spans="1:12" ht="12.75">
      <c r="A51" s="50">
        <v>47</v>
      </c>
      <c r="B51" s="47" t="s">
        <v>461</v>
      </c>
      <c r="C51" s="47" t="s">
        <v>462</v>
      </c>
      <c r="D51" s="47">
        <v>514.7</v>
      </c>
      <c r="E51" s="47">
        <v>0</v>
      </c>
      <c r="F51" s="47">
        <v>10.95</v>
      </c>
      <c r="G51" s="47">
        <v>29</v>
      </c>
      <c r="H51" s="47">
        <v>7</v>
      </c>
      <c r="I51" s="47">
        <v>15</v>
      </c>
      <c r="J51" s="47">
        <v>7</v>
      </c>
      <c r="K51" s="47">
        <v>0</v>
      </c>
      <c r="L51" s="47">
        <v>0</v>
      </c>
    </row>
    <row r="52" spans="1:12" ht="12.75">
      <c r="A52" s="50">
        <v>48</v>
      </c>
      <c r="B52" s="47" t="s">
        <v>461</v>
      </c>
      <c r="C52" s="47" t="s">
        <v>463</v>
      </c>
      <c r="D52" s="47">
        <v>138.2</v>
      </c>
      <c r="E52" s="47">
        <v>0</v>
      </c>
      <c r="F52" s="47">
        <v>7.68</v>
      </c>
      <c r="G52" s="47">
        <v>11</v>
      </c>
      <c r="H52" s="47">
        <v>3</v>
      </c>
      <c r="I52" s="47">
        <v>6</v>
      </c>
      <c r="J52" s="47">
        <v>2</v>
      </c>
      <c r="K52" s="47">
        <v>0</v>
      </c>
      <c r="L52" s="47">
        <v>0</v>
      </c>
    </row>
    <row r="53" spans="1:12" ht="12.75">
      <c r="A53" s="50">
        <v>49</v>
      </c>
      <c r="B53" s="47" t="s">
        <v>461</v>
      </c>
      <c r="C53" s="47" t="s">
        <v>464</v>
      </c>
      <c r="D53" s="47">
        <v>390</v>
      </c>
      <c r="E53" s="47">
        <v>140</v>
      </c>
      <c r="F53" s="47">
        <v>22.08</v>
      </c>
      <c r="G53" s="47">
        <v>10</v>
      </c>
      <c r="H53" s="47">
        <v>3</v>
      </c>
      <c r="I53" s="47">
        <v>5</v>
      </c>
      <c r="J53" s="47">
        <v>2</v>
      </c>
      <c r="K53" s="47">
        <v>0</v>
      </c>
      <c r="L53" s="47">
        <v>0</v>
      </c>
    </row>
    <row r="54" spans="1:12" ht="12.75">
      <c r="A54" s="50">
        <v>50</v>
      </c>
      <c r="B54" s="47" t="s">
        <v>461</v>
      </c>
      <c r="C54" s="47" t="s">
        <v>465</v>
      </c>
      <c r="D54" s="47">
        <v>325.5</v>
      </c>
      <c r="E54" s="47">
        <v>9.38</v>
      </c>
      <c r="F54" s="47">
        <v>10.47</v>
      </c>
      <c r="G54" s="47">
        <v>14</v>
      </c>
      <c r="H54" s="47">
        <v>2</v>
      </c>
      <c r="I54" s="47">
        <v>9</v>
      </c>
      <c r="J54" s="47">
        <v>2</v>
      </c>
      <c r="K54" s="47">
        <v>1</v>
      </c>
      <c r="L54" s="47">
        <v>0</v>
      </c>
    </row>
    <row r="55" spans="1:12" ht="12.75">
      <c r="A55" s="50">
        <v>51</v>
      </c>
      <c r="B55" s="47" t="s">
        <v>461</v>
      </c>
      <c r="C55" s="47" t="s">
        <v>466</v>
      </c>
      <c r="D55" s="47">
        <v>199</v>
      </c>
      <c r="E55" s="47">
        <v>0</v>
      </c>
      <c r="F55" s="47">
        <v>7.65</v>
      </c>
      <c r="G55" s="47">
        <v>13</v>
      </c>
      <c r="H55" s="47">
        <v>2</v>
      </c>
      <c r="I55" s="47">
        <v>8</v>
      </c>
      <c r="J55" s="47">
        <v>3</v>
      </c>
      <c r="K55" s="47">
        <v>0</v>
      </c>
      <c r="L55" s="47">
        <v>0</v>
      </c>
    </row>
    <row r="56" spans="1:12" ht="12.75">
      <c r="A56" s="50">
        <v>52</v>
      </c>
      <c r="B56" s="47" t="s">
        <v>461</v>
      </c>
      <c r="C56" s="47" t="s">
        <v>467</v>
      </c>
      <c r="D56" s="47">
        <v>140.8</v>
      </c>
      <c r="E56" s="47">
        <v>0</v>
      </c>
      <c r="F56" s="47">
        <v>7.04</v>
      </c>
      <c r="G56" s="47">
        <v>14</v>
      </c>
      <c r="H56" s="47">
        <v>1</v>
      </c>
      <c r="I56" s="47">
        <v>12</v>
      </c>
      <c r="J56" s="47">
        <v>1</v>
      </c>
      <c r="K56" s="47">
        <v>0</v>
      </c>
      <c r="L56" s="47">
        <v>0</v>
      </c>
    </row>
    <row r="57" spans="1:12" ht="12.75">
      <c r="A57" s="50">
        <v>53</v>
      </c>
      <c r="B57" s="47" t="s">
        <v>461</v>
      </c>
      <c r="C57" s="47" t="s">
        <v>468</v>
      </c>
      <c r="D57" s="47">
        <v>124.6</v>
      </c>
      <c r="E57" s="47">
        <v>0</v>
      </c>
      <c r="F57" s="47">
        <v>6.92</v>
      </c>
      <c r="G57" s="47">
        <v>7</v>
      </c>
      <c r="H57" s="47">
        <v>1</v>
      </c>
      <c r="I57" s="47">
        <v>3</v>
      </c>
      <c r="J57" s="47">
        <v>1</v>
      </c>
      <c r="K57" s="47">
        <v>2</v>
      </c>
      <c r="L57" s="47">
        <v>0</v>
      </c>
    </row>
    <row r="58" spans="1:12" ht="12.75">
      <c r="A58" s="50">
        <v>54</v>
      </c>
      <c r="B58" s="47" t="s">
        <v>469</v>
      </c>
      <c r="C58" s="47" t="s">
        <v>470</v>
      </c>
      <c r="D58" s="47">
        <v>295.1</v>
      </c>
      <c r="E58" s="47">
        <v>0</v>
      </c>
      <c r="F58" s="47">
        <v>6.28</v>
      </c>
      <c r="G58" s="47">
        <v>18</v>
      </c>
      <c r="H58" s="47">
        <v>2</v>
      </c>
      <c r="I58" s="47">
        <v>4</v>
      </c>
      <c r="J58" s="47">
        <v>10</v>
      </c>
      <c r="K58" s="47">
        <v>1</v>
      </c>
      <c r="L58" s="47">
        <v>1</v>
      </c>
    </row>
    <row r="59" spans="1:12" ht="12.75">
      <c r="A59" s="50">
        <v>55</v>
      </c>
      <c r="B59" s="47" t="s">
        <v>471</v>
      </c>
      <c r="C59" s="47" t="s">
        <v>472</v>
      </c>
      <c r="D59" s="47">
        <v>245.5</v>
      </c>
      <c r="E59" s="47">
        <v>0</v>
      </c>
      <c r="F59" s="47">
        <v>7.92</v>
      </c>
      <c r="G59" s="47">
        <v>15</v>
      </c>
      <c r="H59" s="47">
        <v>0</v>
      </c>
      <c r="I59" s="47">
        <v>14</v>
      </c>
      <c r="J59" s="47">
        <v>0</v>
      </c>
      <c r="K59" s="47">
        <v>1</v>
      </c>
      <c r="L59" s="47">
        <v>0</v>
      </c>
    </row>
    <row r="60" spans="1:12" ht="12.75">
      <c r="A60" s="50">
        <v>56</v>
      </c>
      <c r="B60" s="47" t="s">
        <v>471</v>
      </c>
      <c r="C60" s="47" t="s">
        <v>473</v>
      </c>
      <c r="D60" s="47">
        <v>145</v>
      </c>
      <c r="E60" s="47">
        <v>0</v>
      </c>
      <c r="F60" s="47">
        <v>7.25</v>
      </c>
      <c r="G60" s="47">
        <v>8</v>
      </c>
      <c r="H60" s="47">
        <v>2</v>
      </c>
      <c r="I60" s="47">
        <v>1</v>
      </c>
      <c r="J60" s="47">
        <v>4</v>
      </c>
      <c r="K60" s="47">
        <v>1</v>
      </c>
      <c r="L60" s="47">
        <v>0</v>
      </c>
    </row>
    <row r="61" spans="1:12" ht="12.75">
      <c r="A61" s="50">
        <v>57</v>
      </c>
      <c r="B61" s="47" t="s">
        <v>471</v>
      </c>
      <c r="C61" s="47" t="s">
        <v>474</v>
      </c>
      <c r="D61" s="47">
        <v>135.2</v>
      </c>
      <c r="E61" s="47">
        <v>135.2</v>
      </c>
      <c r="F61" s="47">
        <v>13.52</v>
      </c>
      <c r="G61" s="47">
        <v>7</v>
      </c>
      <c r="H61" s="47">
        <v>0</v>
      </c>
      <c r="I61" s="47">
        <v>4</v>
      </c>
      <c r="J61" s="47">
        <v>0</v>
      </c>
      <c r="K61" s="47">
        <v>3</v>
      </c>
      <c r="L61" s="47">
        <v>0</v>
      </c>
    </row>
    <row r="62" spans="1:12" ht="12.75">
      <c r="A62" s="50">
        <v>58</v>
      </c>
      <c r="B62" s="47" t="s">
        <v>471</v>
      </c>
      <c r="C62" s="47" t="s">
        <v>475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</row>
    <row r="63" spans="1:12" ht="12.75">
      <c r="A63" s="50">
        <v>59</v>
      </c>
      <c r="B63" s="47" t="s">
        <v>471</v>
      </c>
      <c r="C63" s="47" t="s">
        <v>476</v>
      </c>
      <c r="D63" s="47">
        <v>218.9</v>
      </c>
      <c r="E63" s="47">
        <v>218.9</v>
      </c>
      <c r="F63" s="47">
        <v>13.27</v>
      </c>
      <c r="G63" s="47">
        <v>11</v>
      </c>
      <c r="H63" s="47">
        <v>1</v>
      </c>
      <c r="I63" s="47">
        <v>1</v>
      </c>
      <c r="J63" s="47">
        <v>6</v>
      </c>
      <c r="K63" s="47">
        <v>3</v>
      </c>
      <c r="L63" s="47">
        <v>0</v>
      </c>
    </row>
    <row r="64" spans="1:12" ht="12.75">
      <c r="A64" s="50">
        <v>60</v>
      </c>
      <c r="B64" s="47" t="s">
        <v>471</v>
      </c>
      <c r="C64" s="47" t="s">
        <v>477</v>
      </c>
      <c r="D64" s="47">
        <v>362</v>
      </c>
      <c r="E64" s="47">
        <v>102.8</v>
      </c>
      <c r="F64" s="47">
        <v>33.2</v>
      </c>
      <c r="G64" s="47">
        <v>9</v>
      </c>
      <c r="H64" s="47">
        <v>0</v>
      </c>
      <c r="I64" s="47">
        <v>7</v>
      </c>
      <c r="J64" s="47">
        <v>2</v>
      </c>
      <c r="K64" s="47">
        <v>0</v>
      </c>
      <c r="L64" s="47">
        <v>0</v>
      </c>
    </row>
    <row r="65" spans="1:12" ht="12.75">
      <c r="A65" s="50">
        <v>61</v>
      </c>
      <c r="B65" s="47" t="s">
        <v>471</v>
      </c>
      <c r="C65" s="47" t="s">
        <v>478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ht="12.75">
      <c r="A66" s="50">
        <v>62</v>
      </c>
      <c r="B66" s="47" t="s">
        <v>471</v>
      </c>
      <c r="C66" s="47" t="s">
        <v>479</v>
      </c>
      <c r="D66" s="47">
        <v>683.1</v>
      </c>
      <c r="E66" s="47">
        <v>0</v>
      </c>
      <c r="F66" s="47">
        <v>7.94</v>
      </c>
      <c r="G66" s="47">
        <v>32</v>
      </c>
      <c r="H66" s="47">
        <v>0</v>
      </c>
      <c r="I66" s="47">
        <v>12</v>
      </c>
      <c r="J66" s="47">
        <v>9</v>
      </c>
      <c r="K66" s="47">
        <v>8</v>
      </c>
      <c r="L66" s="47">
        <v>3</v>
      </c>
    </row>
    <row r="67" spans="1:12" ht="12.75">
      <c r="A67" s="50">
        <v>63</v>
      </c>
      <c r="B67" s="47" t="s">
        <v>471</v>
      </c>
      <c r="C67" s="47" t="s">
        <v>480</v>
      </c>
      <c r="D67" s="47">
        <v>220</v>
      </c>
      <c r="E67" s="47">
        <v>0</v>
      </c>
      <c r="F67" s="47">
        <v>7.1</v>
      </c>
      <c r="G67" s="47">
        <v>12</v>
      </c>
      <c r="H67" s="47">
        <v>0</v>
      </c>
      <c r="I67" s="47">
        <v>6</v>
      </c>
      <c r="J67" s="47">
        <v>4</v>
      </c>
      <c r="K67" s="47">
        <v>2</v>
      </c>
      <c r="L67" s="47">
        <v>0</v>
      </c>
    </row>
    <row r="68" spans="1:12" ht="12.75">
      <c r="A68" s="50">
        <v>64</v>
      </c>
      <c r="B68" s="47" t="s">
        <v>481</v>
      </c>
      <c r="C68" s="47" t="s">
        <v>482</v>
      </c>
      <c r="D68" s="47">
        <v>575</v>
      </c>
      <c r="E68" s="47">
        <v>0</v>
      </c>
      <c r="F68" s="47">
        <v>7.57</v>
      </c>
      <c r="G68" s="47">
        <v>37</v>
      </c>
      <c r="H68" s="47">
        <v>5</v>
      </c>
      <c r="I68" s="47">
        <v>21</v>
      </c>
      <c r="J68" s="47">
        <v>11</v>
      </c>
      <c r="K68" s="47">
        <v>0</v>
      </c>
      <c r="L68" s="47">
        <v>0</v>
      </c>
    </row>
    <row r="69" spans="1:12" ht="12.75">
      <c r="A69" s="50">
        <v>65</v>
      </c>
      <c r="B69" s="47" t="s">
        <v>483</v>
      </c>
      <c r="C69" s="47" t="s">
        <v>484</v>
      </c>
      <c r="D69" s="47">
        <v>317.9</v>
      </c>
      <c r="E69" s="47">
        <v>119.3</v>
      </c>
      <c r="F69" s="47">
        <v>8.74</v>
      </c>
      <c r="G69" s="47">
        <v>17</v>
      </c>
      <c r="H69" s="47">
        <v>0</v>
      </c>
      <c r="I69" s="47">
        <v>1</v>
      </c>
      <c r="J69" s="47">
        <v>7</v>
      </c>
      <c r="K69" s="47">
        <v>6</v>
      </c>
      <c r="L69" s="47">
        <v>3</v>
      </c>
    </row>
    <row r="70" spans="1:12" ht="12.75">
      <c r="A70" s="50">
        <v>66</v>
      </c>
      <c r="B70" s="47" t="s">
        <v>483</v>
      </c>
      <c r="C70" s="47" t="s">
        <v>485</v>
      </c>
      <c r="D70" s="47">
        <v>106.4</v>
      </c>
      <c r="E70" s="47">
        <v>0</v>
      </c>
      <c r="F70" s="47">
        <v>4.63</v>
      </c>
      <c r="G70" s="47">
        <v>8</v>
      </c>
      <c r="H70" s="47">
        <v>0</v>
      </c>
      <c r="I70" s="47">
        <v>2</v>
      </c>
      <c r="J70" s="47">
        <v>4</v>
      </c>
      <c r="K70" s="47">
        <v>2</v>
      </c>
      <c r="L70" s="47">
        <v>0</v>
      </c>
    </row>
    <row r="71" spans="1:12" ht="12.75">
      <c r="A71" s="50">
        <v>67</v>
      </c>
      <c r="B71" s="47" t="s">
        <v>483</v>
      </c>
      <c r="C71" s="47" t="s">
        <v>486</v>
      </c>
      <c r="D71" s="47">
        <v>73</v>
      </c>
      <c r="E71" s="47">
        <v>143</v>
      </c>
      <c r="F71" s="47">
        <v>8</v>
      </c>
      <c r="G71" s="47">
        <v>6</v>
      </c>
      <c r="H71" s="47">
        <v>0</v>
      </c>
      <c r="I71" s="47">
        <v>0</v>
      </c>
      <c r="J71" s="47">
        <v>1</v>
      </c>
      <c r="K71" s="47">
        <v>4</v>
      </c>
      <c r="L71" s="47">
        <v>1</v>
      </c>
    </row>
    <row r="72" spans="1:12" ht="12.75">
      <c r="A72" s="50">
        <v>68</v>
      </c>
      <c r="B72" s="47" t="s">
        <v>487</v>
      </c>
      <c r="C72" s="47" t="s">
        <v>488</v>
      </c>
      <c r="D72" s="47">
        <v>403</v>
      </c>
      <c r="E72" s="47">
        <v>0</v>
      </c>
      <c r="F72" s="47">
        <v>7.75</v>
      </c>
      <c r="G72" s="47">
        <v>23</v>
      </c>
      <c r="H72" s="47">
        <v>3</v>
      </c>
      <c r="I72" s="47">
        <v>10</v>
      </c>
      <c r="J72" s="47">
        <v>9</v>
      </c>
      <c r="K72" s="47">
        <v>1</v>
      </c>
      <c r="L72" s="47">
        <v>0</v>
      </c>
    </row>
    <row r="73" spans="1:12" ht="12.75">
      <c r="A73" s="50">
        <v>69</v>
      </c>
      <c r="B73" s="47" t="s">
        <v>489</v>
      </c>
      <c r="C73" s="47" t="s">
        <v>490</v>
      </c>
      <c r="D73" s="47">
        <v>219</v>
      </c>
      <c r="E73" s="47">
        <v>0</v>
      </c>
      <c r="F73" s="47">
        <v>8.42</v>
      </c>
      <c r="G73" s="47">
        <v>14</v>
      </c>
      <c r="H73" s="47">
        <v>0</v>
      </c>
      <c r="I73" s="47">
        <v>7</v>
      </c>
      <c r="J73" s="47">
        <v>7</v>
      </c>
      <c r="K73" s="47">
        <v>0</v>
      </c>
      <c r="L73" s="47">
        <v>0</v>
      </c>
    </row>
    <row r="74" spans="1:12" ht="12.75">
      <c r="A74" s="50">
        <v>70</v>
      </c>
      <c r="B74" s="47" t="s">
        <v>489</v>
      </c>
      <c r="C74" s="47" t="s">
        <v>491</v>
      </c>
      <c r="D74" s="47">
        <v>0</v>
      </c>
      <c r="E74" s="47">
        <v>466.9</v>
      </c>
      <c r="F74" s="47">
        <v>16.1</v>
      </c>
      <c r="G74" s="47">
        <v>29</v>
      </c>
      <c r="H74" s="47">
        <v>29</v>
      </c>
      <c r="I74" s="47">
        <v>0</v>
      </c>
      <c r="J74" s="47">
        <v>0</v>
      </c>
      <c r="K74" s="47">
        <v>0</v>
      </c>
      <c r="L74" s="47">
        <v>0</v>
      </c>
    </row>
    <row r="75" spans="1:12" ht="12.75">
      <c r="A75" s="50">
        <v>71</v>
      </c>
      <c r="B75" s="47" t="s">
        <v>489</v>
      </c>
      <c r="C75" s="47" t="s">
        <v>492</v>
      </c>
      <c r="D75" s="47">
        <v>467.2</v>
      </c>
      <c r="E75" s="47">
        <v>0</v>
      </c>
      <c r="F75" s="47">
        <v>9.34</v>
      </c>
      <c r="G75" s="47">
        <v>27</v>
      </c>
      <c r="H75" s="47">
        <v>7</v>
      </c>
      <c r="I75" s="47">
        <v>11</v>
      </c>
      <c r="J75" s="47">
        <v>8</v>
      </c>
      <c r="K75" s="47">
        <v>1</v>
      </c>
      <c r="L75" s="47">
        <v>0</v>
      </c>
    </row>
    <row r="76" spans="1:12" ht="12.75">
      <c r="A76" s="50">
        <v>72</v>
      </c>
      <c r="B76" s="47" t="s">
        <v>489</v>
      </c>
      <c r="C76" s="47" t="s">
        <v>493</v>
      </c>
      <c r="D76" s="47">
        <v>455</v>
      </c>
      <c r="E76" s="47">
        <v>0</v>
      </c>
      <c r="F76" s="47">
        <v>17.5</v>
      </c>
      <c r="G76" s="47">
        <v>24</v>
      </c>
      <c r="H76" s="47">
        <v>3</v>
      </c>
      <c r="I76" s="47">
        <v>21</v>
      </c>
      <c r="J76" s="47">
        <v>0</v>
      </c>
      <c r="K76" s="47">
        <v>0</v>
      </c>
      <c r="L76" s="47">
        <v>0</v>
      </c>
    </row>
    <row r="77" spans="1:12" ht="12.75">
      <c r="A77" s="50">
        <v>73</v>
      </c>
      <c r="B77" s="47" t="s">
        <v>489</v>
      </c>
      <c r="C77" s="47" t="s">
        <v>494</v>
      </c>
      <c r="D77" s="47">
        <v>438.6</v>
      </c>
      <c r="E77" s="47">
        <v>232.1</v>
      </c>
      <c r="F77" s="47">
        <v>20.32</v>
      </c>
      <c r="G77" s="47">
        <v>17</v>
      </c>
      <c r="H77" s="47">
        <v>6</v>
      </c>
      <c r="I77" s="47">
        <v>5</v>
      </c>
      <c r="J77" s="47">
        <v>5</v>
      </c>
      <c r="K77" s="47">
        <v>1</v>
      </c>
      <c r="L77" s="47">
        <v>0</v>
      </c>
    </row>
    <row r="78" spans="1:12" ht="12.75">
      <c r="A78" s="50">
        <v>74</v>
      </c>
      <c r="B78" s="47" t="s">
        <v>489</v>
      </c>
      <c r="C78" s="47" t="s">
        <v>495</v>
      </c>
      <c r="D78" s="47">
        <v>157.9</v>
      </c>
      <c r="E78" s="47">
        <v>0</v>
      </c>
      <c r="F78" s="47">
        <v>6.87</v>
      </c>
      <c r="G78" s="47">
        <v>13</v>
      </c>
      <c r="H78" s="47">
        <v>1</v>
      </c>
      <c r="I78" s="47">
        <v>6</v>
      </c>
      <c r="J78" s="47">
        <v>6</v>
      </c>
      <c r="K78" s="47">
        <v>0</v>
      </c>
      <c r="L78" s="47">
        <v>0</v>
      </c>
    </row>
    <row r="79" spans="1:12" ht="12.75">
      <c r="A79" s="50">
        <v>75</v>
      </c>
      <c r="B79" s="47" t="s">
        <v>496</v>
      </c>
      <c r="C79" s="47" t="s">
        <v>497</v>
      </c>
      <c r="D79" s="47">
        <v>216.2</v>
      </c>
      <c r="E79" s="47">
        <v>95.2</v>
      </c>
      <c r="F79" s="47">
        <v>5.66</v>
      </c>
      <c r="G79" s="47">
        <v>20</v>
      </c>
      <c r="H79" s="47">
        <v>5</v>
      </c>
      <c r="I79" s="47">
        <v>12</v>
      </c>
      <c r="J79" s="47">
        <v>3</v>
      </c>
      <c r="K79" s="47">
        <v>0</v>
      </c>
      <c r="L79" s="47">
        <v>0</v>
      </c>
    </row>
    <row r="80" spans="1:12" ht="12.75">
      <c r="A80" s="50">
        <v>76</v>
      </c>
      <c r="B80" s="47" t="s">
        <v>496</v>
      </c>
      <c r="C80" s="47" t="s">
        <v>498</v>
      </c>
      <c r="D80" s="47">
        <v>233.8</v>
      </c>
      <c r="E80" s="47">
        <v>109</v>
      </c>
      <c r="F80" s="47">
        <v>7</v>
      </c>
      <c r="G80" s="47">
        <v>18</v>
      </c>
      <c r="H80" s="47">
        <v>0</v>
      </c>
      <c r="I80" s="47">
        <v>10</v>
      </c>
      <c r="J80" s="47">
        <v>4</v>
      </c>
      <c r="K80" s="47">
        <v>2</v>
      </c>
      <c r="L80" s="47">
        <v>2</v>
      </c>
    </row>
    <row r="81" spans="1:12" ht="12.75">
      <c r="A81" s="50">
        <v>77</v>
      </c>
      <c r="B81" s="47" t="s">
        <v>499</v>
      </c>
      <c r="C81" s="47" t="s">
        <v>500</v>
      </c>
      <c r="D81" s="47">
        <v>126.3</v>
      </c>
      <c r="E81" s="47">
        <v>102.9</v>
      </c>
      <c r="F81" s="47">
        <v>12.73</v>
      </c>
      <c r="G81" s="47">
        <v>5</v>
      </c>
      <c r="H81" s="47">
        <v>0</v>
      </c>
      <c r="I81" s="47">
        <v>0</v>
      </c>
      <c r="J81" s="47">
        <v>3</v>
      </c>
      <c r="K81" s="47">
        <v>0</v>
      </c>
      <c r="L81" s="47">
        <v>2</v>
      </c>
    </row>
    <row r="82" spans="1:12" ht="12.75">
      <c r="A82" s="50">
        <v>78</v>
      </c>
      <c r="B82" s="47" t="s">
        <v>499</v>
      </c>
      <c r="C82" s="47" t="s">
        <v>501</v>
      </c>
      <c r="D82" s="47">
        <v>0</v>
      </c>
      <c r="E82" s="47">
        <v>1502</v>
      </c>
      <c r="F82" s="47">
        <v>8.89</v>
      </c>
      <c r="G82" s="47">
        <v>106</v>
      </c>
      <c r="H82" s="47">
        <v>64</v>
      </c>
      <c r="I82" s="47">
        <v>34</v>
      </c>
      <c r="J82" s="47">
        <v>5</v>
      </c>
      <c r="K82" s="47">
        <v>3</v>
      </c>
      <c r="L82" s="47">
        <v>0</v>
      </c>
    </row>
    <row r="83" spans="1:12" ht="12.75">
      <c r="A83" s="50">
        <v>79</v>
      </c>
      <c r="B83" s="47" t="s">
        <v>499</v>
      </c>
      <c r="C83" s="47" t="s">
        <v>502</v>
      </c>
      <c r="D83" s="47">
        <v>380</v>
      </c>
      <c r="E83" s="47">
        <v>280</v>
      </c>
      <c r="F83" s="47">
        <v>22.76</v>
      </c>
      <c r="G83" s="47">
        <v>13</v>
      </c>
      <c r="H83" s="47">
        <v>2</v>
      </c>
      <c r="I83" s="47">
        <v>5</v>
      </c>
      <c r="J83" s="47">
        <v>6</v>
      </c>
      <c r="K83" s="47">
        <v>0</v>
      </c>
      <c r="L83" s="47">
        <v>0</v>
      </c>
    </row>
    <row r="84" spans="1:12" ht="12.75">
      <c r="A84" s="50">
        <v>80</v>
      </c>
      <c r="B84" s="47" t="s">
        <v>503</v>
      </c>
      <c r="C84" s="47" t="s">
        <v>504</v>
      </c>
      <c r="D84" s="47">
        <v>2161</v>
      </c>
      <c r="E84" s="47">
        <v>0</v>
      </c>
      <c r="F84" s="47">
        <v>6.67</v>
      </c>
      <c r="G84" s="47">
        <v>186</v>
      </c>
      <c r="H84" s="47">
        <v>50</v>
      </c>
      <c r="I84" s="47">
        <v>104</v>
      </c>
      <c r="J84" s="47">
        <v>32</v>
      </c>
      <c r="K84" s="47">
        <v>0</v>
      </c>
      <c r="L84" s="47">
        <v>0</v>
      </c>
    </row>
    <row r="85" spans="1:12" ht="12.75">
      <c r="A85" s="50">
        <v>81</v>
      </c>
      <c r="B85" s="47" t="s">
        <v>505</v>
      </c>
      <c r="C85" s="47" t="s">
        <v>506</v>
      </c>
      <c r="D85" s="47">
        <v>450</v>
      </c>
      <c r="E85" s="47">
        <v>0</v>
      </c>
      <c r="F85" s="47">
        <v>10.98</v>
      </c>
      <c r="G85" s="47">
        <v>29</v>
      </c>
      <c r="H85" s="47">
        <v>18</v>
      </c>
      <c r="I85" s="47">
        <v>6</v>
      </c>
      <c r="J85" s="47">
        <v>5</v>
      </c>
      <c r="K85" s="47">
        <v>0</v>
      </c>
      <c r="L85" s="47">
        <v>0</v>
      </c>
    </row>
    <row r="86" spans="1:12" ht="12.75">
      <c r="A86" s="50">
        <v>82</v>
      </c>
      <c r="B86" s="47" t="s">
        <v>507</v>
      </c>
      <c r="C86" s="47" t="s">
        <v>508</v>
      </c>
      <c r="D86" s="47">
        <v>856</v>
      </c>
      <c r="E86" s="47">
        <v>856</v>
      </c>
      <c r="F86" s="47">
        <v>13.59</v>
      </c>
      <c r="G86" s="47">
        <v>58</v>
      </c>
      <c r="H86" s="47">
        <v>12</v>
      </c>
      <c r="I86" s="47">
        <v>29</v>
      </c>
      <c r="J86" s="47">
        <v>17</v>
      </c>
      <c r="K86" s="47">
        <v>0</v>
      </c>
      <c r="L86" s="47">
        <v>0</v>
      </c>
    </row>
    <row r="87" spans="1:12" s="54" customFormat="1" ht="12.75">
      <c r="A87" s="51">
        <v>82</v>
      </c>
      <c r="B87" s="52"/>
      <c r="C87" s="52" t="s">
        <v>509</v>
      </c>
      <c r="D87" s="52">
        <f aca="true" t="shared" si="0" ref="D87:L87">SUM(D5:D86)</f>
        <v>41870.899999999994</v>
      </c>
      <c r="E87" s="52">
        <f t="shared" si="0"/>
        <v>12743.329999999998</v>
      </c>
      <c r="F87" s="52">
        <f t="shared" si="0"/>
        <v>851.8600000000001</v>
      </c>
      <c r="G87" s="52">
        <f t="shared" si="0"/>
        <v>2928</v>
      </c>
      <c r="H87" s="52">
        <f t="shared" si="0"/>
        <v>638</v>
      </c>
      <c r="I87" s="52">
        <f t="shared" si="0"/>
        <v>1677</v>
      </c>
      <c r="J87" s="52">
        <f t="shared" si="0"/>
        <v>407</v>
      </c>
      <c r="K87" s="52">
        <f t="shared" si="0"/>
        <v>125</v>
      </c>
      <c r="L87" s="52">
        <f t="shared" si="0"/>
        <v>81</v>
      </c>
    </row>
    <row r="88" spans="1:12" ht="7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1"/>
    </row>
    <row r="89" spans="1:12" ht="12.75">
      <c r="A89" s="50">
        <v>1</v>
      </c>
      <c r="B89" s="47"/>
      <c r="C89" s="47" t="s">
        <v>510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</row>
    <row r="90" spans="1:12" ht="12.75">
      <c r="A90" s="50">
        <v>2</v>
      </c>
      <c r="B90" s="47" t="s">
        <v>397</v>
      </c>
      <c r="C90" s="47" t="s">
        <v>511</v>
      </c>
      <c r="D90" s="47">
        <v>653.3</v>
      </c>
      <c r="E90" s="47">
        <v>151</v>
      </c>
      <c r="F90" s="47">
        <v>8.47</v>
      </c>
      <c r="G90" s="47">
        <v>28</v>
      </c>
      <c r="H90" s="47">
        <v>0</v>
      </c>
      <c r="I90" s="47">
        <v>0</v>
      </c>
      <c r="J90" s="47">
        <v>17</v>
      </c>
      <c r="K90" s="47">
        <v>11</v>
      </c>
      <c r="L90" s="47">
        <v>0</v>
      </c>
    </row>
    <row r="91" spans="1:12" ht="12.75">
      <c r="A91" s="50">
        <v>3</v>
      </c>
      <c r="B91" s="47" t="s">
        <v>512</v>
      </c>
      <c r="C91" s="47" t="s">
        <v>513</v>
      </c>
      <c r="D91" s="47">
        <v>1415.8</v>
      </c>
      <c r="E91" s="47">
        <v>0</v>
      </c>
      <c r="F91" s="47">
        <v>6</v>
      </c>
      <c r="G91" s="47">
        <v>64</v>
      </c>
      <c r="H91" s="47">
        <v>0</v>
      </c>
      <c r="I91" s="47">
        <v>7</v>
      </c>
      <c r="J91" s="47">
        <v>4</v>
      </c>
      <c r="K91" s="47">
        <v>43</v>
      </c>
      <c r="L91" s="47">
        <v>10</v>
      </c>
    </row>
    <row r="92" spans="1:12" ht="12.75">
      <c r="A92" s="50">
        <v>4</v>
      </c>
      <c r="B92" s="47" t="s">
        <v>399</v>
      </c>
      <c r="C92" s="47" t="s">
        <v>514</v>
      </c>
      <c r="D92" s="47">
        <v>417.99</v>
      </c>
      <c r="E92" s="47">
        <v>32.97</v>
      </c>
      <c r="F92" s="47">
        <v>8.05</v>
      </c>
      <c r="G92" s="47">
        <v>30</v>
      </c>
      <c r="H92" s="47">
        <v>15</v>
      </c>
      <c r="I92" s="47">
        <v>7</v>
      </c>
      <c r="J92" s="47">
        <v>6</v>
      </c>
      <c r="K92" s="47">
        <v>1</v>
      </c>
      <c r="L92" s="47">
        <v>1</v>
      </c>
    </row>
    <row r="93" spans="1:12" ht="25.5">
      <c r="A93" s="50">
        <v>5</v>
      </c>
      <c r="B93" s="47" t="s">
        <v>403</v>
      </c>
      <c r="C93" s="47" t="s">
        <v>515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</row>
    <row r="94" spans="1:12" ht="12.75">
      <c r="A94" s="50">
        <v>6</v>
      </c>
      <c r="B94" s="47" t="s">
        <v>405</v>
      </c>
      <c r="C94" s="47" t="s">
        <v>516</v>
      </c>
      <c r="D94" s="47">
        <v>1371</v>
      </c>
      <c r="E94" s="47">
        <v>0</v>
      </c>
      <c r="F94" s="47">
        <v>7.62</v>
      </c>
      <c r="G94" s="47">
        <v>65</v>
      </c>
      <c r="H94" s="47">
        <v>21</v>
      </c>
      <c r="I94" s="47">
        <v>2</v>
      </c>
      <c r="J94" s="47">
        <v>20</v>
      </c>
      <c r="K94" s="47">
        <v>7</v>
      </c>
      <c r="L94" s="47">
        <v>15</v>
      </c>
    </row>
    <row r="95" spans="1:12" ht="12.75">
      <c r="A95" s="50">
        <v>7</v>
      </c>
      <c r="B95" s="47" t="s">
        <v>405</v>
      </c>
      <c r="C95" s="47" t="s">
        <v>517</v>
      </c>
      <c r="D95" s="47">
        <v>1963</v>
      </c>
      <c r="E95" s="47">
        <v>0</v>
      </c>
      <c r="F95" s="47">
        <v>8.69</v>
      </c>
      <c r="G95" s="47">
        <v>139</v>
      </c>
      <c r="H95" s="47">
        <v>26</v>
      </c>
      <c r="I95" s="47">
        <v>113</v>
      </c>
      <c r="J95" s="47">
        <v>0</v>
      </c>
      <c r="K95" s="47">
        <v>0</v>
      </c>
      <c r="L95" s="47">
        <v>0</v>
      </c>
    </row>
    <row r="96" spans="1:12" ht="12.75">
      <c r="A96" s="50">
        <v>8</v>
      </c>
      <c r="B96" s="47" t="s">
        <v>405</v>
      </c>
      <c r="C96" s="47" t="s">
        <v>518</v>
      </c>
      <c r="D96" s="47">
        <v>104.7</v>
      </c>
      <c r="E96" s="47">
        <v>176.7</v>
      </c>
      <c r="F96" s="47">
        <v>5.12</v>
      </c>
      <c r="G96" s="47">
        <v>17</v>
      </c>
      <c r="H96" s="47">
        <v>0</v>
      </c>
      <c r="I96" s="47">
        <v>5</v>
      </c>
      <c r="J96" s="47">
        <v>5</v>
      </c>
      <c r="K96" s="47">
        <v>5</v>
      </c>
      <c r="L96" s="47">
        <v>2</v>
      </c>
    </row>
    <row r="97" spans="1:12" ht="12.75">
      <c r="A97" s="50">
        <v>9</v>
      </c>
      <c r="B97" s="47" t="s">
        <v>405</v>
      </c>
      <c r="C97" s="47" t="s">
        <v>519</v>
      </c>
      <c r="D97" s="47">
        <v>1708.3</v>
      </c>
      <c r="E97" s="47">
        <v>190</v>
      </c>
      <c r="F97" s="47">
        <v>6.73</v>
      </c>
      <c r="G97" s="47">
        <v>91</v>
      </c>
      <c r="H97" s="47">
        <v>0</v>
      </c>
      <c r="I97" s="47">
        <v>22</v>
      </c>
      <c r="J97" s="47">
        <v>42</v>
      </c>
      <c r="K97" s="47">
        <v>25</v>
      </c>
      <c r="L97" s="47">
        <v>2</v>
      </c>
    </row>
    <row r="98" spans="1:12" ht="12.75">
      <c r="A98" s="50">
        <v>10</v>
      </c>
      <c r="B98" s="47" t="s">
        <v>415</v>
      </c>
      <c r="C98" s="47" t="s">
        <v>520</v>
      </c>
      <c r="D98" s="47">
        <v>770</v>
      </c>
      <c r="E98" s="47">
        <v>571</v>
      </c>
      <c r="F98" s="47">
        <v>6.51</v>
      </c>
      <c r="G98" s="47">
        <v>83</v>
      </c>
      <c r="H98" s="47">
        <v>2</v>
      </c>
      <c r="I98" s="47">
        <v>43</v>
      </c>
      <c r="J98" s="47">
        <v>24</v>
      </c>
      <c r="K98" s="47">
        <v>14</v>
      </c>
      <c r="L98" s="47">
        <v>0</v>
      </c>
    </row>
    <row r="99" spans="1:12" ht="12.75">
      <c r="A99" s="50">
        <v>11</v>
      </c>
      <c r="B99" s="47" t="s">
        <v>424</v>
      </c>
      <c r="C99" s="47" t="s">
        <v>521</v>
      </c>
      <c r="D99" s="47">
        <v>1050.9</v>
      </c>
      <c r="E99" s="47">
        <v>0</v>
      </c>
      <c r="F99" s="47">
        <v>6.29</v>
      </c>
      <c r="G99" s="47">
        <v>60</v>
      </c>
      <c r="H99" s="47">
        <v>0</v>
      </c>
      <c r="I99" s="47">
        <v>14</v>
      </c>
      <c r="J99" s="47">
        <v>43</v>
      </c>
      <c r="K99" s="47">
        <v>2</v>
      </c>
      <c r="L99" s="47">
        <v>1</v>
      </c>
    </row>
    <row r="100" spans="1:12" ht="12.75">
      <c r="A100" s="50">
        <v>12</v>
      </c>
      <c r="B100" s="47" t="s">
        <v>428</v>
      </c>
      <c r="C100" s="47" t="s">
        <v>522</v>
      </c>
      <c r="D100" s="47">
        <v>173.3</v>
      </c>
      <c r="E100" s="47">
        <v>0</v>
      </c>
      <c r="F100" s="47">
        <v>7.22</v>
      </c>
      <c r="G100" s="47">
        <v>12</v>
      </c>
      <c r="H100" s="47">
        <v>2</v>
      </c>
      <c r="I100" s="47">
        <v>7</v>
      </c>
      <c r="J100" s="47">
        <v>3</v>
      </c>
      <c r="K100" s="47">
        <v>0</v>
      </c>
      <c r="L100" s="47">
        <v>0</v>
      </c>
    </row>
    <row r="101" spans="1:12" ht="12.75">
      <c r="A101" s="50">
        <v>13</v>
      </c>
      <c r="B101" s="47" t="s">
        <v>428</v>
      </c>
      <c r="C101" s="47" t="s">
        <v>523</v>
      </c>
      <c r="D101" s="47">
        <v>411.6</v>
      </c>
      <c r="E101" s="47">
        <v>0</v>
      </c>
      <c r="F101" s="47">
        <v>6.33</v>
      </c>
      <c r="G101" s="47">
        <v>20</v>
      </c>
      <c r="H101" s="47">
        <v>0</v>
      </c>
      <c r="I101" s="47">
        <v>5</v>
      </c>
      <c r="J101" s="47">
        <v>6</v>
      </c>
      <c r="K101" s="47">
        <v>8</v>
      </c>
      <c r="L101" s="47">
        <v>1</v>
      </c>
    </row>
    <row r="102" spans="1:12" ht="12.75">
      <c r="A102" s="50">
        <v>14</v>
      </c>
      <c r="B102" s="47" t="s">
        <v>428</v>
      </c>
      <c r="C102" s="47" t="s">
        <v>524</v>
      </c>
      <c r="D102" s="47">
        <v>463.7</v>
      </c>
      <c r="E102" s="47">
        <v>0</v>
      </c>
      <c r="F102" s="47">
        <v>6.35</v>
      </c>
      <c r="G102" s="47">
        <v>27</v>
      </c>
      <c r="H102" s="47">
        <v>0</v>
      </c>
      <c r="I102" s="47">
        <v>12</v>
      </c>
      <c r="J102" s="47">
        <v>10</v>
      </c>
      <c r="K102" s="47">
        <v>5</v>
      </c>
      <c r="L102" s="47">
        <v>0</v>
      </c>
    </row>
    <row r="103" spans="1:12" ht="12.75">
      <c r="A103" s="50">
        <v>15</v>
      </c>
      <c r="B103" s="47" t="s">
        <v>432</v>
      </c>
      <c r="C103" s="47" t="s">
        <v>525</v>
      </c>
      <c r="D103" s="47">
        <v>1057.2</v>
      </c>
      <c r="E103" s="47">
        <v>398.8</v>
      </c>
      <c r="F103" s="47">
        <v>6.93</v>
      </c>
      <c r="G103" s="47">
        <v>70</v>
      </c>
      <c r="H103" s="47">
        <v>16</v>
      </c>
      <c r="I103" s="47">
        <v>12</v>
      </c>
      <c r="J103" s="47">
        <v>23</v>
      </c>
      <c r="K103" s="47">
        <v>16</v>
      </c>
      <c r="L103" s="47">
        <v>3</v>
      </c>
    </row>
    <row r="104" spans="1:12" ht="12.75">
      <c r="A104" s="50">
        <v>16</v>
      </c>
      <c r="B104" s="47" t="s">
        <v>432</v>
      </c>
      <c r="C104" s="47" t="s">
        <v>526</v>
      </c>
      <c r="D104" s="47">
        <v>272.9</v>
      </c>
      <c r="E104" s="47">
        <v>11.7</v>
      </c>
      <c r="F104" s="47">
        <v>6.32</v>
      </c>
      <c r="G104" s="47">
        <v>18</v>
      </c>
      <c r="H104" s="47">
        <v>5</v>
      </c>
      <c r="I104" s="47">
        <v>5</v>
      </c>
      <c r="J104" s="47">
        <v>4</v>
      </c>
      <c r="K104" s="47">
        <v>1</v>
      </c>
      <c r="L104" s="47">
        <v>3</v>
      </c>
    </row>
    <row r="105" spans="1:12" ht="12.75">
      <c r="A105" s="50">
        <v>17</v>
      </c>
      <c r="B105" s="47" t="s">
        <v>432</v>
      </c>
      <c r="C105" s="47" t="s">
        <v>527</v>
      </c>
      <c r="D105" s="47">
        <v>430.2</v>
      </c>
      <c r="E105" s="47">
        <v>42</v>
      </c>
      <c r="F105" s="47">
        <v>8</v>
      </c>
      <c r="G105" s="47">
        <v>28</v>
      </c>
      <c r="H105" s="47">
        <v>5</v>
      </c>
      <c r="I105" s="47">
        <v>13</v>
      </c>
      <c r="J105" s="47">
        <v>9</v>
      </c>
      <c r="K105" s="47">
        <v>1</v>
      </c>
      <c r="L105" s="47">
        <v>0</v>
      </c>
    </row>
    <row r="106" spans="1:12" ht="12.75">
      <c r="A106" s="50">
        <v>18</v>
      </c>
      <c r="B106" s="47" t="s">
        <v>432</v>
      </c>
      <c r="C106" s="47" t="s">
        <v>528</v>
      </c>
      <c r="D106" s="47">
        <v>532</v>
      </c>
      <c r="E106" s="47">
        <v>435</v>
      </c>
      <c r="F106" s="47">
        <v>14.22</v>
      </c>
      <c r="G106" s="47">
        <v>29</v>
      </c>
      <c r="H106" s="47">
        <v>6</v>
      </c>
      <c r="I106" s="47">
        <v>10</v>
      </c>
      <c r="J106" s="47">
        <v>8</v>
      </c>
      <c r="K106" s="47">
        <v>5</v>
      </c>
      <c r="L106" s="47">
        <v>0</v>
      </c>
    </row>
    <row r="107" spans="1:12" ht="12.75">
      <c r="A107" s="50">
        <v>19</v>
      </c>
      <c r="B107" s="47" t="s">
        <v>435</v>
      </c>
      <c r="C107" s="47" t="s">
        <v>529</v>
      </c>
      <c r="D107" s="47">
        <v>517.3</v>
      </c>
      <c r="E107" s="47">
        <v>107.3</v>
      </c>
      <c r="F107" s="47">
        <v>6.51</v>
      </c>
      <c r="G107" s="47">
        <v>30</v>
      </c>
      <c r="H107" s="47">
        <v>2</v>
      </c>
      <c r="I107" s="47">
        <v>8</v>
      </c>
      <c r="J107" s="47">
        <v>10</v>
      </c>
      <c r="K107" s="47">
        <v>5</v>
      </c>
      <c r="L107" s="47">
        <v>5</v>
      </c>
    </row>
    <row r="108" spans="1:12" ht="12.75">
      <c r="A108" s="50">
        <v>20</v>
      </c>
      <c r="B108" s="47" t="s">
        <v>437</v>
      </c>
      <c r="C108" s="47" t="s">
        <v>530</v>
      </c>
      <c r="D108" s="47">
        <v>1434.3</v>
      </c>
      <c r="E108" s="47">
        <v>1434.3</v>
      </c>
      <c r="F108" s="47">
        <v>10.07</v>
      </c>
      <c r="G108" s="47">
        <v>83</v>
      </c>
      <c r="H108" s="47">
        <v>0</v>
      </c>
      <c r="I108" s="47">
        <v>6</v>
      </c>
      <c r="J108" s="47">
        <v>33</v>
      </c>
      <c r="K108" s="47">
        <v>44</v>
      </c>
      <c r="L108" s="47">
        <v>0</v>
      </c>
    </row>
    <row r="109" spans="1:12" ht="12.75">
      <c r="A109" s="50">
        <v>21</v>
      </c>
      <c r="B109" s="47" t="s">
        <v>440</v>
      </c>
      <c r="C109" s="47" t="s">
        <v>531</v>
      </c>
      <c r="D109" s="47">
        <v>816.3</v>
      </c>
      <c r="E109" s="47">
        <v>0</v>
      </c>
      <c r="F109" s="47">
        <v>5.44</v>
      </c>
      <c r="G109" s="47">
        <v>53</v>
      </c>
      <c r="H109" s="47">
        <v>0</v>
      </c>
      <c r="I109" s="47">
        <v>16</v>
      </c>
      <c r="J109" s="47">
        <v>29</v>
      </c>
      <c r="K109" s="47">
        <v>8</v>
      </c>
      <c r="L109" s="47">
        <v>0</v>
      </c>
    </row>
    <row r="110" spans="1:12" ht="12.75">
      <c r="A110" s="50">
        <v>22</v>
      </c>
      <c r="B110" s="47" t="s">
        <v>450</v>
      </c>
      <c r="C110" s="47" t="s">
        <v>532</v>
      </c>
      <c r="D110" s="47">
        <v>0</v>
      </c>
      <c r="E110" s="47">
        <v>56.2</v>
      </c>
      <c r="F110" s="47">
        <v>7.03</v>
      </c>
      <c r="G110" s="47">
        <v>6</v>
      </c>
      <c r="H110" s="47">
        <v>0</v>
      </c>
      <c r="I110" s="47">
        <v>4</v>
      </c>
      <c r="J110" s="47">
        <v>1</v>
      </c>
      <c r="K110" s="47">
        <v>1</v>
      </c>
      <c r="L110" s="47">
        <v>0</v>
      </c>
    </row>
    <row r="111" spans="1:12" ht="12.75">
      <c r="A111" s="50">
        <v>23</v>
      </c>
      <c r="B111" s="47" t="s">
        <v>450</v>
      </c>
      <c r="C111" s="47" t="s">
        <v>533</v>
      </c>
      <c r="D111" s="47">
        <v>882.12</v>
      </c>
      <c r="E111" s="47">
        <v>0</v>
      </c>
      <c r="F111" s="47">
        <v>6.08</v>
      </c>
      <c r="G111" s="47">
        <v>37</v>
      </c>
      <c r="H111" s="47">
        <v>0</v>
      </c>
      <c r="I111" s="47">
        <v>3</v>
      </c>
      <c r="J111" s="47">
        <v>9</v>
      </c>
      <c r="K111" s="47">
        <v>13</v>
      </c>
      <c r="L111" s="47">
        <v>12</v>
      </c>
    </row>
    <row r="112" spans="1:12" ht="12.75">
      <c r="A112" s="50">
        <v>24</v>
      </c>
      <c r="B112" s="47" t="s">
        <v>454</v>
      </c>
      <c r="C112" s="47" t="s">
        <v>534</v>
      </c>
      <c r="D112" s="47">
        <v>129.4</v>
      </c>
      <c r="E112" s="47">
        <v>0</v>
      </c>
      <c r="F112" s="47">
        <v>6.47</v>
      </c>
      <c r="G112" s="47">
        <v>8</v>
      </c>
      <c r="H112" s="47">
        <v>0</v>
      </c>
      <c r="I112" s="47">
        <v>6</v>
      </c>
      <c r="J112" s="47">
        <v>1</v>
      </c>
      <c r="K112" s="47">
        <v>0</v>
      </c>
      <c r="L112" s="47">
        <v>1</v>
      </c>
    </row>
    <row r="113" spans="1:12" ht="12.75">
      <c r="A113" s="50">
        <v>25</v>
      </c>
      <c r="B113" s="47" t="s">
        <v>457</v>
      </c>
      <c r="C113" s="47" t="s">
        <v>535</v>
      </c>
      <c r="D113" s="47">
        <v>542.3</v>
      </c>
      <c r="E113" s="47">
        <v>0</v>
      </c>
      <c r="F113" s="47">
        <v>6.7</v>
      </c>
      <c r="G113" s="47">
        <v>18</v>
      </c>
      <c r="H113" s="47">
        <v>0</v>
      </c>
      <c r="I113" s="47">
        <v>0</v>
      </c>
      <c r="J113" s="47">
        <v>9</v>
      </c>
      <c r="K113" s="47">
        <v>0</v>
      </c>
      <c r="L113" s="47">
        <v>9</v>
      </c>
    </row>
    <row r="114" spans="1:12" ht="12.75">
      <c r="A114" s="50">
        <v>26</v>
      </c>
      <c r="B114" s="47" t="s">
        <v>457</v>
      </c>
      <c r="C114" s="47" t="s">
        <v>536</v>
      </c>
      <c r="D114" s="47">
        <v>1865</v>
      </c>
      <c r="E114" s="47">
        <v>0</v>
      </c>
      <c r="F114" s="47">
        <v>6.2</v>
      </c>
      <c r="G114" s="47">
        <v>85</v>
      </c>
      <c r="H114" s="47">
        <v>3</v>
      </c>
      <c r="I114" s="47">
        <v>9</v>
      </c>
      <c r="J114" s="47">
        <v>23</v>
      </c>
      <c r="K114" s="47">
        <v>30</v>
      </c>
      <c r="L114" s="47">
        <v>20</v>
      </c>
    </row>
    <row r="115" spans="1:12" ht="12.75">
      <c r="A115" s="50">
        <v>27</v>
      </c>
      <c r="B115" s="47" t="s">
        <v>469</v>
      </c>
      <c r="C115" s="47" t="s">
        <v>537</v>
      </c>
      <c r="D115" s="47">
        <v>567</v>
      </c>
      <c r="E115" s="47">
        <v>0</v>
      </c>
      <c r="F115" s="47">
        <v>7.77</v>
      </c>
      <c r="G115" s="47">
        <v>23</v>
      </c>
      <c r="H115" s="47">
        <v>1</v>
      </c>
      <c r="I115" s="47">
        <v>5</v>
      </c>
      <c r="J115" s="47">
        <v>4</v>
      </c>
      <c r="K115" s="47">
        <v>13</v>
      </c>
      <c r="L115" s="47">
        <v>0</v>
      </c>
    </row>
    <row r="116" spans="1:12" ht="12.75">
      <c r="A116" s="50">
        <v>28</v>
      </c>
      <c r="B116" s="47" t="s">
        <v>471</v>
      </c>
      <c r="C116" s="47" t="s">
        <v>538</v>
      </c>
      <c r="D116" s="47">
        <v>523.5</v>
      </c>
      <c r="E116" s="47">
        <v>0</v>
      </c>
      <c r="F116" s="47">
        <v>5.82</v>
      </c>
      <c r="G116" s="47">
        <v>24</v>
      </c>
      <c r="H116" s="47">
        <v>0</v>
      </c>
      <c r="I116" s="47">
        <v>3</v>
      </c>
      <c r="J116" s="47">
        <v>6</v>
      </c>
      <c r="K116" s="47">
        <v>5</v>
      </c>
      <c r="L116" s="47">
        <v>10</v>
      </c>
    </row>
    <row r="117" spans="1:12" ht="12.75">
      <c r="A117" s="50">
        <v>29</v>
      </c>
      <c r="B117" s="47" t="s">
        <v>481</v>
      </c>
      <c r="C117" s="47" t="s">
        <v>539</v>
      </c>
      <c r="D117" s="47">
        <v>710</v>
      </c>
      <c r="E117" s="47">
        <v>0</v>
      </c>
      <c r="F117" s="47">
        <v>7.1</v>
      </c>
      <c r="G117" s="47">
        <v>34</v>
      </c>
      <c r="H117" s="47">
        <v>4</v>
      </c>
      <c r="I117" s="47">
        <v>6</v>
      </c>
      <c r="J117" s="47">
        <v>13</v>
      </c>
      <c r="K117" s="47">
        <v>5</v>
      </c>
      <c r="L117" s="47">
        <v>6</v>
      </c>
    </row>
    <row r="118" spans="1:12" ht="12.75">
      <c r="A118" s="50">
        <v>30</v>
      </c>
      <c r="B118" s="47" t="s">
        <v>489</v>
      </c>
      <c r="C118" s="47" t="s">
        <v>540</v>
      </c>
      <c r="D118" s="47">
        <v>652</v>
      </c>
      <c r="E118" s="47">
        <v>0</v>
      </c>
      <c r="F118" s="47">
        <v>9.88</v>
      </c>
      <c r="G118" s="47">
        <v>22</v>
      </c>
      <c r="H118" s="47">
        <v>6</v>
      </c>
      <c r="I118" s="47">
        <v>11</v>
      </c>
      <c r="J118" s="47">
        <v>0</v>
      </c>
      <c r="K118" s="47">
        <v>5</v>
      </c>
      <c r="L118" s="47">
        <v>0</v>
      </c>
    </row>
    <row r="119" spans="1:12" ht="12.75">
      <c r="A119" s="50">
        <v>31</v>
      </c>
      <c r="B119" s="47" t="s">
        <v>489</v>
      </c>
      <c r="C119" s="47" t="s">
        <v>541</v>
      </c>
      <c r="D119" s="47">
        <v>461.3</v>
      </c>
      <c r="E119" s="47">
        <v>673.5</v>
      </c>
      <c r="F119" s="47">
        <v>6.27</v>
      </c>
      <c r="G119" s="47">
        <v>77</v>
      </c>
      <c r="H119" s="47">
        <v>4</v>
      </c>
      <c r="I119" s="47">
        <v>38</v>
      </c>
      <c r="J119" s="47">
        <v>30</v>
      </c>
      <c r="K119" s="47">
        <v>3</v>
      </c>
      <c r="L119" s="47">
        <v>2</v>
      </c>
    </row>
    <row r="120" spans="1:12" ht="12.75">
      <c r="A120" s="50">
        <v>32</v>
      </c>
      <c r="B120" s="47" t="s">
        <v>489</v>
      </c>
      <c r="C120" s="47" t="s">
        <v>542</v>
      </c>
      <c r="D120" s="47">
        <v>1706.17</v>
      </c>
      <c r="E120" s="47">
        <v>49</v>
      </c>
      <c r="F120" s="47">
        <v>5.74</v>
      </c>
      <c r="G120" s="47">
        <v>76</v>
      </c>
      <c r="H120" s="47">
        <v>0</v>
      </c>
      <c r="I120" s="47">
        <v>2</v>
      </c>
      <c r="J120" s="47">
        <v>6</v>
      </c>
      <c r="K120" s="47">
        <v>56</v>
      </c>
      <c r="L120" s="47">
        <v>12</v>
      </c>
    </row>
    <row r="121" spans="1:12" ht="12.75">
      <c r="A121" s="50">
        <v>33</v>
      </c>
      <c r="B121" s="47" t="s">
        <v>499</v>
      </c>
      <c r="C121" s="47" t="s">
        <v>543</v>
      </c>
      <c r="D121" s="47">
        <v>643.8</v>
      </c>
      <c r="E121" s="47">
        <v>0</v>
      </c>
      <c r="F121" s="47">
        <v>8.94</v>
      </c>
      <c r="G121" s="47">
        <v>26</v>
      </c>
      <c r="H121" s="47">
        <v>3</v>
      </c>
      <c r="I121" s="47">
        <v>3</v>
      </c>
      <c r="J121" s="47">
        <v>1</v>
      </c>
      <c r="K121" s="47">
        <v>14</v>
      </c>
      <c r="L121" s="47">
        <v>5</v>
      </c>
    </row>
    <row r="122" spans="1:12" ht="12.75">
      <c r="A122" s="50">
        <v>34</v>
      </c>
      <c r="B122" s="47" t="s">
        <v>499</v>
      </c>
      <c r="C122" s="47" t="s">
        <v>544</v>
      </c>
      <c r="D122" s="47">
        <v>453</v>
      </c>
      <c r="E122" s="47">
        <v>62</v>
      </c>
      <c r="F122" s="47">
        <v>5.15</v>
      </c>
      <c r="G122" s="47">
        <v>24</v>
      </c>
      <c r="H122" s="47">
        <v>0</v>
      </c>
      <c r="I122" s="47">
        <v>1</v>
      </c>
      <c r="J122" s="47">
        <v>4</v>
      </c>
      <c r="K122" s="47">
        <v>10</v>
      </c>
      <c r="L122" s="47">
        <v>9</v>
      </c>
    </row>
    <row r="123" spans="1:12" ht="12.75">
      <c r="A123" s="50">
        <v>35</v>
      </c>
      <c r="B123" s="47" t="s">
        <v>499</v>
      </c>
      <c r="C123" s="47" t="s">
        <v>545</v>
      </c>
      <c r="D123" s="47">
        <v>1420</v>
      </c>
      <c r="E123" s="47">
        <v>6247</v>
      </c>
      <c r="F123" s="47">
        <v>54.76</v>
      </c>
      <c r="G123" s="47">
        <v>37</v>
      </c>
      <c r="H123" s="47">
        <v>3</v>
      </c>
      <c r="I123" s="47">
        <v>5</v>
      </c>
      <c r="J123" s="47">
        <v>16</v>
      </c>
      <c r="K123" s="47">
        <v>13</v>
      </c>
      <c r="L123" s="47">
        <v>0</v>
      </c>
    </row>
    <row r="124" spans="1:12" ht="12.75">
      <c r="A124" s="50">
        <v>36</v>
      </c>
      <c r="B124" s="47" t="s">
        <v>503</v>
      </c>
      <c r="C124" s="47" t="s">
        <v>546</v>
      </c>
      <c r="D124" s="47">
        <v>606.9</v>
      </c>
      <c r="E124" s="47">
        <v>563.6</v>
      </c>
      <c r="F124" s="47">
        <v>8.42</v>
      </c>
      <c r="G124" s="47">
        <v>32</v>
      </c>
      <c r="H124" s="47">
        <v>0</v>
      </c>
      <c r="I124" s="47">
        <v>2</v>
      </c>
      <c r="J124" s="47">
        <v>0</v>
      </c>
      <c r="K124" s="47">
        <v>13</v>
      </c>
      <c r="L124" s="47">
        <v>17</v>
      </c>
    </row>
    <row r="125" spans="1:12" ht="12.75">
      <c r="A125" s="50">
        <v>37</v>
      </c>
      <c r="B125" s="47" t="s">
        <v>505</v>
      </c>
      <c r="C125" s="47" t="s">
        <v>547</v>
      </c>
      <c r="D125" s="47">
        <v>511.8</v>
      </c>
      <c r="E125" s="47">
        <v>0</v>
      </c>
      <c r="F125" s="47">
        <v>5.82</v>
      </c>
      <c r="G125" s="47">
        <v>29</v>
      </c>
      <c r="H125" s="47">
        <v>1</v>
      </c>
      <c r="I125" s="47">
        <v>3</v>
      </c>
      <c r="J125" s="47">
        <v>18</v>
      </c>
      <c r="K125" s="47">
        <v>7</v>
      </c>
      <c r="L125" s="47">
        <v>0</v>
      </c>
    </row>
    <row r="126" spans="1:12" ht="12.75">
      <c r="A126" s="50">
        <v>38</v>
      </c>
      <c r="B126" s="47" t="s">
        <v>507</v>
      </c>
      <c r="C126" s="47" t="s">
        <v>548</v>
      </c>
      <c r="D126" s="47">
        <v>1711.3</v>
      </c>
      <c r="E126" s="47">
        <v>0</v>
      </c>
      <c r="F126" s="47">
        <v>6.82</v>
      </c>
      <c r="G126" s="47">
        <v>98</v>
      </c>
      <c r="H126" s="47">
        <v>9</v>
      </c>
      <c r="I126" s="47">
        <v>58</v>
      </c>
      <c r="J126" s="47">
        <v>7</v>
      </c>
      <c r="K126" s="47">
        <v>13</v>
      </c>
      <c r="L126" s="47">
        <v>11</v>
      </c>
    </row>
    <row r="127" spans="1:12" ht="12.75">
      <c r="A127" s="50">
        <v>39</v>
      </c>
      <c r="B127" s="47" t="s">
        <v>507</v>
      </c>
      <c r="C127" s="47" t="s">
        <v>549</v>
      </c>
      <c r="D127" s="47">
        <v>0</v>
      </c>
      <c r="E127" s="47">
        <v>323.3</v>
      </c>
      <c r="F127" s="47">
        <v>9.51</v>
      </c>
      <c r="G127" s="47">
        <v>22</v>
      </c>
      <c r="H127" s="47">
        <v>13</v>
      </c>
      <c r="I127" s="47">
        <v>6</v>
      </c>
      <c r="J127" s="47">
        <v>3</v>
      </c>
      <c r="K127" s="47">
        <v>0</v>
      </c>
      <c r="L127" s="47">
        <v>0</v>
      </c>
    </row>
    <row r="128" spans="1:12" ht="12.75">
      <c r="A128" s="50">
        <v>40</v>
      </c>
      <c r="B128" s="47" t="s">
        <v>550</v>
      </c>
      <c r="C128" s="47" t="s">
        <v>551</v>
      </c>
      <c r="D128" s="47">
        <v>346.41</v>
      </c>
      <c r="E128" s="47">
        <v>0</v>
      </c>
      <c r="F128" s="47">
        <v>6.54</v>
      </c>
      <c r="G128" s="47">
        <v>19</v>
      </c>
      <c r="H128" s="47">
        <v>0</v>
      </c>
      <c r="I128" s="47">
        <v>7</v>
      </c>
      <c r="J128" s="47">
        <v>8</v>
      </c>
      <c r="K128" s="47">
        <v>3</v>
      </c>
      <c r="L128" s="47">
        <v>1</v>
      </c>
    </row>
    <row r="129" spans="1:12" s="54" customFormat="1" ht="12.75">
      <c r="A129" s="51">
        <v>40</v>
      </c>
      <c r="B129" s="52"/>
      <c r="C129" s="52" t="s">
        <v>552</v>
      </c>
      <c r="D129" s="52">
        <f aca="true" t="shared" si="1" ref="D129:L129">SUM(D89:D128)</f>
        <v>29295.79</v>
      </c>
      <c r="E129" s="52">
        <f t="shared" si="1"/>
        <v>11525.37</v>
      </c>
      <c r="F129" s="52">
        <f t="shared" si="1"/>
        <v>321.89000000000004</v>
      </c>
      <c r="G129" s="52">
        <f t="shared" si="1"/>
        <v>1644</v>
      </c>
      <c r="H129" s="52">
        <f t="shared" si="1"/>
        <v>147</v>
      </c>
      <c r="I129" s="52">
        <f t="shared" si="1"/>
        <v>479</v>
      </c>
      <c r="J129" s="52">
        <f t="shared" si="1"/>
        <v>455</v>
      </c>
      <c r="K129" s="52">
        <f t="shared" si="1"/>
        <v>405</v>
      </c>
      <c r="L129" s="52">
        <f t="shared" si="1"/>
        <v>158</v>
      </c>
    </row>
    <row r="130" spans="1:12" ht="7.5" customHeight="1">
      <c r="A130" s="209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1"/>
    </row>
    <row r="131" spans="1:12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L131">(D87+D129)</f>
        <v>71166.69</v>
      </c>
      <c r="E131" s="52">
        <f t="shared" si="2"/>
        <v>24268.699999999997</v>
      </c>
      <c r="F131" s="52">
        <f t="shared" si="2"/>
        <v>1173.7500000000002</v>
      </c>
      <c r="G131" s="52">
        <f t="shared" si="2"/>
        <v>4572</v>
      </c>
      <c r="H131" s="52">
        <f t="shared" si="2"/>
        <v>785</v>
      </c>
      <c r="I131" s="52">
        <f t="shared" si="2"/>
        <v>2156</v>
      </c>
      <c r="J131" s="52">
        <f t="shared" si="2"/>
        <v>862</v>
      </c>
      <c r="K131" s="52">
        <f t="shared" si="2"/>
        <v>530</v>
      </c>
      <c r="L131" s="52">
        <f t="shared" si="2"/>
        <v>239</v>
      </c>
    </row>
  </sheetData>
  <sheetProtection password="CE88" sheet="1" objects="1" scenarios="1"/>
  <mergeCells count="10">
    <mergeCell ref="A88:L88"/>
    <mergeCell ref="A130:L130"/>
    <mergeCell ref="H2:L2"/>
    <mergeCell ref="D2:D3"/>
    <mergeCell ref="E2:E3"/>
    <mergeCell ref="F2:F3"/>
    <mergeCell ref="A1:A3"/>
    <mergeCell ref="B1:B3"/>
    <mergeCell ref="C1:C3"/>
    <mergeCell ref="G2:G3"/>
  </mergeCells>
  <printOptions/>
  <pageMargins left="0.5511811023622047" right="0.35433070866141736" top="0.5905511811023623" bottom="0.5905511811023623" header="0.31496062992125984" footer="0.31496062992125984"/>
  <pageSetup firstPageNumber="101" useFirstPageNumber="1" horizontalDpi="300" verticalDpi="300" orientation="landscape" paperSize="9" scale="95" r:id="rId1"/>
  <headerFooter alignWithMargins="0">
    <oddHeader>&amp;C&amp;"Arial,Bold"&amp;12 12.1. Institūcijas telpas, platība un dzīvojamo istabu skaits</oddHeader>
    <oddFooter>&amp;LSagatavoja: LM SPSPD&amp;R&amp;P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E130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5.7109375" style="0" customWidth="1"/>
    <col min="4" max="4" width="22.28125" style="72" customWidth="1"/>
    <col min="5" max="5" width="19.00390625" style="72" customWidth="1"/>
  </cols>
  <sheetData>
    <row r="1" spans="1:5" s="15" customFormat="1" ht="16.5" customHeight="1">
      <c r="A1" s="195" t="s">
        <v>37</v>
      </c>
      <c r="B1" s="184" t="s">
        <v>1</v>
      </c>
      <c r="C1" s="184" t="s">
        <v>2</v>
      </c>
      <c r="D1" s="114" t="s">
        <v>36</v>
      </c>
      <c r="E1" s="114" t="s">
        <v>35</v>
      </c>
    </row>
    <row r="2" spans="1:5" s="15" customFormat="1" ht="24" customHeight="1">
      <c r="A2" s="196"/>
      <c r="B2" s="185"/>
      <c r="C2" s="185"/>
      <c r="D2" s="114" t="s">
        <v>34</v>
      </c>
      <c r="E2" s="114" t="s">
        <v>33</v>
      </c>
    </row>
    <row r="3" spans="1:5" s="16" customFormat="1" ht="12" customHeight="1" thickBot="1">
      <c r="A3" s="17" t="s">
        <v>20</v>
      </c>
      <c r="B3" s="17" t="s">
        <v>21</v>
      </c>
      <c r="C3" s="6" t="s">
        <v>21</v>
      </c>
      <c r="D3" s="115">
        <v>1</v>
      </c>
      <c r="E3" s="115">
        <v>2</v>
      </c>
    </row>
    <row r="4" spans="1:5" ht="12.75">
      <c r="A4" s="55">
        <v>1</v>
      </c>
      <c r="B4" s="56" t="s">
        <v>397</v>
      </c>
      <c r="C4" s="56" t="s">
        <v>398</v>
      </c>
      <c r="D4" s="69">
        <v>37783</v>
      </c>
      <c r="E4" s="69">
        <v>5999</v>
      </c>
    </row>
    <row r="5" spans="1:5" ht="12.75">
      <c r="A5" s="57">
        <v>2</v>
      </c>
      <c r="B5" s="58" t="s">
        <v>399</v>
      </c>
      <c r="C5" s="58" t="s">
        <v>400</v>
      </c>
      <c r="D5" s="70">
        <v>8411</v>
      </c>
      <c r="E5" s="70">
        <v>958.2</v>
      </c>
    </row>
    <row r="6" spans="1:5" ht="12.75">
      <c r="A6" s="57">
        <v>3</v>
      </c>
      <c r="B6" s="58" t="s">
        <v>399</v>
      </c>
      <c r="C6" s="58" t="s">
        <v>401</v>
      </c>
      <c r="D6" s="70">
        <v>12964</v>
      </c>
      <c r="E6" s="70">
        <v>1837</v>
      </c>
    </row>
    <row r="7" spans="1:5" ht="12.75">
      <c r="A7" s="57">
        <v>4</v>
      </c>
      <c r="B7" s="58" t="s">
        <v>399</v>
      </c>
      <c r="C7" s="58" t="s">
        <v>402</v>
      </c>
      <c r="D7" s="70">
        <v>6960</v>
      </c>
      <c r="E7" s="70">
        <v>2924</v>
      </c>
    </row>
    <row r="8" spans="1:5" ht="12.75">
      <c r="A8" s="57">
        <v>5</v>
      </c>
      <c r="B8" s="58" t="s">
        <v>403</v>
      </c>
      <c r="C8" s="58" t="s">
        <v>404</v>
      </c>
      <c r="D8" s="70">
        <v>32655</v>
      </c>
      <c r="E8" s="70">
        <v>6540</v>
      </c>
    </row>
    <row r="9" spans="1:5" ht="12.75">
      <c r="A9" s="57">
        <v>6</v>
      </c>
      <c r="B9" s="58" t="s">
        <v>405</v>
      </c>
      <c r="C9" s="58" t="s">
        <v>406</v>
      </c>
      <c r="D9" s="70">
        <v>1121</v>
      </c>
      <c r="E9" s="70">
        <v>1884</v>
      </c>
    </row>
    <row r="10" spans="1:5" ht="12.75">
      <c r="A10" s="57">
        <v>7</v>
      </c>
      <c r="B10" s="58" t="s">
        <v>405</v>
      </c>
      <c r="C10" s="58" t="s">
        <v>407</v>
      </c>
      <c r="D10" s="70">
        <v>2866.4</v>
      </c>
      <c r="E10" s="70">
        <v>901.4</v>
      </c>
    </row>
    <row r="11" spans="1:5" ht="12.75">
      <c r="A11" s="57">
        <v>8</v>
      </c>
      <c r="B11" s="58" t="s">
        <v>405</v>
      </c>
      <c r="C11" s="58" t="s">
        <v>408</v>
      </c>
      <c r="D11" s="70">
        <v>30684</v>
      </c>
      <c r="E11" s="70">
        <v>15232</v>
      </c>
    </row>
    <row r="12" spans="1:5" ht="12.75">
      <c r="A12" s="57">
        <v>9</v>
      </c>
      <c r="B12" s="58" t="s">
        <v>405</v>
      </c>
      <c r="C12" s="58" t="s">
        <v>409</v>
      </c>
      <c r="D12" s="70">
        <v>19295</v>
      </c>
      <c r="E12" s="70">
        <v>9249</v>
      </c>
    </row>
    <row r="13" spans="1:5" ht="12.75">
      <c r="A13" s="57">
        <v>10</v>
      </c>
      <c r="B13" s="58" t="s">
        <v>405</v>
      </c>
      <c r="C13" s="58" t="s">
        <v>410</v>
      </c>
      <c r="D13" s="70">
        <v>5179</v>
      </c>
      <c r="E13" s="70">
        <v>2676</v>
      </c>
    </row>
    <row r="14" spans="1:5" ht="12.75">
      <c r="A14" s="57">
        <v>11</v>
      </c>
      <c r="B14" s="58" t="s">
        <v>405</v>
      </c>
      <c r="C14" s="58" t="s">
        <v>411</v>
      </c>
      <c r="D14" s="70">
        <v>74628</v>
      </c>
      <c r="E14" s="70">
        <v>15297</v>
      </c>
    </row>
    <row r="15" spans="1:5" ht="12.75">
      <c r="A15" s="57">
        <v>12</v>
      </c>
      <c r="B15" s="58" t="s">
        <v>405</v>
      </c>
      <c r="C15" s="58" t="s">
        <v>412</v>
      </c>
      <c r="D15" s="70">
        <v>7120</v>
      </c>
      <c r="E15" s="70">
        <v>332</v>
      </c>
    </row>
    <row r="16" spans="1:5" ht="12.75">
      <c r="A16" s="57">
        <v>13</v>
      </c>
      <c r="B16" s="58" t="s">
        <v>413</v>
      </c>
      <c r="C16" s="58" t="s">
        <v>414</v>
      </c>
      <c r="D16" s="70">
        <v>33172</v>
      </c>
      <c r="E16" s="70">
        <v>5211</v>
      </c>
    </row>
    <row r="17" spans="1:5" ht="12.75">
      <c r="A17" s="57">
        <v>14</v>
      </c>
      <c r="B17" s="58" t="s">
        <v>415</v>
      </c>
      <c r="C17" s="58" t="s">
        <v>416</v>
      </c>
      <c r="D17" s="70">
        <v>10660</v>
      </c>
      <c r="E17" s="70">
        <v>3757</v>
      </c>
    </row>
    <row r="18" spans="1:5" ht="12.75">
      <c r="A18" s="57">
        <v>15</v>
      </c>
      <c r="B18" s="58" t="s">
        <v>415</v>
      </c>
      <c r="C18" s="58" t="s">
        <v>417</v>
      </c>
      <c r="D18" s="70">
        <v>1335</v>
      </c>
      <c r="E18" s="70">
        <v>931</v>
      </c>
    </row>
    <row r="19" spans="1:5" ht="12.75">
      <c r="A19" s="57">
        <v>16</v>
      </c>
      <c r="B19" s="58" t="s">
        <v>415</v>
      </c>
      <c r="C19" s="58" t="s">
        <v>418</v>
      </c>
      <c r="D19" s="70">
        <v>0</v>
      </c>
      <c r="E19" s="70">
        <v>0</v>
      </c>
    </row>
    <row r="20" spans="1:5" ht="12.75">
      <c r="A20" s="57">
        <v>17</v>
      </c>
      <c r="B20" s="58" t="s">
        <v>419</v>
      </c>
      <c r="C20" s="58" t="s">
        <v>420</v>
      </c>
      <c r="D20" s="70">
        <v>10177</v>
      </c>
      <c r="E20" s="70">
        <v>1799</v>
      </c>
    </row>
    <row r="21" spans="1:5" ht="12.75">
      <c r="A21" s="57">
        <v>18</v>
      </c>
      <c r="B21" s="58" t="s">
        <v>419</v>
      </c>
      <c r="C21" s="58" t="s">
        <v>421</v>
      </c>
      <c r="D21" s="70">
        <v>15000</v>
      </c>
      <c r="E21" s="70">
        <v>865</v>
      </c>
    </row>
    <row r="22" spans="1:5" ht="12.75">
      <c r="A22" s="57">
        <v>19</v>
      </c>
      <c r="B22" s="58" t="s">
        <v>422</v>
      </c>
      <c r="C22" s="58" t="s">
        <v>423</v>
      </c>
      <c r="D22" s="70">
        <v>8000</v>
      </c>
      <c r="E22" s="70">
        <v>6692</v>
      </c>
    </row>
    <row r="23" spans="1:5" ht="12.75">
      <c r="A23" s="57">
        <v>20</v>
      </c>
      <c r="B23" s="58" t="s">
        <v>424</v>
      </c>
      <c r="C23" s="58" t="s">
        <v>425</v>
      </c>
      <c r="D23" s="70">
        <v>47000</v>
      </c>
      <c r="E23" s="70">
        <v>2465</v>
      </c>
    </row>
    <row r="24" spans="1:5" ht="12.75">
      <c r="A24" s="57">
        <v>21</v>
      </c>
      <c r="B24" s="58" t="s">
        <v>424</v>
      </c>
      <c r="C24" s="58" t="s">
        <v>426</v>
      </c>
      <c r="D24" s="70">
        <v>2052</v>
      </c>
      <c r="E24" s="70">
        <v>1240</v>
      </c>
    </row>
    <row r="25" spans="1:5" ht="12.75">
      <c r="A25" s="57">
        <v>22</v>
      </c>
      <c r="B25" s="58" t="s">
        <v>424</v>
      </c>
      <c r="C25" s="58" t="s">
        <v>427</v>
      </c>
      <c r="D25" s="70">
        <v>19600</v>
      </c>
      <c r="E25" s="70">
        <v>348</v>
      </c>
    </row>
    <row r="26" spans="1:5" ht="12.75">
      <c r="A26" s="57">
        <v>23</v>
      </c>
      <c r="B26" s="58" t="s">
        <v>428</v>
      </c>
      <c r="C26" s="58" t="s">
        <v>429</v>
      </c>
      <c r="D26" s="70">
        <v>10696</v>
      </c>
      <c r="E26" s="70">
        <v>368</v>
      </c>
    </row>
    <row r="27" spans="1:5" ht="12.75">
      <c r="A27" s="57">
        <v>24</v>
      </c>
      <c r="B27" s="58" t="s">
        <v>428</v>
      </c>
      <c r="C27" s="58" t="s">
        <v>430</v>
      </c>
      <c r="D27" s="70">
        <v>1500</v>
      </c>
      <c r="E27" s="70">
        <v>249</v>
      </c>
    </row>
    <row r="28" spans="1:5" ht="12.75">
      <c r="A28" s="57">
        <v>25</v>
      </c>
      <c r="B28" s="58" t="s">
        <v>428</v>
      </c>
      <c r="C28" s="58" t="s">
        <v>431</v>
      </c>
      <c r="D28" s="70">
        <v>23900</v>
      </c>
      <c r="E28" s="70">
        <v>2727</v>
      </c>
    </row>
    <row r="29" spans="1:5" ht="12.75">
      <c r="A29" s="57">
        <v>26</v>
      </c>
      <c r="B29" s="58" t="s">
        <v>432</v>
      </c>
      <c r="C29" s="58" t="s">
        <v>433</v>
      </c>
      <c r="D29" s="70">
        <v>13763</v>
      </c>
      <c r="E29" s="70">
        <v>8563</v>
      </c>
    </row>
    <row r="30" spans="1:5" ht="12.75">
      <c r="A30" s="57">
        <v>27</v>
      </c>
      <c r="B30" s="58" t="s">
        <v>432</v>
      </c>
      <c r="C30" s="58" t="s">
        <v>434</v>
      </c>
      <c r="D30" s="70">
        <v>12400</v>
      </c>
      <c r="E30" s="70">
        <v>2652</v>
      </c>
    </row>
    <row r="31" spans="1:5" ht="12.75">
      <c r="A31" s="57">
        <v>28</v>
      </c>
      <c r="B31" s="58" t="s">
        <v>435</v>
      </c>
      <c r="C31" s="58" t="s">
        <v>436</v>
      </c>
      <c r="D31" s="70">
        <v>39250</v>
      </c>
      <c r="E31" s="70">
        <v>6460</v>
      </c>
    </row>
    <row r="32" spans="1:5" ht="12.75">
      <c r="A32" s="57">
        <v>29</v>
      </c>
      <c r="B32" s="58" t="s">
        <v>437</v>
      </c>
      <c r="C32" s="58" t="s">
        <v>438</v>
      </c>
      <c r="D32" s="70">
        <v>10000</v>
      </c>
      <c r="E32" s="70">
        <v>286</v>
      </c>
    </row>
    <row r="33" spans="1:5" ht="12.75">
      <c r="A33" s="57">
        <v>30</v>
      </c>
      <c r="B33" s="58" t="s">
        <v>437</v>
      </c>
      <c r="C33" s="58" t="s">
        <v>439</v>
      </c>
      <c r="D33" s="70">
        <v>6500</v>
      </c>
      <c r="E33" s="70">
        <v>290</v>
      </c>
    </row>
    <row r="34" spans="1:5" ht="12.75">
      <c r="A34" s="57">
        <v>31</v>
      </c>
      <c r="B34" s="58" t="s">
        <v>440</v>
      </c>
      <c r="C34" s="58" t="s">
        <v>441</v>
      </c>
      <c r="D34" s="70">
        <v>0</v>
      </c>
      <c r="E34" s="70">
        <v>0</v>
      </c>
    </row>
    <row r="35" spans="1:5" ht="12.75">
      <c r="A35" s="57">
        <v>32</v>
      </c>
      <c r="B35" s="58" t="s">
        <v>440</v>
      </c>
      <c r="C35" s="58" t="s">
        <v>442</v>
      </c>
      <c r="D35" s="70">
        <v>2000</v>
      </c>
      <c r="E35" s="70">
        <v>595</v>
      </c>
    </row>
    <row r="36" spans="1:5" ht="12.75">
      <c r="A36" s="57">
        <v>33</v>
      </c>
      <c r="B36" s="58" t="s">
        <v>440</v>
      </c>
      <c r="C36" s="58" t="s">
        <v>443</v>
      </c>
      <c r="D36" s="70">
        <v>18900</v>
      </c>
      <c r="E36" s="70">
        <v>1100</v>
      </c>
    </row>
    <row r="37" spans="1:5" ht="12.75">
      <c r="A37" s="57">
        <v>34</v>
      </c>
      <c r="B37" s="58" t="s">
        <v>440</v>
      </c>
      <c r="C37" s="58" t="s">
        <v>444</v>
      </c>
      <c r="D37" s="70">
        <v>58900</v>
      </c>
      <c r="E37" s="70">
        <v>4422</v>
      </c>
    </row>
    <row r="38" spans="1:5" ht="12.75">
      <c r="A38" s="57">
        <v>35</v>
      </c>
      <c r="B38" s="58" t="s">
        <v>440</v>
      </c>
      <c r="C38" s="58" t="s">
        <v>445</v>
      </c>
      <c r="D38" s="70">
        <v>0</v>
      </c>
      <c r="E38" s="70">
        <v>133</v>
      </c>
    </row>
    <row r="39" spans="1:5" ht="12.75">
      <c r="A39" s="57">
        <v>36</v>
      </c>
      <c r="B39" s="58" t="s">
        <v>446</v>
      </c>
      <c r="C39" s="58" t="s">
        <v>447</v>
      </c>
      <c r="D39" s="70">
        <v>9300</v>
      </c>
      <c r="E39" s="70">
        <v>9797</v>
      </c>
    </row>
    <row r="40" spans="1:5" ht="12.75">
      <c r="A40" s="57">
        <v>37</v>
      </c>
      <c r="B40" s="58" t="s">
        <v>446</v>
      </c>
      <c r="C40" s="58" t="s">
        <v>448</v>
      </c>
      <c r="D40" s="70">
        <v>245</v>
      </c>
      <c r="E40" s="70">
        <v>245</v>
      </c>
    </row>
    <row r="41" spans="1:5" ht="12.75">
      <c r="A41" s="57">
        <v>38</v>
      </c>
      <c r="B41" s="58" t="s">
        <v>446</v>
      </c>
      <c r="C41" s="58" t="s">
        <v>449</v>
      </c>
      <c r="D41" s="70">
        <v>3177</v>
      </c>
      <c r="E41" s="70">
        <v>605</v>
      </c>
    </row>
    <row r="42" spans="1:5" ht="12.75">
      <c r="A42" s="57">
        <v>39</v>
      </c>
      <c r="B42" s="58" t="s">
        <v>450</v>
      </c>
      <c r="C42" s="58" t="s">
        <v>451</v>
      </c>
      <c r="D42" s="70">
        <v>0</v>
      </c>
      <c r="E42" s="70">
        <v>590</v>
      </c>
    </row>
    <row r="43" spans="1:5" ht="12.75">
      <c r="A43" s="57">
        <v>40</v>
      </c>
      <c r="B43" s="58" t="s">
        <v>450</v>
      </c>
      <c r="C43" s="58" t="s">
        <v>452</v>
      </c>
      <c r="D43" s="70">
        <v>0</v>
      </c>
      <c r="E43" s="70">
        <v>0</v>
      </c>
    </row>
    <row r="44" spans="1:5" ht="12.75">
      <c r="A44" s="57">
        <v>41</v>
      </c>
      <c r="B44" s="58" t="s">
        <v>450</v>
      </c>
      <c r="C44" s="58" t="s">
        <v>453</v>
      </c>
      <c r="D44" s="70">
        <v>5760</v>
      </c>
      <c r="E44" s="70">
        <v>914</v>
      </c>
    </row>
    <row r="45" spans="1:5" ht="12.75">
      <c r="A45" s="57">
        <v>42</v>
      </c>
      <c r="B45" s="58" t="s">
        <v>454</v>
      </c>
      <c r="C45" s="58" t="s">
        <v>455</v>
      </c>
      <c r="D45" s="70">
        <v>2428</v>
      </c>
      <c r="E45" s="70">
        <v>1397</v>
      </c>
    </row>
    <row r="46" spans="1:5" ht="12.75">
      <c r="A46" s="57">
        <v>43</v>
      </c>
      <c r="B46" s="58" t="s">
        <v>454</v>
      </c>
      <c r="C46" s="58" t="s">
        <v>456</v>
      </c>
      <c r="D46" s="70">
        <v>50989</v>
      </c>
      <c r="E46" s="70">
        <v>1846</v>
      </c>
    </row>
    <row r="47" spans="1:5" ht="12.75">
      <c r="A47" s="57">
        <v>44</v>
      </c>
      <c r="B47" s="58" t="s">
        <v>457</v>
      </c>
      <c r="C47" s="58" t="s">
        <v>458</v>
      </c>
      <c r="D47" s="70">
        <v>0</v>
      </c>
      <c r="E47" s="70">
        <v>0</v>
      </c>
    </row>
    <row r="48" spans="1:5" ht="12.75">
      <c r="A48" s="57">
        <v>45</v>
      </c>
      <c r="B48" s="58" t="s">
        <v>457</v>
      </c>
      <c r="C48" s="58" t="s">
        <v>459</v>
      </c>
      <c r="D48" s="70">
        <v>10532</v>
      </c>
      <c r="E48" s="70">
        <v>626</v>
      </c>
    </row>
    <row r="49" spans="1:5" ht="12.75">
      <c r="A49" s="57">
        <v>46</v>
      </c>
      <c r="B49" s="58" t="s">
        <v>457</v>
      </c>
      <c r="C49" s="58" t="s">
        <v>460</v>
      </c>
      <c r="D49" s="70">
        <v>9381</v>
      </c>
      <c r="E49" s="70">
        <v>2851</v>
      </c>
    </row>
    <row r="50" spans="1:5" ht="12.75">
      <c r="A50" s="57">
        <v>47</v>
      </c>
      <c r="B50" s="58" t="s">
        <v>461</v>
      </c>
      <c r="C50" s="58" t="s">
        <v>462</v>
      </c>
      <c r="D50" s="70">
        <v>17600</v>
      </c>
      <c r="E50" s="70">
        <v>1603</v>
      </c>
    </row>
    <row r="51" spans="1:5" ht="12.75">
      <c r="A51" s="57">
        <v>48</v>
      </c>
      <c r="B51" s="58" t="s">
        <v>461</v>
      </c>
      <c r="C51" s="58" t="s">
        <v>463</v>
      </c>
      <c r="D51" s="70">
        <v>1020</v>
      </c>
      <c r="E51" s="70">
        <v>419</v>
      </c>
    </row>
    <row r="52" spans="1:5" ht="12.75">
      <c r="A52" s="57">
        <v>49</v>
      </c>
      <c r="B52" s="58" t="s">
        <v>461</v>
      </c>
      <c r="C52" s="58" t="s">
        <v>464</v>
      </c>
      <c r="D52" s="70">
        <v>3456</v>
      </c>
      <c r="E52" s="70">
        <v>1500</v>
      </c>
    </row>
    <row r="53" spans="1:5" ht="12.75">
      <c r="A53" s="57">
        <v>50</v>
      </c>
      <c r="B53" s="58" t="s">
        <v>461</v>
      </c>
      <c r="C53" s="58" t="s">
        <v>465</v>
      </c>
      <c r="D53" s="70">
        <v>135.77</v>
      </c>
      <c r="E53" s="70">
        <v>879</v>
      </c>
    </row>
    <row r="54" spans="1:5" ht="12.75">
      <c r="A54" s="57">
        <v>51</v>
      </c>
      <c r="B54" s="58" t="s">
        <v>461</v>
      </c>
      <c r="C54" s="58" t="s">
        <v>466</v>
      </c>
      <c r="D54" s="70">
        <v>2086</v>
      </c>
      <c r="E54" s="70">
        <v>1386</v>
      </c>
    </row>
    <row r="55" spans="1:5" ht="12.75">
      <c r="A55" s="57">
        <v>52</v>
      </c>
      <c r="B55" s="58" t="s">
        <v>461</v>
      </c>
      <c r="C55" s="58" t="s">
        <v>467</v>
      </c>
      <c r="D55" s="70">
        <v>20000</v>
      </c>
      <c r="E55" s="70">
        <v>414</v>
      </c>
    </row>
    <row r="56" spans="1:5" ht="12.75">
      <c r="A56" s="57">
        <v>53</v>
      </c>
      <c r="B56" s="58" t="s">
        <v>461</v>
      </c>
      <c r="C56" s="58" t="s">
        <v>468</v>
      </c>
      <c r="D56" s="70">
        <v>2000</v>
      </c>
      <c r="E56" s="70">
        <v>650</v>
      </c>
    </row>
    <row r="57" spans="1:5" ht="12.75">
      <c r="A57" s="57">
        <v>54</v>
      </c>
      <c r="B57" s="58" t="s">
        <v>469</v>
      </c>
      <c r="C57" s="58" t="s">
        <v>470</v>
      </c>
      <c r="D57" s="70">
        <v>2500</v>
      </c>
      <c r="E57" s="70">
        <v>295</v>
      </c>
    </row>
    <row r="58" spans="1:5" ht="12.75">
      <c r="A58" s="57">
        <v>55</v>
      </c>
      <c r="B58" s="58" t="s">
        <v>471</v>
      </c>
      <c r="C58" s="58" t="s">
        <v>472</v>
      </c>
      <c r="D58" s="70">
        <v>0</v>
      </c>
      <c r="E58" s="70">
        <v>716.2</v>
      </c>
    </row>
    <row r="59" spans="1:5" ht="12.75">
      <c r="A59" s="57">
        <v>56</v>
      </c>
      <c r="B59" s="58" t="s">
        <v>471</v>
      </c>
      <c r="C59" s="58" t="s">
        <v>473</v>
      </c>
      <c r="D59" s="70">
        <v>17400</v>
      </c>
      <c r="E59" s="70">
        <v>449</v>
      </c>
    </row>
    <row r="60" spans="1:5" ht="12.75">
      <c r="A60" s="57">
        <v>57</v>
      </c>
      <c r="B60" s="58" t="s">
        <v>471</v>
      </c>
      <c r="C60" s="58" t="s">
        <v>474</v>
      </c>
      <c r="D60" s="70">
        <v>3000</v>
      </c>
      <c r="E60" s="70">
        <v>308</v>
      </c>
    </row>
    <row r="61" spans="1:5" ht="12.75">
      <c r="A61" s="57">
        <v>58</v>
      </c>
      <c r="B61" s="58" t="s">
        <v>471</v>
      </c>
      <c r="C61" s="58" t="s">
        <v>475</v>
      </c>
      <c r="D61" s="70">
        <v>0</v>
      </c>
      <c r="E61" s="70">
        <v>0</v>
      </c>
    </row>
    <row r="62" spans="1:5" ht="12.75">
      <c r="A62" s="57">
        <v>59</v>
      </c>
      <c r="B62" s="58" t="s">
        <v>471</v>
      </c>
      <c r="C62" s="58" t="s">
        <v>476</v>
      </c>
      <c r="D62" s="70">
        <v>2500</v>
      </c>
      <c r="E62" s="70">
        <v>706</v>
      </c>
    </row>
    <row r="63" spans="1:5" ht="12.75">
      <c r="A63" s="57">
        <v>60</v>
      </c>
      <c r="B63" s="58" t="s">
        <v>471</v>
      </c>
      <c r="C63" s="58" t="s">
        <v>477</v>
      </c>
      <c r="D63" s="70">
        <v>2500</v>
      </c>
      <c r="E63" s="70">
        <v>849</v>
      </c>
    </row>
    <row r="64" spans="1:5" ht="12.75">
      <c r="A64" s="57">
        <v>61</v>
      </c>
      <c r="B64" s="58" t="s">
        <v>471</v>
      </c>
      <c r="C64" s="58" t="s">
        <v>478</v>
      </c>
      <c r="D64" s="70">
        <v>0</v>
      </c>
      <c r="E64" s="70">
        <v>0</v>
      </c>
    </row>
    <row r="65" spans="1:5" ht="12.75">
      <c r="A65" s="57">
        <v>62</v>
      </c>
      <c r="B65" s="58" t="s">
        <v>471</v>
      </c>
      <c r="C65" s="58" t="s">
        <v>479</v>
      </c>
      <c r="D65" s="70">
        <v>94800</v>
      </c>
      <c r="E65" s="70">
        <v>1900</v>
      </c>
    </row>
    <row r="66" spans="1:5" ht="12.75">
      <c r="A66" s="57">
        <v>63</v>
      </c>
      <c r="B66" s="58" t="s">
        <v>471</v>
      </c>
      <c r="C66" s="58" t="s">
        <v>480</v>
      </c>
      <c r="D66" s="70">
        <v>510</v>
      </c>
      <c r="E66" s="70">
        <v>450</v>
      </c>
    </row>
    <row r="67" spans="1:5" ht="12.75">
      <c r="A67" s="57">
        <v>64</v>
      </c>
      <c r="B67" s="58" t="s">
        <v>481</v>
      </c>
      <c r="C67" s="58" t="s">
        <v>482</v>
      </c>
      <c r="D67" s="70">
        <v>9400</v>
      </c>
      <c r="E67" s="70">
        <v>1832</v>
      </c>
    </row>
    <row r="68" spans="1:5" ht="12.75">
      <c r="A68" s="57">
        <v>65</v>
      </c>
      <c r="B68" s="58" t="s">
        <v>483</v>
      </c>
      <c r="C68" s="58" t="s">
        <v>484</v>
      </c>
      <c r="D68" s="70">
        <v>142434</v>
      </c>
      <c r="E68" s="70">
        <v>2407</v>
      </c>
    </row>
    <row r="69" spans="1:5" ht="12.75">
      <c r="A69" s="57">
        <v>66</v>
      </c>
      <c r="B69" s="58" t="s">
        <v>483</v>
      </c>
      <c r="C69" s="58" t="s">
        <v>485</v>
      </c>
      <c r="D69" s="70">
        <v>411</v>
      </c>
      <c r="E69" s="70">
        <v>344</v>
      </c>
    </row>
    <row r="70" spans="1:5" ht="12.75">
      <c r="A70" s="57">
        <v>67</v>
      </c>
      <c r="B70" s="58" t="s">
        <v>483</v>
      </c>
      <c r="C70" s="58" t="s">
        <v>486</v>
      </c>
      <c r="D70" s="70">
        <v>1185</v>
      </c>
      <c r="E70" s="70">
        <v>576</v>
      </c>
    </row>
    <row r="71" spans="1:5" ht="12.75">
      <c r="A71" s="57">
        <v>68</v>
      </c>
      <c r="B71" s="58" t="s">
        <v>487</v>
      </c>
      <c r="C71" s="58" t="s">
        <v>488</v>
      </c>
      <c r="D71" s="70">
        <v>13851</v>
      </c>
      <c r="E71" s="70">
        <v>1831</v>
      </c>
    </row>
    <row r="72" spans="1:5" ht="12.75">
      <c r="A72" s="57">
        <v>69</v>
      </c>
      <c r="B72" s="58" t="s">
        <v>489</v>
      </c>
      <c r="C72" s="58" t="s">
        <v>490</v>
      </c>
      <c r="D72" s="70">
        <v>1260</v>
      </c>
      <c r="E72" s="70">
        <v>912</v>
      </c>
    </row>
    <row r="73" spans="1:5" ht="12.75">
      <c r="A73" s="57">
        <v>70</v>
      </c>
      <c r="B73" s="58" t="s">
        <v>489</v>
      </c>
      <c r="C73" s="58" t="s">
        <v>491</v>
      </c>
      <c r="D73" s="70">
        <v>1797</v>
      </c>
      <c r="E73" s="70">
        <v>1554</v>
      </c>
    </row>
    <row r="74" spans="1:5" ht="12.75">
      <c r="A74" s="57">
        <v>71</v>
      </c>
      <c r="B74" s="58" t="s">
        <v>489</v>
      </c>
      <c r="C74" s="58" t="s">
        <v>492</v>
      </c>
      <c r="D74" s="70">
        <v>6600</v>
      </c>
      <c r="E74" s="70">
        <v>2468</v>
      </c>
    </row>
    <row r="75" spans="1:5" ht="12.75">
      <c r="A75" s="57">
        <v>72</v>
      </c>
      <c r="B75" s="58" t="s">
        <v>489</v>
      </c>
      <c r="C75" s="58" t="s">
        <v>493</v>
      </c>
      <c r="D75" s="70">
        <v>0</v>
      </c>
      <c r="E75" s="70">
        <v>1058</v>
      </c>
    </row>
    <row r="76" spans="1:5" ht="12.75">
      <c r="A76" s="57">
        <v>73</v>
      </c>
      <c r="B76" s="58" t="s">
        <v>489</v>
      </c>
      <c r="C76" s="58" t="s">
        <v>494</v>
      </c>
      <c r="D76" s="70">
        <v>543.05</v>
      </c>
      <c r="E76" s="70">
        <v>543</v>
      </c>
    </row>
    <row r="77" spans="1:5" ht="12.75">
      <c r="A77" s="57">
        <v>74</v>
      </c>
      <c r="B77" s="58" t="s">
        <v>489</v>
      </c>
      <c r="C77" s="58" t="s">
        <v>495</v>
      </c>
      <c r="D77" s="70">
        <v>0</v>
      </c>
      <c r="E77" s="70">
        <v>447</v>
      </c>
    </row>
    <row r="78" spans="1:5" ht="12.75">
      <c r="A78" s="57">
        <v>75</v>
      </c>
      <c r="B78" s="58" t="s">
        <v>496</v>
      </c>
      <c r="C78" s="58" t="s">
        <v>497</v>
      </c>
      <c r="D78" s="70">
        <v>11901</v>
      </c>
      <c r="E78" s="70">
        <v>1011</v>
      </c>
    </row>
    <row r="79" spans="1:5" ht="12.75">
      <c r="A79" s="57">
        <v>76</v>
      </c>
      <c r="B79" s="58" t="s">
        <v>496</v>
      </c>
      <c r="C79" s="58" t="s">
        <v>498</v>
      </c>
      <c r="D79" s="70">
        <v>7225</v>
      </c>
      <c r="E79" s="70">
        <v>853</v>
      </c>
    </row>
    <row r="80" spans="1:5" ht="12.75">
      <c r="A80" s="57">
        <v>77</v>
      </c>
      <c r="B80" s="58" t="s">
        <v>499</v>
      </c>
      <c r="C80" s="58" t="s">
        <v>500</v>
      </c>
      <c r="D80" s="70">
        <v>3315</v>
      </c>
      <c r="E80" s="70">
        <v>752.1</v>
      </c>
    </row>
    <row r="81" spans="1:5" ht="12.75">
      <c r="A81" s="57">
        <v>78</v>
      </c>
      <c r="B81" s="58" t="s">
        <v>499</v>
      </c>
      <c r="C81" s="58" t="s">
        <v>501</v>
      </c>
      <c r="D81" s="70">
        <v>14700</v>
      </c>
      <c r="E81" s="70">
        <v>8372</v>
      </c>
    </row>
    <row r="82" spans="1:5" ht="12.75">
      <c r="A82" s="57">
        <v>79</v>
      </c>
      <c r="B82" s="58" t="s">
        <v>499</v>
      </c>
      <c r="C82" s="58" t="s">
        <v>502</v>
      </c>
      <c r="D82" s="70">
        <v>1000</v>
      </c>
      <c r="E82" s="70">
        <v>410</v>
      </c>
    </row>
    <row r="83" spans="1:5" ht="12.75">
      <c r="A83" s="57">
        <v>80</v>
      </c>
      <c r="B83" s="58" t="s">
        <v>503</v>
      </c>
      <c r="C83" s="58" t="s">
        <v>504</v>
      </c>
      <c r="D83" s="70">
        <v>97000</v>
      </c>
      <c r="E83" s="70">
        <v>4780</v>
      </c>
    </row>
    <row r="84" spans="1:5" ht="12.75">
      <c r="A84" s="57">
        <v>81</v>
      </c>
      <c r="B84" s="58" t="s">
        <v>505</v>
      </c>
      <c r="C84" s="58" t="s">
        <v>506</v>
      </c>
      <c r="D84" s="70">
        <v>14500</v>
      </c>
      <c r="E84" s="70">
        <v>1729</v>
      </c>
    </row>
    <row r="85" spans="1:5" ht="12.75">
      <c r="A85" s="57">
        <v>82</v>
      </c>
      <c r="B85" s="58" t="s">
        <v>507</v>
      </c>
      <c r="C85" s="58" t="s">
        <v>508</v>
      </c>
      <c r="D85" s="70">
        <v>11280</v>
      </c>
      <c r="E85" s="70">
        <v>2252</v>
      </c>
    </row>
    <row r="86" spans="1:5" s="54" customFormat="1" ht="12.75">
      <c r="A86" s="51">
        <v>82</v>
      </c>
      <c r="B86" s="52"/>
      <c r="C86" s="52" t="s">
        <v>509</v>
      </c>
      <c r="D86" s="71">
        <f>SUM(D4:D85)</f>
        <v>1184193.2200000002</v>
      </c>
      <c r="E86" s="71">
        <f>SUM(E4:E85)</f>
        <v>180508.90000000002</v>
      </c>
    </row>
    <row r="87" spans="1:5" ht="7.5" customHeight="1">
      <c r="A87" s="226"/>
      <c r="B87" s="227"/>
      <c r="C87" s="227"/>
      <c r="D87" s="227"/>
      <c r="E87" s="228"/>
    </row>
    <row r="88" spans="1:5" ht="12.75">
      <c r="A88" s="57">
        <v>1</v>
      </c>
      <c r="B88" s="58"/>
      <c r="C88" s="58" t="s">
        <v>510</v>
      </c>
      <c r="D88" s="70">
        <v>1100</v>
      </c>
      <c r="E88" s="70">
        <v>5600</v>
      </c>
    </row>
    <row r="89" spans="1:5" ht="12.75">
      <c r="A89" s="57">
        <v>2</v>
      </c>
      <c r="B89" s="58" t="s">
        <v>397</v>
      </c>
      <c r="C89" s="58" t="s">
        <v>511</v>
      </c>
      <c r="D89" s="70">
        <v>3423</v>
      </c>
      <c r="E89" s="70">
        <v>1908</v>
      </c>
    </row>
    <row r="90" spans="1:5" ht="12.75">
      <c r="A90" s="57">
        <v>3</v>
      </c>
      <c r="B90" s="58" t="s">
        <v>512</v>
      </c>
      <c r="C90" s="58" t="s">
        <v>513</v>
      </c>
      <c r="D90" s="70">
        <v>18851</v>
      </c>
      <c r="E90" s="70">
        <v>4889</v>
      </c>
    </row>
    <row r="91" spans="1:5" ht="12.75">
      <c r="A91" s="57">
        <v>4</v>
      </c>
      <c r="B91" s="58" t="s">
        <v>399</v>
      </c>
      <c r="C91" s="58" t="s">
        <v>514</v>
      </c>
      <c r="D91" s="70">
        <v>8411</v>
      </c>
      <c r="E91" s="70">
        <v>903</v>
      </c>
    </row>
    <row r="92" spans="1:5" ht="25.5">
      <c r="A92" s="57">
        <v>5</v>
      </c>
      <c r="B92" s="58" t="s">
        <v>403</v>
      </c>
      <c r="C92" s="58" t="s">
        <v>515</v>
      </c>
      <c r="D92" s="70">
        <v>0</v>
      </c>
      <c r="E92" s="70">
        <v>0</v>
      </c>
    </row>
    <row r="93" spans="1:5" ht="12.75">
      <c r="A93" s="57">
        <v>6</v>
      </c>
      <c r="B93" s="58" t="s">
        <v>405</v>
      </c>
      <c r="C93" s="58" t="s">
        <v>516</v>
      </c>
      <c r="D93" s="70">
        <v>30684</v>
      </c>
      <c r="E93" s="70">
        <v>15232</v>
      </c>
    </row>
    <row r="94" spans="1:5" ht="12.75">
      <c r="A94" s="57">
        <v>7</v>
      </c>
      <c r="B94" s="58" t="s">
        <v>405</v>
      </c>
      <c r="C94" s="58" t="s">
        <v>517</v>
      </c>
      <c r="D94" s="70">
        <v>32869</v>
      </c>
      <c r="E94" s="70">
        <v>4953</v>
      </c>
    </row>
    <row r="95" spans="1:5" ht="12.75">
      <c r="A95" s="57">
        <v>8</v>
      </c>
      <c r="B95" s="58" t="s">
        <v>405</v>
      </c>
      <c r="C95" s="58" t="s">
        <v>518</v>
      </c>
      <c r="D95" s="70">
        <v>5405</v>
      </c>
      <c r="E95" s="70">
        <v>874</v>
      </c>
    </row>
    <row r="96" spans="1:5" ht="12.75">
      <c r="A96" s="57">
        <v>9</v>
      </c>
      <c r="B96" s="58" t="s">
        <v>405</v>
      </c>
      <c r="C96" s="58" t="s">
        <v>519</v>
      </c>
      <c r="D96" s="70">
        <v>7856</v>
      </c>
      <c r="E96" s="70">
        <v>4865</v>
      </c>
    </row>
    <row r="97" spans="1:5" ht="12.75">
      <c r="A97" s="57">
        <v>10</v>
      </c>
      <c r="B97" s="58" t="s">
        <v>415</v>
      </c>
      <c r="C97" s="58" t="s">
        <v>520</v>
      </c>
      <c r="D97" s="70">
        <v>2493784</v>
      </c>
      <c r="E97" s="70">
        <v>4062</v>
      </c>
    </row>
    <row r="98" spans="1:5" ht="12.75">
      <c r="A98" s="57">
        <v>11</v>
      </c>
      <c r="B98" s="58" t="s">
        <v>424</v>
      </c>
      <c r="C98" s="58" t="s">
        <v>521</v>
      </c>
      <c r="D98" s="70">
        <v>217700</v>
      </c>
      <c r="E98" s="70">
        <v>4160.8</v>
      </c>
    </row>
    <row r="99" spans="1:5" ht="12.75">
      <c r="A99" s="57">
        <v>12</v>
      </c>
      <c r="B99" s="58" t="s">
        <v>428</v>
      </c>
      <c r="C99" s="58" t="s">
        <v>522</v>
      </c>
      <c r="D99" s="70">
        <v>38517</v>
      </c>
      <c r="E99" s="70">
        <v>1053</v>
      </c>
    </row>
    <row r="100" spans="1:5" ht="12.75">
      <c r="A100" s="57">
        <v>13</v>
      </c>
      <c r="B100" s="58" t="s">
        <v>428</v>
      </c>
      <c r="C100" s="58" t="s">
        <v>523</v>
      </c>
      <c r="D100" s="70">
        <v>47000</v>
      </c>
      <c r="E100" s="70">
        <v>1611.6</v>
      </c>
    </row>
    <row r="101" spans="1:5" ht="12.75">
      <c r="A101" s="57">
        <v>14</v>
      </c>
      <c r="B101" s="58" t="s">
        <v>428</v>
      </c>
      <c r="C101" s="58" t="s">
        <v>524</v>
      </c>
      <c r="D101" s="70">
        <v>67000</v>
      </c>
      <c r="E101" s="70">
        <v>4632</v>
      </c>
    </row>
    <row r="102" spans="1:5" ht="12.75">
      <c r="A102" s="57">
        <v>15</v>
      </c>
      <c r="B102" s="58" t="s">
        <v>432</v>
      </c>
      <c r="C102" s="58" t="s">
        <v>525</v>
      </c>
      <c r="D102" s="70">
        <v>14000</v>
      </c>
      <c r="E102" s="70">
        <v>3468</v>
      </c>
    </row>
    <row r="103" spans="1:5" ht="12.75">
      <c r="A103" s="57">
        <v>16</v>
      </c>
      <c r="B103" s="58" t="s">
        <v>432</v>
      </c>
      <c r="C103" s="58" t="s">
        <v>526</v>
      </c>
      <c r="D103" s="70">
        <v>7650</v>
      </c>
      <c r="E103" s="70">
        <v>1220</v>
      </c>
    </row>
    <row r="104" spans="1:5" ht="12.75">
      <c r="A104" s="57">
        <v>17</v>
      </c>
      <c r="B104" s="58" t="s">
        <v>432</v>
      </c>
      <c r="C104" s="58" t="s">
        <v>527</v>
      </c>
      <c r="D104" s="70">
        <v>0</v>
      </c>
      <c r="E104" s="70">
        <v>1297</v>
      </c>
    </row>
    <row r="105" spans="1:5" ht="12.75">
      <c r="A105" s="57">
        <v>18</v>
      </c>
      <c r="B105" s="58" t="s">
        <v>432</v>
      </c>
      <c r="C105" s="58" t="s">
        <v>528</v>
      </c>
      <c r="D105" s="70">
        <v>9850</v>
      </c>
      <c r="E105" s="70">
        <v>1412</v>
      </c>
    </row>
    <row r="106" spans="1:5" ht="12.75">
      <c r="A106" s="57">
        <v>19</v>
      </c>
      <c r="B106" s="58" t="s">
        <v>435</v>
      </c>
      <c r="C106" s="58" t="s">
        <v>529</v>
      </c>
      <c r="D106" s="70">
        <v>230900</v>
      </c>
      <c r="E106" s="70">
        <v>3959</v>
      </c>
    </row>
    <row r="107" spans="1:5" ht="12.75">
      <c r="A107" s="57">
        <v>20</v>
      </c>
      <c r="B107" s="58" t="s">
        <v>437</v>
      </c>
      <c r="C107" s="58" t="s">
        <v>530</v>
      </c>
      <c r="D107" s="70">
        <v>69160</v>
      </c>
      <c r="E107" s="70">
        <v>3163</v>
      </c>
    </row>
    <row r="108" spans="1:5" ht="12.75">
      <c r="A108" s="57">
        <v>21</v>
      </c>
      <c r="B108" s="58" t="s">
        <v>440</v>
      </c>
      <c r="C108" s="58" t="s">
        <v>531</v>
      </c>
      <c r="D108" s="70">
        <v>870000</v>
      </c>
      <c r="E108" s="70">
        <v>2718</v>
      </c>
    </row>
    <row r="109" spans="1:5" ht="12.75">
      <c r="A109" s="57">
        <v>22</v>
      </c>
      <c r="B109" s="58" t="s">
        <v>450</v>
      </c>
      <c r="C109" s="58" t="s">
        <v>532</v>
      </c>
      <c r="D109" s="70">
        <v>5760</v>
      </c>
      <c r="E109" s="70">
        <v>914</v>
      </c>
    </row>
    <row r="110" spans="1:5" ht="12.75">
      <c r="A110" s="57">
        <v>23</v>
      </c>
      <c r="B110" s="58" t="s">
        <v>450</v>
      </c>
      <c r="C110" s="58" t="s">
        <v>533</v>
      </c>
      <c r="D110" s="70">
        <v>285</v>
      </c>
      <c r="E110" s="70">
        <v>1297</v>
      </c>
    </row>
    <row r="111" spans="1:5" ht="12.75">
      <c r="A111" s="57">
        <v>24</v>
      </c>
      <c r="B111" s="58" t="s">
        <v>454</v>
      </c>
      <c r="C111" s="58" t="s">
        <v>534</v>
      </c>
      <c r="D111" s="70">
        <v>15030</v>
      </c>
      <c r="E111" s="70">
        <v>2627</v>
      </c>
    </row>
    <row r="112" spans="1:5" ht="12.75">
      <c r="A112" s="57">
        <v>25</v>
      </c>
      <c r="B112" s="58" t="s">
        <v>457</v>
      </c>
      <c r="C112" s="58" t="s">
        <v>535</v>
      </c>
      <c r="D112" s="70">
        <v>77400</v>
      </c>
      <c r="E112" s="70">
        <v>1447</v>
      </c>
    </row>
    <row r="113" spans="1:5" ht="12.75">
      <c r="A113" s="57">
        <v>26</v>
      </c>
      <c r="B113" s="58" t="s">
        <v>457</v>
      </c>
      <c r="C113" s="58" t="s">
        <v>536</v>
      </c>
      <c r="D113" s="70">
        <v>13954</v>
      </c>
      <c r="E113" s="70">
        <v>6442</v>
      </c>
    </row>
    <row r="114" spans="1:5" ht="12.75">
      <c r="A114" s="57">
        <v>27</v>
      </c>
      <c r="B114" s="58" t="s">
        <v>469</v>
      </c>
      <c r="C114" s="58" t="s">
        <v>537</v>
      </c>
      <c r="D114" s="70">
        <v>17000</v>
      </c>
      <c r="E114" s="70">
        <v>1668</v>
      </c>
    </row>
    <row r="115" spans="1:5" ht="12.75">
      <c r="A115" s="57">
        <v>28</v>
      </c>
      <c r="B115" s="58" t="s">
        <v>471</v>
      </c>
      <c r="C115" s="58" t="s">
        <v>538</v>
      </c>
      <c r="D115" s="70">
        <v>64000</v>
      </c>
      <c r="E115" s="70">
        <v>2137</v>
      </c>
    </row>
    <row r="116" spans="1:5" ht="12.75">
      <c r="A116" s="57">
        <v>29</v>
      </c>
      <c r="B116" s="58" t="s">
        <v>481</v>
      </c>
      <c r="C116" s="58" t="s">
        <v>539</v>
      </c>
      <c r="D116" s="70">
        <v>33057</v>
      </c>
      <c r="E116" s="70">
        <v>3936</v>
      </c>
    </row>
    <row r="117" spans="1:5" ht="12.75">
      <c r="A117" s="57">
        <v>30</v>
      </c>
      <c r="B117" s="58" t="s">
        <v>489</v>
      </c>
      <c r="C117" s="58" t="s">
        <v>540</v>
      </c>
      <c r="D117" s="70">
        <v>0</v>
      </c>
      <c r="E117" s="70">
        <v>0</v>
      </c>
    </row>
    <row r="118" spans="1:5" ht="12.75">
      <c r="A118" s="57">
        <v>31</v>
      </c>
      <c r="B118" s="58" t="s">
        <v>489</v>
      </c>
      <c r="C118" s="58" t="s">
        <v>541</v>
      </c>
      <c r="D118" s="70">
        <v>4210</v>
      </c>
      <c r="E118" s="70">
        <v>3181</v>
      </c>
    </row>
    <row r="119" spans="1:5" ht="12.75">
      <c r="A119" s="57">
        <v>32</v>
      </c>
      <c r="B119" s="58" t="s">
        <v>489</v>
      </c>
      <c r="C119" s="58" t="s">
        <v>542</v>
      </c>
      <c r="D119" s="70">
        <v>55000</v>
      </c>
      <c r="E119" s="70">
        <v>8026</v>
      </c>
    </row>
    <row r="120" spans="1:5" ht="12.75">
      <c r="A120" s="57">
        <v>33</v>
      </c>
      <c r="B120" s="58" t="s">
        <v>499</v>
      </c>
      <c r="C120" s="58" t="s">
        <v>543</v>
      </c>
      <c r="D120" s="70">
        <v>30000</v>
      </c>
      <c r="E120" s="70">
        <v>1710</v>
      </c>
    </row>
    <row r="121" spans="1:5" ht="12.75">
      <c r="A121" s="57">
        <v>34</v>
      </c>
      <c r="B121" s="58" t="s">
        <v>499</v>
      </c>
      <c r="C121" s="58" t="s">
        <v>544</v>
      </c>
      <c r="D121" s="70">
        <v>24000</v>
      </c>
      <c r="E121" s="70">
        <v>1661</v>
      </c>
    </row>
    <row r="122" spans="1:5" ht="12.75">
      <c r="A122" s="57">
        <v>35</v>
      </c>
      <c r="B122" s="58" t="s">
        <v>499</v>
      </c>
      <c r="C122" s="58" t="s">
        <v>545</v>
      </c>
      <c r="D122" s="70">
        <v>108763</v>
      </c>
      <c r="E122" s="70">
        <v>5543</v>
      </c>
    </row>
    <row r="123" spans="1:5" ht="12.75">
      <c r="A123" s="57">
        <v>36</v>
      </c>
      <c r="B123" s="58" t="s">
        <v>503</v>
      </c>
      <c r="C123" s="58" t="s">
        <v>546</v>
      </c>
      <c r="D123" s="70">
        <v>176000</v>
      </c>
      <c r="E123" s="70">
        <v>4157</v>
      </c>
    </row>
    <row r="124" spans="1:5" ht="12.75">
      <c r="A124" s="57">
        <v>37</v>
      </c>
      <c r="B124" s="58" t="s">
        <v>505</v>
      </c>
      <c r="C124" s="58" t="s">
        <v>547</v>
      </c>
      <c r="D124" s="70">
        <v>17760</v>
      </c>
      <c r="E124" s="70">
        <v>2285</v>
      </c>
    </row>
    <row r="125" spans="1:5" ht="12.75">
      <c r="A125" s="57">
        <v>38</v>
      </c>
      <c r="B125" s="58" t="s">
        <v>507</v>
      </c>
      <c r="C125" s="58" t="s">
        <v>548</v>
      </c>
      <c r="D125" s="70">
        <v>9200</v>
      </c>
      <c r="E125" s="70">
        <v>8361</v>
      </c>
    </row>
    <row r="126" spans="1:5" ht="12.75">
      <c r="A126" s="57">
        <v>39</v>
      </c>
      <c r="B126" s="58" t="s">
        <v>507</v>
      </c>
      <c r="C126" s="58" t="s">
        <v>549</v>
      </c>
      <c r="D126" s="70">
        <v>1306</v>
      </c>
      <c r="E126" s="70">
        <v>830</v>
      </c>
    </row>
    <row r="127" spans="1:5" ht="12.75">
      <c r="A127" s="57">
        <v>40</v>
      </c>
      <c r="B127" s="58" t="s">
        <v>550</v>
      </c>
      <c r="C127" s="58" t="s">
        <v>551</v>
      </c>
      <c r="D127" s="70">
        <v>60000</v>
      </c>
      <c r="E127" s="70">
        <v>2811</v>
      </c>
    </row>
    <row r="128" spans="1:5" s="54" customFormat="1" ht="12.75">
      <c r="A128" s="51">
        <v>40</v>
      </c>
      <c r="B128" s="52"/>
      <c r="C128" s="52" t="s">
        <v>552</v>
      </c>
      <c r="D128" s="71">
        <f>SUM(D88:D127)</f>
        <v>4886885</v>
      </c>
      <c r="E128" s="71">
        <f>SUM(E88:E127)</f>
        <v>131013.4</v>
      </c>
    </row>
    <row r="129" spans="1:5" ht="7.5" customHeight="1">
      <c r="A129" s="226"/>
      <c r="B129" s="227"/>
      <c r="C129" s="227"/>
      <c r="D129" s="227"/>
      <c r="E129" s="228"/>
    </row>
    <row r="130" spans="1:5" s="54" customFormat="1" ht="12.75">
      <c r="A130" s="51">
        <f>(A86+A128)</f>
        <v>122</v>
      </c>
      <c r="B130" s="52"/>
      <c r="C130" s="52" t="s">
        <v>553</v>
      </c>
      <c r="D130" s="71">
        <f>(D86+D128)</f>
        <v>6071078.220000001</v>
      </c>
      <c r="E130" s="71">
        <f>(E86+E128)</f>
        <v>311522.30000000005</v>
      </c>
    </row>
  </sheetData>
  <sheetProtection password="CE88" sheet="1" objects="1" scenarios="1"/>
  <mergeCells count="5">
    <mergeCell ref="A129:E129"/>
    <mergeCell ref="A1:A2"/>
    <mergeCell ref="B1:B2"/>
    <mergeCell ref="C1:C2"/>
    <mergeCell ref="A87:E87"/>
  </mergeCells>
  <printOptions horizontalCentered="1"/>
  <pageMargins left="0.5905511811023623" right="0.5905511811023623" top="0.7874015748031497" bottom="0.7874015748031497" header="0.5118110236220472" footer="0.5118110236220472"/>
  <pageSetup firstPageNumber="105" useFirstPageNumber="1" horizontalDpi="300" verticalDpi="300" orientation="landscape" paperSize="9" r:id="rId1"/>
  <headerFooter alignWithMargins="0">
    <oddHeader>&amp;C&amp;"Arial,Bold"&amp;12 12.2. Kopējā institūcijas teritorija</oddHeader>
    <oddFooter>&amp;LSagatavoja: LM SPSPD&amp;R&amp;P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K131"/>
  <sheetViews>
    <sheetView showGridLines="0" workbookViewId="0" topLeftCell="A1">
      <selection activeCell="A1" sqref="A1:A16384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48.28125" style="8" customWidth="1"/>
    <col min="4" max="4" width="9.7109375" style="8" customWidth="1"/>
    <col min="5" max="5" width="9.421875" style="8" customWidth="1"/>
    <col min="6" max="7" width="10.421875" style="8" customWidth="1"/>
    <col min="8" max="8" width="10.28125" style="8" customWidth="1"/>
    <col min="9" max="11" width="10.140625" style="8" customWidth="1"/>
    <col min="12" max="16384" width="9.140625" style="8" customWidth="1"/>
  </cols>
  <sheetData>
    <row r="1" spans="1:11" s="3" customFormat="1" ht="15" customHeight="1">
      <c r="A1" s="229" t="s">
        <v>0</v>
      </c>
      <c r="B1" s="217" t="s">
        <v>1</v>
      </c>
      <c r="C1" s="217" t="s">
        <v>2</v>
      </c>
      <c r="D1" s="2" t="s">
        <v>32</v>
      </c>
      <c r="E1" s="2" t="s">
        <v>32</v>
      </c>
      <c r="F1" s="2" t="s">
        <v>31</v>
      </c>
      <c r="G1" s="2" t="s">
        <v>31</v>
      </c>
      <c r="H1" s="2" t="s">
        <v>30</v>
      </c>
      <c r="I1" s="2" t="s">
        <v>29</v>
      </c>
      <c r="J1" s="2" t="s">
        <v>385</v>
      </c>
      <c r="K1" s="2" t="s">
        <v>386</v>
      </c>
    </row>
    <row r="2" spans="1:11" s="3" customFormat="1" ht="22.5" customHeight="1">
      <c r="A2" s="230"/>
      <c r="B2" s="218"/>
      <c r="C2" s="218"/>
      <c r="D2" s="213" t="s">
        <v>28</v>
      </c>
      <c r="E2" s="213"/>
      <c r="F2" s="212" t="s">
        <v>27</v>
      </c>
      <c r="G2" s="212"/>
      <c r="H2" s="213" t="s">
        <v>26</v>
      </c>
      <c r="I2" s="213" t="s">
        <v>25</v>
      </c>
      <c r="J2" s="213" t="s">
        <v>25</v>
      </c>
      <c r="K2" s="213" t="s">
        <v>25</v>
      </c>
    </row>
    <row r="3" spans="1:11" s="3" customFormat="1" ht="25.5" customHeight="1">
      <c r="A3" s="230"/>
      <c r="B3" s="218"/>
      <c r="C3" s="218"/>
      <c r="D3" s="2" t="s">
        <v>24</v>
      </c>
      <c r="E3" s="12" t="s">
        <v>394</v>
      </c>
      <c r="F3" s="2" t="s">
        <v>24</v>
      </c>
      <c r="G3" s="12" t="s">
        <v>393</v>
      </c>
      <c r="H3" s="213"/>
      <c r="I3" s="213"/>
      <c r="J3" s="213"/>
      <c r="K3" s="213"/>
    </row>
    <row r="4" spans="1:11" s="10" customFormat="1" ht="12.75" customHeight="1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48">
        <v>1</v>
      </c>
      <c r="B5" s="49" t="s">
        <v>397</v>
      </c>
      <c r="C5" s="49" t="s">
        <v>398</v>
      </c>
      <c r="D5" s="49">
        <v>7</v>
      </c>
      <c r="E5" s="49">
        <v>0</v>
      </c>
      <c r="F5" s="49">
        <v>6</v>
      </c>
      <c r="G5" s="49">
        <v>0</v>
      </c>
      <c r="H5" s="49">
        <v>0</v>
      </c>
      <c r="I5" s="49">
        <v>1</v>
      </c>
      <c r="J5" s="49">
        <v>2</v>
      </c>
      <c r="K5" s="49">
        <v>1</v>
      </c>
    </row>
    <row r="6" spans="1:11" ht="12.75">
      <c r="A6" s="50">
        <v>2</v>
      </c>
      <c r="B6" s="47" t="s">
        <v>399</v>
      </c>
      <c r="C6" s="47" t="s">
        <v>400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1:11" ht="12.75">
      <c r="A7" s="50">
        <v>3</v>
      </c>
      <c r="B7" s="47" t="s">
        <v>399</v>
      </c>
      <c r="C7" s="47" t="s">
        <v>401</v>
      </c>
      <c r="D7" s="47">
        <v>14</v>
      </c>
      <c r="E7" s="47">
        <v>2</v>
      </c>
      <c r="F7" s="47">
        <v>6</v>
      </c>
      <c r="G7" s="47">
        <v>0</v>
      </c>
      <c r="H7" s="47">
        <v>0</v>
      </c>
      <c r="I7" s="47">
        <v>1</v>
      </c>
      <c r="J7" s="47">
        <v>0</v>
      </c>
      <c r="K7" s="47">
        <v>0</v>
      </c>
    </row>
    <row r="8" spans="1:11" ht="12.75">
      <c r="A8" s="50">
        <v>4</v>
      </c>
      <c r="B8" s="47" t="s">
        <v>399</v>
      </c>
      <c r="C8" s="47" t="s">
        <v>402</v>
      </c>
      <c r="D8" s="47">
        <v>2</v>
      </c>
      <c r="E8" s="47">
        <v>0</v>
      </c>
      <c r="F8" s="47">
        <v>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1:11" ht="12.75">
      <c r="A9" s="50">
        <v>5</v>
      </c>
      <c r="B9" s="47" t="s">
        <v>403</v>
      </c>
      <c r="C9" s="47" t="s">
        <v>404</v>
      </c>
      <c r="D9" s="47">
        <v>17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7">
        <v>0</v>
      </c>
    </row>
    <row r="10" spans="1:11" ht="12.75">
      <c r="A10" s="50">
        <v>6</v>
      </c>
      <c r="B10" s="47" t="s">
        <v>405</v>
      </c>
      <c r="C10" s="47" t="s">
        <v>406</v>
      </c>
      <c r="D10" s="47">
        <v>4</v>
      </c>
      <c r="E10" s="47">
        <v>0</v>
      </c>
      <c r="F10" s="47">
        <v>4</v>
      </c>
      <c r="G10" s="47">
        <v>0</v>
      </c>
      <c r="H10" s="47">
        <v>0</v>
      </c>
      <c r="I10" s="47">
        <v>1</v>
      </c>
      <c r="J10" s="47">
        <v>0</v>
      </c>
      <c r="K10" s="47">
        <v>0</v>
      </c>
    </row>
    <row r="11" spans="1:11" ht="12.75">
      <c r="A11" s="50">
        <v>7</v>
      </c>
      <c r="B11" s="47" t="s">
        <v>405</v>
      </c>
      <c r="C11" s="47" t="s">
        <v>407</v>
      </c>
      <c r="D11" s="47">
        <v>7</v>
      </c>
      <c r="E11" s="47">
        <v>2</v>
      </c>
      <c r="F11" s="47">
        <v>5</v>
      </c>
      <c r="G11" s="47">
        <v>2</v>
      </c>
      <c r="H11" s="47">
        <v>0</v>
      </c>
      <c r="I11" s="47">
        <v>1</v>
      </c>
      <c r="J11" s="47">
        <v>0</v>
      </c>
      <c r="K11" s="47">
        <v>0</v>
      </c>
    </row>
    <row r="12" spans="1:11" ht="12.75">
      <c r="A12" s="50">
        <v>8</v>
      </c>
      <c r="B12" s="47" t="s">
        <v>405</v>
      </c>
      <c r="C12" s="47" t="s">
        <v>408</v>
      </c>
      <c r="D12" s="47">
        <v>17</v>
      </c>
      <c r="E12" s="47">
        <v>0</v>
      </c>
      <c r="F12" s="47">
        <v>17</v>
      </c>
      <c r="G12" s="47">
        <v>0</v>
      </c>
      <c r="H12" s="47">
        <v>0</v>
      </c>
      <c r="I12" s="47">
        <v>1</v>
      </c>
      <c r="J12" s="47">
        <v>0</v>
      </c>
      <c r="K12" s="47">
        <v>0</v>
      </c>
    </row>
    <row r="13" spans="1:11" ht="12.75">
      <c r="A13" s="50">
        <v>9</v>
      </c>
      <c r="B13" s="47" t="s">
        <v>405</v>
      </c>
      <c r="C13" s="47" t="s">
        <v>409</v>
      </c>
      <c r="D13" s="47">
        <v>8</v>
      </c>
      <c r="E13" s="47">
        <v>0</v>
      </c>
      <c r="F13" s="47">
        <v>8</v>
      </c>
      <c r="G13" s="47">
        <v>0</v>
      </c>
      <c r="H13" s="47">
        <v>0</v>
      </c>
      <c r="I13" s="47">
        <v>1</v>
      </c>
      <c r="J13" s="47">
        <v>1</v>
      </c>
      <c r="K13" s="47">
        <v>0</v>
      </c>
    </row>
    <row r="14" spans="1:11" ht="12.75">
      <c r="A14" s="50">
        <v>10</v>
      </c>
      <c r="B14" s="47" t="s">
        <v>405</v>
      </c>
      <c r="C14" s="47" t="s">
        <v>410</v>
      </c>
      <c r="D14" s="47">
        <v>4</v>
      </c>
      <c r="E14" s="47">
        <v>0</v>
      </c>
      <c r="F14" s="47">
        <v>4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</row>
    <row r="15" spans="1:11" ht="12.75">
      <c r="A15" s="50">
        <v>11</v>
      </c>
      <c r="B15" s="47" t="s">
        <v>405</v>
      </c>
      <c r="C15" s="47" t="s">
        <v>411</v>
      </c>
      <c r="D15" s="47">
        <v>19</v>
      </c>
      <c r="E15" s="47">
        <v>1</v>
      </c>
      <c r="F15" s="47">
        <v>17</v>
      </c>
      <c r="G15" s="47">
        <v>0</v>
      </c>
      <c r="H15" s="47">
        <v>1</v>
      </c>
      <c r="I15" s="47">
        <v>1</v>
      </c>
      <c r="J15" s="47">
        <v>0</v>
      </c>
      <c r="K15" s="47">
        <v>0</v>
      </c>
    </row>
    <row r="16" spans="1:11" ht="12.75">
      <c r="A16" s="50">
        <v>12</v>
      </c>
      <c r="B16" s="47" t="s">
        <v>405</v>
      </c>
      <c r="C16" s="47" t="s">
        <v>412</v>
      </c>
      <c r="D16" s="47">
        <v>2</v>
      </c>
      <c r="E16" s="47">
        <v>0</v>
      </c>
      <c r="F16" s="47">
        <v>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ht="12.75">
      <c r="A17" s="50">
        <v>13</v>
      </c>
      <c r="B17" s="47" t="s">
        <v>413</v>
      </c>
      <c r="C17" s="47" t="s">
        <v>414</v>
      </c>
      <c r="D17" s="47">
        <v>7</v>
      </c>
      <c r="E17" s="47">
        <v>2</v>
      </c>
      <c r="F17" s="47">
        <v>2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ht="12.75">
      <c r="A18" s="50">
        <v>14</v>
      </c>
      <c r="B18" s="47" t="s">
        <v>415</v>
      </c>
      <c r="C18" s="47" t="s">
        <v>416</v>
      </c>
      <c r="D18" s="47">
        <v>8</v>
      </c>
      <c r="E18" s="47">
        <v>1</v>
      </c>
      <c r="F18" s="47">
        <v>7</v>
      </c>
      <c r="G18" s="47">
        <v>1</v>
      </c>
      <c r="H18" s="47">
        <v>0</v>
      </c>
      <c r="I18" s="47">
        <v>1</v>
      </c>
      <c r="J18" s="47">
        <v>0</v>
      </c>
      <c r="K18" s="47">
        <v>0</v>
      </c>
    </row>
    <row r="19" spans="1:11" ht="12.75">
      <c r="A19" s="50">
        <v>15</v>
      </c>
      <c r="B19" s="47" t="s">
        <v>415</v>
      </c>
      <c r="C19" s="47" t="s">
        <v>417</v>
      </c>
      <c r="D19" s="47">
        <v>1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</row>
    <row r="20" spans="1:11" ht="12.75">
      <c r="A20" s="50">
        <v>16</v>
      </c>
      <c r="B20" s="47" t="s">
        <v>415</v>
      </c>
      <c r="C20" s="47" t="s">
        <v>418</v>
      </c>
      <c r="D20" s="47">
        <v>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</row>
    <row r="21" spans="1:11" ht="12.75">
      <c r="A21" s="50">
        <v>17</v>
      </c>
      <c r="B21" s="47" t="s">
        <v>419</v>
      </c>
      <c r="C21" s="47" t="s">
        <v>420</v>
      </c>
      <c r="D21" s="47">
        <v>5</v>
      </c>
      <c r="E21" s="47">
        <v>0</v>
      </c>
      <c r="F21" s="47">
        <v>4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50">
        <v>18</v>
      </c>
      <c r="B22" s="47" t="s">
        <v>419</v>
      </c>
      <c r="C22" s="47" t="s">
        <v>421</v>
      </c>
      <c r="D22" s="47">
        <v>4</v>
      </c>
      <c r="E22" s="47">
        <v>1</v>
      </c>
      <c r="F22" s="47">
        <v>3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</row>
    <row r="23" spans="1:11" ht="12.75">
      <c r="A23" s="50">
        <v>19</v>
      </c>
      <c r="B23" s="47" t="s">
        <v>422</v>
      </c>
      <c r="C23" s="47" t="s">
        <v>423</v>
      </c>
      <c r="D23" s="47">
        <v>15</v>
      </c>
      <c r="E23" s="47">
        <v>3</v>
      </c>
      <c r="F23" s="47">
        <v>11</v>
      </c>
      <c r="G23" s="47">
        <v>1</v>
      </c>
      <c r="H23" s="47">
        <v>1</v>
      </c>
      <c r="I23" s="47">
        <v>1</v>
      </c>
      <c r="J23" s="47">
        <v>1</v>
      </c>
      <c r="K23" s="47">
        <v>0</v>
      </c>
    </row>
    <row r="24" spans="1:11" ht="12.75">
      <c r="A24" s="50">
        <v>20</v>
      </c>
      <c r="B24" s="47" t="s">
        <v>424</v>
      </c>
      <c r="C24" s="47" t="s">
        <v>425</v>
      </c>
      <c r="D24" s="47">
        <v>5</v>
      </c>
      <c r="E24" s="47">
        <v>0</v>
      </c>
      <c r="F24" s="47">
        <v>3</v>
      </c>
      <c r="G24" s="47">
        <v>0</v>
      </c>
      <c r="H24" s="47">
        <v>0</v>
      </c>
      <c r="I24" s="47">
        <v>1</v>
      </c>
      <c r="J24" s="47">
        <v>0</v>
      </c>
      <c r="K24" s="47">
        <v>0</v>
      </c>
    </row>
    <row r="25" spans="1:11" ht="12.75">
      <c r="A25" s="50">
        <v>21</v>
      </c>
      <c r="B25" s="47" t="s">
        <v>424</v>
      </c>
      <c r="C25" s="47" t="s">
        <v>426</v>
      </c>
      <c r="D25" s="47">
        <v>3</v>
      </c>
      <c r="E25" s="47">
        <v>0</v>
      </c>
      <c r="F25" s="47">
        <v>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50">
        <v>22</v>
      </c>
      <c r="B26" s="47" t="s">
        <v>424</v>
      </c>
      <c r="C26" s="47" t="s">
        <v>427</v>
      </c>
      <c r="D26" s="47">
        <v>1</v>
      </c>
      <c r="E26" s="47">
        <v>0</v>
      </c>
      <c r="F26" s="47">
        <v>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</row>
    <row r="27" spans="1:11" ht="12.75">
      <c r="A27" s="50">
        <v>23</v>
      </c>
      <c r="B27" s="47" t="s">
        <v>428</v>
      </c>
      <c r="C27" s="47" t="s">
        <v>429</v>
      </c>
      <c r="D27" s="47">
        <v>7</v>
      </c>
      <c r="E27" s="47">
        <v>1</v>
      </c>
      <c r="F27" s="47">
        <v>6</v>
      </c>
      <c r="G27" s="47">
        <v>1</v>
      </c>
      <c r="H27" s="47">
        <v>1</v>
      </c>
      <c r="I27" s="47">
        <v>1</v>
      </c>
      <c r="J27" s="47">
        <v>0</v>
      </c>
      <c r="K27" s="47">
        <v>0</v>
      </c>
    </row>
    <row r="28" spans="1:11" ht="12.75">
      <c r="A28" s="50">
        <v>24</v>
      </c>
      <c r="B28" s="47" t="s">
        <v>428</v>
      </c>
      <c r="C28" s="47" t="s">
        <v>430</v>
      </c>
      <c r="D28" s="47">
        <v>2</v>
      </c>
      <c r="E28" s="47">
        <v>1</v>
      </c>
      <c r="F28" s="47">
        <v>1</v>
      </c>
      <c r="G28" s="47">
        <v>1</v>
      </c>
      <c r="H28" s="47">
        <v>0</v>
      </c>
      <c r="I28" s="47">
        <v>0</v>
      </c>
      <c r="J28" s="47">
        <v>0</v>
      </c>
      <c r="K28" s="47">
        <v>0</v>
      </c>
    </row>
    <row r="29" spans="1:11" ht="12.75">
      <c r="A29" s="50">
        <v>25</v>
      </c>
      <c r="B29" s="47" t="s">
        <v>428</v>
      </c>
      <c r="C29" s="47" t="s">
        <v>431</v>
      </c>
      <c r="D29" s="47">
        <v>6</v>
      </c>
      <c r="E29" s="47">
        <v>0</v>
      </c>
      <c r="F29" s="47">
        <v>6</v>
      </c>
      <c r="G29" s="47">
        <v>0</v>
      </c>
      <c r="H29" s="47">
        <v>1</v>
      </c>
      <c r="I29" s="47">
        <v>1</v>
      </c>
      <c r="J29" s="47">
        <v>1</v>
      </c>
      <c r="K29" s="47">
        <v>0</v>
      </c>
    </row>
    <row r="30" spans="1:11" ht="12.75">
      <c r="A30" s="50">
        <v>26</v>
      </c>
      <c r="B30" s="47" t="s">
        <v>432</v>
      </c>
      <c r="C30" s="47" t="s">
        <v>433</v>
      </c>
      <c r="D30" s="47">
        <v>0</v>
      </c>
      <c r="E30" s="47">
        <v>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</row>
    <row r="31" spans="1:11" ht="12.75">
      <c r="A31" s="50">
        <v>27</v>
      </c>
      <c r="B31" s="47" t="s">
        <v>432</v>
      </c>
      <c r="C31" s="47" t="s">
        <v>434</v>
      </c>
      <c r="D31" s="47">
        <v>5</v>
      </c>
      <c r="E31" s="47">
        <v>0</v>
      </c>
      <c r="F31" s="47">
        <v>5</v>
      </c>
      <c r="G31" s="47">
        <v>0</v>
      </c>
      <c r="H31" s="47">
        <v>0</v>
      </c>
      <c r="I31" s="47">
        <v>1</v>
      </c>
      <c r="J31" s="47">
        <v>1</v>
      </c>
      <c r="K31" s="47">
        <v>1</v>
      </c>
    </row>
    <row r="32" spans="1:11" ht="12.75">
      <c r="A32" s="50">
        <v>28</v>
      </c>
      <c r="B32" s="47" t="s">
        <v>435</v>
      </c>
      <c r="C32" s="47" t="s">
        <v>436</v>
      </c>
      <c r="D32" s="47">
        <v>13</v>
      </c>
      <c r="E32" s="47">
        <v>2</v>
      </c>
      <c r="F32" s="47">
        <v>13</v>
      </c>
      <c r="G32" s="47">
        <v>0</v>
      </c>
      <c r="H32" s="47">
        <v>0</v>
      </c>
      <c r="I32" s="47">
        <v>25</v>
      </c>
      <c r="J32" s="47">
        <v>1</v>
      </c>
      <c r="K32" s="47">
        <v>1</v>
      </c>
    </row>
    <row r="33" spans="1:11" ht="12.75">
      <c r="A33" s="50">
        <v>29</v>
      </c>
      <c r="B33" s="47" t="s">
        <v>437</v>
      </c>
      <c r="C33" s="47" t="s">
        <v>438</v>
      </c>
      <c r="D33" s="47">
        <v>1</v>
      </c>
      <c r="E33" s="47">
        <v>0</v>
      </c>
      <c r="F33" s="47">
        <v>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11" ht="12.75">
      <c r="A34" s="50">
        <v>30</v>
      </c>
      <c r="B34" s="47" t="s">
        <v>437</v>
      </c>
      <c r="C34" s="47" t="s">
        <v>439</v>
      </c>
      <c r="D34" s="47">
        <v>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</row>
    <row r="35" spans="1:11" ht="12.75">
      <c r="A35" s="50">
        <v>31</v>
      </c>
      <c r="B35" s="47" t="s">
        <v>440</v>
      </c>
      <c r="C35" s="47" t="s">
        <v>441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</row>
    <row r="36" spans="1:11" ht="12.75">
      <c r="A36" s="50">
        <v>32</v>
      </c>
      <c r="B36" s="47" t="s">
        <v>440</v>
      </c>
      <c r="C36" s="47" t="s">
        <v>442</v>
      </c>
      <c r="D36" s="47">
        <v>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</row>
    <row r="37" spans="1:11" ht="12.75">
      <c r="A37" s="50">
        <v>33</v>
      </c>
      <c r="B37" s="47" t="s">
        <v>440</v>
      </c>
      <c r="C37" s="47" t="s">
        <v>443</v>
      </c>
      <c r="D37" s="47">
        <v>3</v>
      </c>
      <c r="E37" s="47">
        <v>0</v>
      </c>
      <c r="F37" s="47">
        <v>3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</row>
    <row r="38" spans="1:11" ht="12.75">
      <c r="A38" s="50">
        <v>34</v>
      </c>
      <c r="B38" s="47" t="s">
        <v>440</v>
      </c>
      <c r="C38" s="47" t="s">
        <v>444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</row>
    <row r="39" spans="1:11" ht="12.75">
      <c r="A39" s="50">
        <v>35</v>
      </c>
      <c r="B39" s="47" t="s">
        <v>440</v>
      </c>
      <c r="C39" s="47" t="s">
        <v>445</v>
      </c>
      <c r="D39" s="47">
        <v>1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</row>
    <row r="40" spans="1:11" ht="12.75">
      <c r="A40" s="50">
        <v>36</v>
      </c>
      <c r="B40" s="47" t="s">
        <v>446</v>
      </c>
      <c r="C40" s="47" t="s">
        <v>447</v>
      </c>
      <c r="D40" s="47">
        <v>9</v>
      </c>
      <c r="E40" s="47">
        <v>0</v>
      </c>
      <c r="F40" s="47">
        <v>6</v>
      </c>
      <c r="G40" s="47">
        <v>0</v>
      </c>
      <c r="H40" s="47">
        <v>1</v>
      </c>
      <c r="I40" s="47">
        <v>1</v>
      </c>
      <c r="J40" s="47">
        <v>2</v>
      </c>
      <c r="K40" s="47">
        <v>1</v>
      </c>
    </row>
    <row r="41" spans="1:11" ht="12.75">
      <c r="A41" s="50">
        <v>37</v>
      </c>
      <c r="B41" s="47" t="s">
        <v>446</v>
      </c>
      <c r="C41" s="47" t="s">
        <v>448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1" ht="12.75">
      <c r="A42" s="50">
        <v>38</v>
      </c>
      <c r="B42" s="47" t="s">
        <v>446</v>
      </c>
      <c r="C42" s="47" t="s">
        <v>449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50">
        <v>39</v>
      </c>
      <c r="B43" s="47" t="s">
        <v>450</v>
      </c>
      <c r="C43" s="47" t="s">
        <v>451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</v>
      </c>
      <c r="J43" s="47">
        <v>1</v>
      </c>
      <c r="K43" s="47">
        <v>1</v>
      </c>
    </row>
    <row r="44" spans="1:11" ht="12.75">
      <c r="A44" s="50">
        <v>40</v>
      </c>
      <c r="B44" s="47" t="s">
        <v>450</v>
      </c>
      <c r="C44" s="47" t="s">
        <v>452</v>
      </c>
      <c r="D44" s="47">
        <v>2</v>
      </c>
      <c r="E44" s="47">
        <v>1</v>
      </c>
      <c r="F44" s="47">
        <v>2</v>
      </c>
      <c r="G44" s="47">
        <v>1</v>
      </c>
      <c r="H44" s="47">
        <v>0</v>
      </c>
      <c r="I44" s="47">
        <v>1</v>
      </c>
      <c r="J44" s="47">
        <v>0</v>
      </c>
      <c r="K44" s="47">
        <v>0</v>
      </c>
    </row>
    <row r="45" spans="1:11" ht="12.75">
      <c r="A45" s="50">
        <v>41</v>
      </c>
      <c r="B45" s="47" t="s">
        <v>450</v>
      </c>
      <c r="C45" s="47" t="s">
        <v>453</v>
      </c>
      <c r="D45" s="47">
        <v>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</row>
    <row r="46" spans="1:11" ht="12.75">
      <c r="A46" s="50">
        <v>42</v>
      </c>
      <c r="B46" s="47" t="s">
        <v>454</v>
      </c>
      <c r="C46" s="47" t="s">
        <v>455</v>
      </c>
      <c r="D46" s="47">
        <v>4</v>
      </c>
      <c r="E46" s="47">
        <v>1</v>
      </c>
      <c r="F46" s="47">
        <v>3</v>
      </c>
      <c r="G46" s="47">
        <v>1</v>
      </c>
      <c r="H46" s="47">
        <v>0</v>
      </c>
      <c r="I46" s="47">
        <v>1</v>
      </c>
      <c r="J46" s="47">
        <v>0</v>
      </c>
      <c r="K46" s="47">
        <v>0</v>
      </c>
    </row>
    <row r="47" spans="1:11" ht="12.75">
      <c r="A47" s="50">
        <v>43</v>
      </c>
      <c r="B47" s="47" t="s">
        <v>454</v>
      </c>
      <c r="C47" s="47" t="s">
        <v>456</v>
      </c>
      <c r="D47" s="47">
        <v>4</v>
      </c>
      <c r="E47" s="47">
        <v>0</v>
      </c>
      <c r="F47" s="47">
        <v>4</v>
      </c>
      <c r="G47" s="47">
        <v>2</v>
      </c>
      <c r="H47" s="47">
        <v>0</v>
      </c>
      <c r="I47" s="47">
        <v>1</v>
      </c>
      <c r="J47" s="47">
        <v>0</v>
      </c>
      <c r="K47" s="47">
        <v>0</v>
      </c>
    </row>
    <row r="48" spans="1:11" ht="12.75">
      <c r="A48" s="50">
        <v>44</v>
      </c>
      <c r="B48" s="47" t="s">
        <v>457</v>
      </c>
      <c r="C48" s="47" t="s">
        <v>458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</row>
    <row r="49" spans="1:11" ht="12.75">
      <c r="A49" s="50">
        <v>45</v>
      </c>
      <c r="B49" s="47" t="s">
        <v>457</v>
      </c>
      <c r="C49" s="47" t="s">
        <v>459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50">
        <v>46</v>
      </c>
      <c r="B50" s="47" t="s">
        <v>457</v>
      </c>
      <c r="C50" s="47" t="s">
        <v>460</v>
      </c>
      <c r="D50" s="47">
        <v>3</v>
      </c>
      <c r="E50" s="47">
        <v>0</v>
      </c>
      <c r="F50" s="47">
        <v>3</v>
      </c>
      <c r="G50" s="47">
        <v>0</v>
      </c>
      <c r="H50" s="47">
        <v>0</v>
      </c>
      <c r="I50" s="47">
        <v>1</v>
      </c>
      <c r="J50" s="47">
        <v>1</v>
      </c>
      <c r="K50" s="47">
        <v>0</v>
      </c>
    </row>
    <row r="51" spans="1:11" ht="12.75">
      <c r="A51" s="50">
        <v>47</v>
      </c>
      <c r="B51" s="47" t="s">
        <v>461</v>
      </c>
      <c r="C51" s="47" t="s">
        <v>462</v>
      </c>
      <c r="D51" s="47">
        <v>4</v>
      </c>
      <c r="E51" s="47">
        <v>1</v>
      </c>
      <c r="F51" s="47">
        <v>4</v>
      </c>
      <c r="G51" s="47">
        <v>1</v>
      </c>
      <c r="H51" s="47">
        <v>1</v>
      </c>
      <c r="I51" s="47">
        <v>0</v>
      </c>
      <c r="J51" s="47">
        <v>0</v>
      </c>
      <c r="K51" s="47">
        <v>0</v>
      </c>
    </row>
    <row r="52" spans="1:11" ht="12.75">
      <c r="A52" s="50">
        <v>48</v>
      </c>
      <c r="B52" s="47" t="s">
        <v>461</v>
      </c>
      <c r="C52" s="47" t="s">
        <v>463</v>
      </c>
      <c r="D52" s="47">
        <v>2</v>
      </c>
      <c r="E52" s="47">
        <v>0</v>
      </c>
      <c r="F52" s="47">
        <v>2</v>
      </c>
      <c r="G52" s="47">
        <v>0</v>
      </c>
      <c r="H52" s="47">
        <v>1</v>
      </c>
      <c r="I52" s="47">
        <v>0</v>
      </c>
      <c r="J52" s="47">
        <v>0</v>
      </c>
      <c r="K52" s="47">
        <v>0</v>
      </c>
    </row>
    <row r="53" spans="1:11" ht="12.75">
      <c r="A53" s="50">
        <v>49</v>
      </c>
      <c r="B53" s="47" t="s">
        <v>461</v>
      </c>
      <c r="C53" s="47" t="s">
        <v>464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50">
        <v>50</v>
      </c>
      <c r="B54" s="47" t="s">
        <v>461</v>
      </c>
      <c r="C54" s="47" t="s">
        <v>465</v>
      </c>
      <c r="D54" s="47">
        <v>1</v>
      </c>
      <c r="E54" s="47">
        <v>0</v>
      </c>
      <c r="F54" s="47">
        <v>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</row>
    <row r="55" spans="1:11" ht="12.75">
      <c r="A55" s="50">
        <v>51</v>
      </c>
      <c r="B55" s="47" t="s">
        <v>461</v>
      </c>
      <c r="C55" s="47" t="s">
        <v>466</v>
      </c>
      <c r="D55" s="47">
        <v>2</v>
      </c>
      <c r="E55" s="47">
        <v>1</v>
      </c>
      <c r="F55" s="47">
        <v>1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11" ht="12.75">
      <c r="A56" s="50">
        <v>52</v>
      </c>
      <c r="B56" s="47" t="s">
        <v>461</v>
      </c>
      <c r="C56" s="47" t="s">
        <v>467</v>
      </c>
      <c r="D56" s="47">
        <v>2</v>
      </c>
      <c r="E56" s="47">
        <v>0</v>
      </c>
      <c r="F56" s="47">
        <v>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</row>
    <row r="57" spans="1:11" ht="12.75">
      <c r="A57" s="50">
        <v>53</v>
      </c>
      <c r="B57" s="47" t="s">
        <v>461</v>
      </c>
      <c r="C57" s="47" t="s">
        <v>468</v>
      </c>
      <c r="D57" s="47">
        <v>0</v>
      </c>
      <c r="E57" s="47">
        <v>2</v>
      </c>
      <c r="F57" s="47">
        <v>0</v>
      </c>
      <c r="G57" s="47">
        <v>2</v>
      </c>
      <c r="H57" s="47">
        <v>0</v>
      </c>
      <c r="I57" s="47">
        <v>1</v>
      </c>
      <c r="J57" s="47">
        <v>0</v>
      </c>
      <c r="K57" s="47">
        <v>0</v>
      </c>
    </row>
    <row r="58" spans="1:11" ht="12.75">
      <c r="A58" s="50">
        <v>54</v>
      </c>
      <c r="B58" s="47" t="s">
        <v>469</v>
      </c>
      <c r="C58" s="47" t="s">
        <v>470</v>
      </c>
      <c r="D58" s="47">
        <v>3</v>
      </c>
      <c r="E58" s="47">
        <v>0</v>
      </c>
      <c r="F58" s="47">
        <v>2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</row>
    <row r="59" spans="1:11" ht="12.75">
      <c r="A59" s="50">
        <v>55</v>
      </c>
      <c r="B59" s="47" t="s">
        <v>471</v>
      </c>
      <c r="C59" s="47" t="s">
        <v>472</v>
      </c>
      <c r="D59" s="47">
        <v>1</v>
      </c>
      <c r="E59" s="47">
        <v>0</v>
      </c>
      <c r="F59" s="47">
        <v>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</row>
    <row r="60" spans="1:11" ht="12.75">
      <c r="A60" s="50">
        <v>56</v>
      </c>
      <c r="B60" s="47" t="s">
        <v>471</v>
      </c>
      <c r="C60" s="47" t="s">
        <v>473</v>
      </c>
      <c r="D60" s="47">
        <v>1</v>
      </c>
      <c r="E60" s="47">
        <v>0</v>
      </c>
      <c r="F60" s="47">
        <v>1</v>
      </c>
      <c r="G60" s="47">
        <v>0</v>
      </c>
      <c r="H60" s="47">
        <v>0</v>
      </c>
      <c r="I60" s="47">
        <v>1</v>
      </c>
      <c r="J60" s="47">
        <v>1</v>
      </c>
      <c r="K60" s="47">
        <v>0</v>
      </c>
    </row>
    <row r="61" spans="1:11" ht="12.75">
      <c r="A61" s="50">
        <v>57</v>
      </c>
      <c r="B61" s="47" t="s">
        <v>471</v>
      </c>
      <c r="C61" s="47" t="s">
        <v>474</v>
      </c>
      <c r="D61" s="47">
        <v>2</v>
      </c>
      <c r="E61" s="47">
        <v>0</v>
      </c>
      <c r="F61" s="47">
        <v>1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</row>
    <row r="62" spans="1:11" ht="12.75">
      <c r="A62" s="50">
        <v>58</v>
      </c>
      <c r="B62" s="47" t="s">
        <v>471</v>
      </c>
      <c r="C62" s="47" t="s">
        <v>475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12.75">
      <c r="A63" s="50">
        <v>59</v>
      </c>
      <c r="B63" s="47" t="s">
        <v>471</v>
      </c>
      <c r="C63" s="47" t="s">
        <v>476</v>
      </c>
      <c r="D63" s="47">
        <v>3</v>
      </c>
      <c r="E63" s="47">
        <v>2</v>
      </c>
      <c r="F63" s="47">
        <v>3</v>
      </c>
      <c r="G63" s="47">
        <v>0</v>
      </c>
      <c r="H63" s="47">
        <v>0</v>
      </c>
      <c r="I63" s="47">
        <v>1</v>
      </c>
      <c r="J63" s="47">
        <v>0</v>
      </c>
      <c r="K63" s="47">
        <v>0</v>
      </c>
    </row>
    <row r="64" spans="1:11" ht="12.75">
      <c r="A64" s="50">
        <v>60</v>
      </c>
      <c r="B64" s="47" t="s">
        <v>471</v>
      </c>
      <c r="C64" s="47" t="s">
        <v>477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2.75">
      <c r="A65" s="50">
        <v>61</v>
      </c>
      <c r="B65" s="47" t="s">
        <v>471</v>
      </c>
      <c r="C65" s="47" t="s">
        <v>478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>
      <c r="A66" s="50">
        <v>62</v>
      </c>
      <c r="B66" s="47" t="s">
        <v>471</v>
      </c>
      <c r="C66" s="47" t="s">
        <v>479</v>
      </c>
      <c r="D66" s="47">
        <v>8</v>
      </c>
      <c r="E66" s="47">
        <v>0</v>
      </c>
      <c r="F66" s="47">
        <v>5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</row>
    <row r="67" spans="1:11" ht="12.75">
      <c r="A67" s="50">
        <v>63</v>
      </c>
      <c r="B67" s="47" t="s">
        <v>471</v>
      </c>
      <c r="C67" s="47" t="s">
        <v>480</v>
      </c>
      <c r="D67" s="47">
        <v>1</v>
      </c>
      <c r="E67" s="47">
        <v>0</v>
      </c>
      <c r="F67" s="47">
        <v>1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</row>
    <row r="68" spans="1:11" ht="12.75">
      <c r="A68" s="50">
        <v>64</v>
      </c>
      <c r="B68" s="47" t="s">
        <v>481</v>
      </c>
      <c r="C68" s="47" t="s">
        <v>482</v>
      </c>
      <c r="D68" s="47">
        <v>6</v>
      </c>
      <c r="E68" s="47">
        <v>1</v>
      </c>
      <c r="F68" s="47">
        <v>6</v>
      </c>
      <c r="G68" s="47">
        <v>0</v>
      </c>
      <c r="H68" s="47">
        <v>1</v>
      </c>
      <c r="I68" s="47">
        <v>0</v>
      </c>
      <c r="J68" s="47">
        <v>0</v>
      </c>
      <c r="K68" s="47">
        <v>0</v>
      </c>
    </row>
    <row r="69" spans="1:11" ht="12.75">
      <c r="A69" s="50">
        <v>65</v>
      </c>
      <c r="B69" s="47" t="s">
        <v>483</v>
      </c>
      <c r="C69" s="47" t="s">
        <v>484</v>
      </c>
      <c r="D69" s="47">
        <v>2</v>
      </c>
      <c r="E69" s="47">
        <v>0</v>
      </c>
      <c r="F69" s="47">
        <v>1</v>
      </c>
      <c r="G69" s="47">
        <v>0</v>
      </c>
      <c r="H69" s="47">
        <v>0</v>
      </c>
      <c r="I69" s="47">
        <v>1</v>
      </c>
      <c r="J69" s="47">
        <v>0</v>
      </c>
      <c r="K69" s="47">
        <v>0</v>
      </c>
    </row>
    <row r="70" spans="1:11" ht="12.75">
      <c r="A70" s="50">
        <v>66</v>
      </c>
      <c r="B70" s="47" t="s">
        <v>483</v>
      </c>
      <c r="C70" s="47" t="s">
        <v>485</v>
      </c>
      <c r="D70" s="47">
        <v>1</v>
      </c>
      <c r="E70" s="47">
        <v>0</v>
      </c>
      <c r="F70" s="47">
        <v>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</row>
    <row r="71" spans="1:11" ht="12.75">
      <c r="A71" s="50">
        <v>67</v>
      </c>
      <c r="B71" s="47" t="s">
        <v>483</v>
      </c>
      <c r="C71" s="47" t="s">
        <v>486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2.75">
      <c r="A72" s="50">
        <v>68</v>
      </c>
      <c r="B72" s="47" t="s">
        <v>487</v>
      </c>
      <c r="C72" s="47" t="s">
        <v>488</v>
      </c>
      <c r="D72" s="47">
        <v>3</v>
      </c>
      <c r="E72" s="47">
        <v>1</v>
      </c>
      <c r="F72" s="47">
        <v>3</v>
      </c>
      <c r="G72" s="47">
        <v>0</v>
      </c>
      <c r="H72" s="47">
        <v>0</v>
      </c>
      <c r="I72" s="47">
        <v>1</v>
      </c>
      <c r="J72" s="47">
        <v>1</v>
      </c>
      <c r="K72" s="47">
        <v>0</v>
      </c>
    </row>
    <row r="73" spans="1:11" ht="12.75">
      <c r="A73" s="50">
        <v>69</v>
      </c>
      <c r="B73" s="47" t="s">
        <v>489</v>
      </c>
      <c r="C73" s="47" t="s">
        <v>490</v>
      </c>
      <c r="D73" s="47">
        <v>1</v>
      </c>
      <c r="E73" s="47">
        <v>0</v>
      </c>
      <c r="F73" s="47">
        <v>1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</row>
    <row r="74" spans="1:11" ht="12.75">
      <c r="A74" s="50">
        <v>70</v>
      </c>
      <c r="B74" s="47" t="s">
        <v>489</v>
      </c>
      <c r="C74" s="47" t="s">
        <v>491</v>
      </c>
      <c r="D74" s="47">
        <v>2</v>
      </c>
      <c r="E74" s="47">
        <v>0</v>
      </c>
      <c r="F74" s="47">
        <v>1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</row>
    <row r="75" spans="1:11" ht="12.75">
      <c r="A75" s="50">
        <v>71</v>
      </c>
      <c r="B75" s="47" t="s">
        <v>489</v>
      </c>
      <c r="C75" s="47" t="s">
        <v>492</v>
      </c>
      <c r="D75" s="47">
        <v>4</v>
      </c>
      <c r="E75" s="47">
        <v>0</v>
      </c>
      <c r="F75" s="47">
        <v>3</v>
      </c>
      <c r="G75" s="47">
        <v>0</v>
      </c>
      <c r="H75" s="47">
        <v>0</v>
      </c>
      <c r="I75" s="47">
        <v>1</v>
      </c>
      <c r="J75" s="47">
        <v>0</v>
      </c>
      <c r="K75" s="47">
        <v>0</v>
      </c>
    </row>
    <row r="76" spans="1:11" ht="25.5">
      <c r="A76" s="50">
        <v>72</v>
      </c>
      <c r="B76" s="47" t="s">
        <v>489</v>
      </c>
      <c r="C76" s="47" t="s">
        <v>493</v>
      </c>
      <c r="D76" s="47">
        <v>4</v>
      </c>
      <c r="E76" s="47">
        <v>0</v>
      </c>
      <c r="F76" s="47">
        <v>4</v>
      </c>
      <c r="G76" s="47">
        <v>1</v>
      </c>
      <c r="H76" s="47">
        <v>0</v>
      </c>
      <c r="I76" s="47">
        <v>1</v>
      </c>
      <c r="J76" s="47">
        <v>1</v>
      </c>
      <c r="K76" s="47">
        <v>0</v>
      </c>
    </row>
    <row r="77" spans="1:11" ht="12.75">
      <c r="A77" s="50">
        <v>73</v>
      </c>
      <c r="B77" s="47" t="s">
        <v>489</v>
      </c>
      <c r="C77" s="47" t="s">
        <v>494</v>
      </c>
      <c r="D77" s="47">
        <v>2</v>
      </c>
      <c r="E77" s="47">
        <v>0</v>
      </c>
      <c r="F77" s="47">
        <v>2</v>
      </c>
      <c r="G77" s="47">
        <v>0</v>
      </c>
      <c r="H77" s="47">
        <v>0</v>
      </c>
      <c r="I77" s="47">
        <v>1</v>
      </c>
      <c r="J77" s="47">
        <v>0</v>
      </c>
      <c r="K77" s="47">
        <v>0</v>
      </c>
    </row>
    <row r="78" spans="1:11" ht="12.75">
      <c r="A78" s="50">
        <v>74</v>
      </c>
      <c r="B78" s="47" t="s">
        <v>489</v>
      </c>
      <c r="C78" s="47" t="s">
        <v>495</v>
      </c>
      <c r="D78" s="47">
        <v>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</row>
    <row r="79" spans="1:11" ht="12.75">
      <c r="A79" s="50">
        <v>75</v>
      </c>
      <c r="B79" s="47" t="s">
        <v>496</v>
      </c>
      <c r="C79" s="47" t="s">
        <v>497</v>
      </c>
      <c r="D79" s="47">
        <v>3</v>
      </c>
      <c r="E79" s="47">
        <v>1</v>
      </c>
      <c r="F79" s="47">
        <v>2</v>
      </c>
      <c r="G79" s="47">
        <v>0</v>
      </c>
      <c r="H79" s="47">
        <v>0</v>
      </c>
      <c r="I79" s="47">
        <v>1</v>
      </c>
      <c r="J79" s="47">
        <v>0</v>
      </c>
      <c r="K79" s="47">
        <v>0</v>
      </c>
    </row>
    <row r="80" spans="1:11" ht="12.75">
      <c r="A80" s="50">
        <v>76</v>
      </c>
      <c r="B80" s="47" t="s">
        <v>496</v>
      </c>
      <c r="C80" s="47" t="s">
        <v>498</v>
      </c>
      <c r="D80" s="47">
        <v>3</v>
      </c>
      <c r="E80" s="47">
        <v>0</v>
      </c>
      <c r="F80" s="47">
        <v>3</v>
      </c>
      <c r="G80" s="47">
        <v>2</v>
      </c>
      <c r="H80" s="47">
        <v>0</v>
      </c>
      <c r="I80" s="47">
        <v>1</v>
      </c>
      <c r="J80" s="47">
        <v>0</v>
      </c>
      <c r="K80" s="47">
        <v>0</v>
      </c>
    </row>
    <row r="81" spans="1:11" ht="12.75">
      <c r="A81" s="50">
        <v>77</v>
      </c>
      <c r="B81" s="47" t="s">
        <v>499</v>
      </c>
      <c r="C81" s="47" t="s">
        <v>500</v>
      </c>
      <c r="D81" s="47">
        <v>5</v>
      </c>
      <c r="E81" s="47">
        <v>0</v>
      </c>
      <c r="F81" s="47">
        <v>4</v>
      </c>
      <c r="G81" s="47">
        <v>0</v>
      </c>
      <c r="H81" s="47">
        <v>0</v>
      </c>
      <c r="I81" s="47">
        <v>1</v>
      </c>
      <c r="J81" s="47">
        <v>1</v>
      </c>
      <c r="K81" s="47">
        <v>1</v>
      </c>
    </row>
    <row r="82" spans="1:11" ht="12.75">
      <c r="A82" s="50">
        <v>78</v>
      </c>
      <c r="B82" s="47" t="s">
        <v>499</v>
      </c>
      <c r="C82" s="47" t="s">
        <v>501</v>
      </c>
      <c r="D82" s="47">
        <v>6</v>
      </c>
      <c r="E82" s="47">
        <v>1</v>
      </c>
      <c r="F82" s="47">
        <v>5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</row>
    <row r="83" spans="1:11" ht="12.75">
      <c r="A83" s="50">
        <v>79</v>
      </c>
      <c r="B83" s="47" t="s">
        <v>499</v>
      </c>
      <c r="C83" s="47" t="s">
        <v>502</v>
      </c>
      <c r="D83" s="47">
        <v>0</v>
      </c>
      <c r="E83" s="47">
        <v>0</v>
      </c>
      <c r="F83" s="47">
        <v>2</v>
      </c>
      <c r="G83" s="47">
        <v>1</v>
      </c>
      <c r="H83" s="47">
        <v>0</v>
      </c>
      <c r="I83" s="47">
        <v>0</v>
      </c>
      <c r="J83" s="47">
        <v>0</v>
      </c>
      <c r="K83" s="47">
        <v>0</v>
      </c>
    </row>
    <row r="84" spans="1:11" ht="12.75">
      <c r="A84" s="50">
        <v>80</v>
      </c>
      <c r="B84" s="47" t="s">
        <v>503</v>
      </c>
      <c r="C84" s="47" t="s">
        <v>504</v>
      </c>
      <c r="D84" s="47">
        <v>18</v>
      </c>
      <c r="E84" s="47">
        <v>2</v>
      </c>
      <c r="F84" s="47">
        <v>18</v>
      </c>
      <c r="G84" s="47">
        <v>2</v>
      </c>
      <c r="H84" s="47">
        <v>0</v>
      </c>
      <c r="I84" s="47">
        <v>1</v>
      </c>
      <c r="J84" s="47">
        <v>0</v>
      </c>
      <c r="K84" s="47">
        <v>0</v>
      </c>
    </row>
    <row r="85" spans="1:11" ht="12.75">
      <c r="A85" s="50">
        <v>81</v>
      </c>
      <c r="B85" s="47" t="s">
        <v>505</v>
      </c>
      <c r="C85" s="47" t="s">
        <v>506</v>
      </c>
      <c r="D85" s="47">
        <v>4</v>
      </c>
      <c r="E85" s="47">
        <v>1</v>
      </c>
      <c r="F85" s="47">
        <v>2</v>
      </c>
      <c r="G85" s="47">
        <v>0</v>
      </c>
      <c r="H85" s="47">
        <v>0</v>
      </c>
      <c r="I85" s="47">
        <v>1</v>
      </c>
      <c r="J85" s="47">
        <v>0</v>
      </c>
      <c r="K85" s="47">
        <v>0</v>
      </c>
    </row>
    <row r="86" spans="1:11" ht="12.75">
      <c r="A86" s="50">
        <v>82</v>
      </c>
      <c r="B86" s="47" t="s">
        <v>507</v>
      </c>
      <c r="C86" s="47" t="s">
        <v>508</v>
      </c>
      <c r="D86" s="47">
        <v>5</v>
      </c>
      <c r="E86" s="47">
        <v>0</v>
      </c>
      <c r="F86" s="47">
        <v>5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</row>
    <row r="87" spans="1:11" s="54" customFormat="1" ht="12.75">
      <c r="A87" s="51">
        <v>82</v>
      </c>
      <c r="B87" s="52"/>
      <c r="C87" s="52" t="s">
        <v>509</v>
      </c>
      <c r="D87" s="52">
        <f aca="true" t="shared" si="0" ref="D87:K87">SUM(D5:D86)</f>
        <v>314</v>
      </c>
      <c r="E87" s="52">
        <f t="shared" si="0"/>
        <v>32</v>
      </c>
      <c r="F87" s="52">
        <f t="shared" si="0"/>
        <v>245</v>
      </c>
      <c r="G87" s="52">
        <f t="shared" si="0"/>
        <v>19</v>
      </c>
      <c r="H87" s="52">
        <f t="shared" si="0"/>
        <v>9</v>
      </c>
      <c r="I87" s="52">
        <f t="shared" si="0"/>
        <v>60</v>
      </c>
      <c r="J87" s="52">
        <f t="shared" si="0"/>
        <v>15</v>
      </c>
      <c r="K87" s="52">
        <f t="shared" si="0"/>
        <v>6</v>
      </c>
    </row>
    <row r="88" spans="1:11" ht="7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1"/>
    </row>
    <row r="89" spans="1:11" ht="12.75">
      <c r="A89" s="50">
        <v>1</v>
      </c>
      <c r="B89" s="47"/>
      <c r="C89" s="47" t="s">
        <v>510</v>
      </c>
      <c r="D89" s="47">
        <v>4</v>
      </c>
      <c r="E89" s="47">
        <v>0</v>
      </c>
      <c r="F89" s="47">
        <v>4</v>
      </c>
      <c r="G89" s="47">
        <v>0</v>
      </c>
      <c r="H89" s="47">
        <v>1</v>
      </c>
      <c r="I89" s="47">
        <v>1</v>
      </c>
      <c r="J89" s="47">
        <v>1</v>
      </c>
      <c r="K89" s="47">
        <v>0</v>
      </c>
    </row>
    <row r="90" spans="1:11" ht="12.75">
      <c r="A90" s="50">
        <v>2</v>
      </c>
      <c r="B90" s="47" t="s">
        <v>397</v>
      </c>
      <c r="C90" s="47" t="s">
        <v>511</v>
      </c>
      <c r="D90" s="47">
        <v>0</v>
      </c>
      <c r="E90" s="47">
        <v>1</v>
      </c>
      <c r="F90" s="47">
        <v>0</v>
      </c>
      <c r="G90" s="47">
        <v>1</v>
      </c>
      <c r="H90" s="47">
        <v>1</v>
      </c>
      <c r="I90" s="47">
        <v>1</v>
      </c>
      <c r="J90" s="47">
        <v>0</v>
      </c>
      <c r="K90" s="47">
        <v>0</v>
      </c>
    </row>
    <row r="91" spans="1:11" ht="12.75">
      <c r="A91" s="50">
        <v>3</v>
      </c>
      <c r="B91" s="47" t="s">
        <v>512</v>
      </c>
      <c r="C91" s="47" t="s">
        <v>513</v>
      </c>
      <c r="D91" s="47">
        <v>14</v>
      </c>
      <c r="E91" s="47">
        <v>2</v>
      </c>
      <c r="F91" s="47">
        <v>14</v>
      </c>
      <c r="G91" s="47">
        <v>2</v>
      </c>
      <c r="H91" s="47">
        <v>1</v>
      </c>
      <c r="I91" s="47">
        <v>1</v>
      </c>
      <c r="J91" s="47">
        <v>1</v>
      </c>
      <c r="K91" s="47">
        <v>0</v>
      </c>
    </row>
    <row r="92" spans="1:11" ht="12.75">
      <c r="A92" s="50">
        <v>4</v>
      </c>
      <c r="B92" s="47" t="s">
        <v>399</v>
      </c>
      <c r="C92" s="47" t="s">
        <v>514</v>
      </c>
      <c r="D92" s="47">
        <v>1</v>
      </c>
      <c r="E92" s="47">
        <v>0</v>
      </c>
      <c r="F92" s="47">
        <v>1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</row>
    <row r="93" spans="1:11" ht="25.5">
      <c r="A93" s="50">
        <v>5</v>
      </c>
      <c r="B93" s="47" t="s">
        <v>403</v>
      </c>
      <c r="C93" s="47" t="s">
        <v>515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>
      <c r="A94" s="50">
        <v>6</v>
      </c>
      <c r="B94" s="47" t="s">
        <v>405</v>
      </c>
      <c r="C94" s="47" t="s">
        <v>516</v>
      </c>
      <c r="D94" s="47">
        <v>17</v>
      </c>
      <c r="E94" s="47">
        <v>1</v>
      </c>
      <c r="F94" s="47">
        <v>17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</row>
    <row r="95" spans="1:11" ht="12.75">
      <c r="A95" s="50">
        <v>7</v>
      </c>
      <c r="B95" s="47" t="s">
        <v>405</v>
      </c>
      <c r="C95" s="47" t="s">
        <v>517</v>
      </c>
      <c r="D95" s="47">
        <v>19</v>
      </c>
      <c r="E95" s="47">
        <v>0</v>
      </c>
      <c r="F95" s="47">
        <v>12</v>
      </c>
      <c r="G95" s="47">
        <v>0</v>
      </c>
      <c r="H95" s="47">
        <v>1</v>
      </c>
      <c r="I95" s="47">
        <v>1</v>
      </c>
      <c r="J95" s="47">
        <v>1</v>
      </c>
      <c r="K95" s="47">
        <v>0</v>
      </c>
    </row>
    <row r="96" spans="1:11" ht="12.75">
      <c r="A96" s="50">
        <v>8</v>
      </c>
      <c r="B96" s="47" t="s">
        <v>405</v>
      </c>
      <c r="C96" s="47" t="s">
        <v>518</v>
      </c>
      <c r="D96" s="47">
        <v>6</v>
      </c>
      <c r="E96" s="47">
        <v>0</v>
      </c>
      <c r="F96" s="47">
        <v>3</v>
      </c>
      <c r="G96" s="47">
        <v>0</v>
      </c>
      <c r="H96" s="47">
        <v>1</v>
      </c>
      <c r="I96" s="47">
        <v>1</v>
      </c>
      <c r="J96" s="47">
        <v>0</v>
      </c>
      <c r="K96" s="47">
        <v>0</v>
      </c>
    </row>
    <row r="97" spans="1:11" ht="12.75">
      <c r="A97" s="50">
        <v>9</v>
      </c>
      <c r="B97" s="47" t="s">
        <v>405</v>
      </c>
      <c r="C97" s="47" t="s">
        <v>519</v>
      </c>
      <c r="D97" s="47">
        <v>6</v>
      </c>
      <c r="E97" s="47">
        <v>0</v>
      </c>
      <c r="F97" s="47">
        <v>3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</row>
    <row r="98" spans="1:11" ht="12.75">
      <c r="A98" s="50">
        <v>10</v>
      </c>
      <c r="B98" s="47" t="s">
        <v>415</v>
      </c>
      <c r="C98" s="47" t="s">
        <v>520</v>
      </c>
      <c r="D98" s="47">
        <v>39</v>
      </c>
      <c r="E98" s="47">
        <v>23</v>
      </c>
      <c r="F98" s="47">
        <v>25</v>
      </c>
      <c r="G98" s="47">
        <v>9</v>
      </c>
      <c r="H98" s="47">
        <v>1</v>
      </c>
      <c r="I98" s="47">
        <v>1</v>
      </c>
      <c r="J98" s="47">
        <v>1</v>
      </c>
      <c r="K98" s="47">
        <v>0</v>
      </c>
    </row>
    <row r="99" spans="1:11" ht="12.75">
      <c r="A99" s="50">
        <v>11</v>
      </c>
      <c r="B99" s="47" t="s">
        <v>424</v>
      </c>
      <c r="C99" s="47" t="s">
        <v>521</v>
      </c>
      <c r="D99" s="47">
        <v>17</v>
      </c>
      <c r="E99" s="47">
        <v>5</v>
      </c>
      <c r="F99" s="47">
        <v>10</v>
      </c>
      <c r="G99" s="47">
        <v>5</v>
      </c>
      <c r="H99" s="47">
        <v>1</v>
      </c>
      <c r="I99" s="47">
        <v>1</v>
      </c>
      <c r="J99" s="47">
        <v>1</v>
      </c>
      <c r="K99" s="47">
        <v>0</v>
      </c>
    </row>
    <row r="100" spans="1:11" ht="12.75">
      <c r="A100" s="50">
        <v>12</v>
      </c>
      <c r="B100" s="47" t="s">
        <v>428</v>
      </c>
      <c r="C100" s="47" t="s">
        <v>522</v>
      </c>
      <c r="D100" s="47">
        <v>5</v>
      </c>
      <c r="E100" s="47">
        <v>4</v>
      </c>
      <c r="F100" s="47">
        <v>4</v>
      </c>
      <c r="G100" s="47">
        <v>0</v>
      </c>
      <c r="H100" s="47">
        <v>1</v>
      </c>
      <c r="I100" s="47">
        <v>0</v>
      </c>
      <c r="J100" s="47">
        <v>0</v>
      </c>
      <c r="K100" s="47">
        <v>0</v>
      </c>
    </row>
    <row r="101" spans="1:11" ht="12.75">
      <c r="A101" s="50">
        <v>13</v>
      </c>
      <c r="B101" s="47" t="s">
        <v>428</v>
      </c>
      <c r="C101" s="47" t="s">
        <v>523</v>
      </c>
      <c r="D101" s="47">
        <v>6</v>
      </c>
      <c r="E101" s="47">
        <v>2</v>
      </c>
      <c r="F101" s="47">
        <v>6</v>
      </c>
      <c r="G101" s="47">
        <v>2</v>
      </c>
      <c r="H101" s="47">
        <v>1</v>
      </c>
      <c r="I101" s="47">
        <v>1</v>
      </c>
      <c r="J101" s="47">
        <v>0</v>
      </c>
      <c r="K101" s="47">
        <v>0</v>
      </c>
    </row>
    <row r="102" spans="1:11" ht="12.75">
      <c r="A102" s="50">
        <v>14</v>
      </c>
      <c r="B102" s="47" t="s">
        <v>428</v>
      </c>
      <c r="C102" s="47" t="s">
        <v>524</v>
      </c>
      <c r="D102" s="47">
        <v>0</v>
      </c>
      <c r="E102" s="47">
        <v>10</v>
      </c>
      <c r="F102" s="47">
        <v>0</v>
      </c>
      <c r="G102" s="47">
        <v>2</v>
      </c>
      <c r="H102" s="47">
        <v>0</v>
      </c>
      <c r="I102" s="47">
        <v>0</v>
      </c>
      <c r="J102" s="47">
        <v>0</v>
      </c>
      <c r="K102" s="47">
        <v>0</v>
      </c>
    </row>
    <row r="103" spans="1:11" ht="12.75">
      <c r="A103" s="50">
        <v>15</v>
      </c>
      <c r="B103" s="47" t="s">
        <v>432</v>
      </c>
      <c r="C103" s="47" t="s">
        <v>525</v>
      </c>
      <c r="D103" s="47">
        <v>10</v>
      </c>
      <c r="E103" s="47">
        <v>0</v>
      </c>
      <c r="F103" s="47">
        <v>8</v>
      </c>
      <c r="G103" s="47">
        <v>0</v>
      </c>
      <c r="H103" s="47">
        <v>1</v>
      </c>
      <c r="I103" s="47">
        <v>1</v>
      </c>
      <c r="J103" s="47">
        <v>0</v>
      </c>
      <c r="K103" s="47">
        <v>0</v>
      </c>
    </row>
    <row r="104" spans="1:11" ht="12.75">
      <c r="A104" s="50">
        <v>16</v>
      </c>
      <c r="B104" s="47" t="s">
        <v>432</v>
      </c>
      <c r="C104" s="47" t="s">
        <v>526</v>
      </c>
      <c r="D104" s="47">
        <v>4</v>
      </c>
      <c r="E104" s="47">
        <v>0</v>
      </c>
      <c r="F104" s="47">
        <v>3</v>
      </c>
      <c r="G104" s="47">
        <v>0</v>
      </c>
      <c r="H104" s="47">
        <v>0</v>
      </c>
      <c r="I104" s="47">
        <v>1</v>
      </c>
      <c r="J104" s="47">
        <v>0</v>
      </c>
      <c r="K104" s="47">
        <v>0</v>
      </c>
    </row>
    <row r="105" spans="1:11" ht="12.75">
      <c r="A105" s="50">
        <v>17</v>
      </c>
      <c r="B105" s="47" t="s">
        <v>432</v>
      </c>
      <c r="C105" s="47" t="s">
        <v>527</v>
      </c>
      <c r="D105" s="47">
        <v>3</v>
      </c>
      <c r="E105" s="47">
        <v>1</v>
      </c>
      <c r="F105" s="47">
        <v>3</v>
      </c>
      <c r="G105" s="47">
        <v>1</v>
      </c>
      <c r="H105" s="47">
        <v>0</v>
      </c>
      <c r="I105" s="47">
        <v>1</v>
      </c>
      <c r="J105" s="47">
        <v>0</v>
      </c>
      <c r="K105" s="47">
        <v>0</v>
      </c>
    </row>
    <row r="106" spans="1:11" ht="12.75">
      <c r="A106" s="50">
        <v>18</v>
      </c>
      <c r="B106" s="47" t="s">
        <v>432</v>
      </c>
      <c r="C106" s="47" t="s">
        <v>528</v>
      </c>
      <c r="D106" s="47">
        <v>3</v>
      </c>
      <c r="E106" s="47">
        <v>2</v>
      </c>
      <c r="F106" s="47">
        <v>3</v>
      </c>
      <c r="G106" s="47">
        <v>0</v>
      </c>
      <c r="H106" s="47">
        <v>0</v>
      </c>
      <c r="I106" s="47">
        <v>1</v>
      </c>
      <c r="J106" s="47">
        <v>0</v>
      </c>
      <c r="K106" s="47">
        <v>0</v>
      </c>
    </row>
    <row r="107" spans="1:11" ht="12.75">
      <c r="A107" s="50">
        <v>19</v>
      </c>
      <c r="B107" s="47" t="s">
        <v>435</v>
      </c>
      <c r="C107" s="47" t="s">
        <v>529</v>
      </c>
      <c r="D107" s="47">
        <v>24</v>
      </c>
      <c r="E107" s="47">
        <v>16</v>
      </c>
      <c r="F107" s="47">
        <v>13</v>
      </c>
      <c r="G107" s="47">
        <v>5</v>
      </c>
      <c r="H107" s="47">
        <v>1</v>
      </c>
      <c r="I107" s="47">
        <v>1</v>
      </c>
      <c r="J107" s="47">
        <v>2</v>
      </c>
      <c r="K107" s="47">
        <v>8</v>
      </c>
    </row>
    <row r="108" spans="1:11" ht="12.75">
      <c r="A108" s="50">
        <v>20</v>
      </c>
      <c r="B108" s="47" t="s">
        <v>437</v>
      </c>
      <c r="C108" s="47" t="s">
        <v>530</v>
      </c>
      <c r="D108" s="47">
        <v>14</v>
      </c>
      <c r="E108" s="47">
        <v>0</v>
      </c>
      <c r="F108" s="47">
        <v>8</v>
      </c>
      <c r="G108" s="47">
        <v>0</v>
      </c>
      <c r="H108" s="47">
        <v>1</v>
      </c>
      <c r="I108" s="47">
        <v>1</v>
      </c>
      <c r="J108" s="47">
        <v>0</v>
      </c>
      <c r="K108" s="47">
        <v>0</v>
      </c>
    </row>
    <row r="109" spans="1:11" ht="12.75">
      <c r="A109" s="50">
        <v>21</v>
      </c>
      <c r="B109" s="47" t="s">
        <v>440</v>
      </c>
      <c r="C109" s="47" t="s">
        <v>531</v>
      </c>
      <c r="D109" s="47">
        <v>15</v>
      </c>
      <c r="E109" s="47">
        <v>0</v>
      </c>
      <c r="F109" s="47">
        <v>5</v>
      </c>
      <c r="G109" s="47">
        <v>0</v>
      </c>
      <c r="H109" s="47">
        <v>1</v>
      </c>
      <c r="I109" s="47">
        <v>0</v>
      </c>
      <c r="J109" s="47">
        <v>0</v>
      </c>
      <c r="K109" s="47">
        <v>0</v>
      </c>
    </row>
    <row r="110" spans="1:11" ht="12.75">
      <c r="A110" s="50">
        <v>22</v>
      </c>
      <c r="B110" s="47" t="s">
        <v>450</v>
      </c>
      <c r="C110" s="47" t="s">
        <v>532</v>
      </c>
      <c r="D110" s="47">
        <v>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</row>
    <row r="111" spans="1:11" ht="12.75">
      <c r="A111" s="50">
        <v>23</v>
      </c>
      <c r="B111" s="47" t="s">
        <v>450</v>
      </c>
      <c r="C111" s="47" t="s">
        <v>533</v>
      </c>
      <c r="D111" s="47">
        <v>8</v>
      </c>
      <c r="E111" s="47">
        <v>0</v>
      </c>
      <c r="F111" s="47">
        <v>3</v>
      </c>
      <c r="G111" s="47">
        <v>0</v>
      </c>
      <c r="H111" s="47">
        <v>1</v>
      </c>
      <c r="I111" s="47">
        <v>1</v>
      </c>
      <c r="J111" s="47">
        <v>1</v>
      </c>
      <c r="K111" s="47">
        <v>3</v>
      </c>
    </row>
    <row r="112" spans="1:11" ht="12.75">
      <c r="A112" s="50">
        <v>24</v>
      </c>
      <c r="B112" s="47" t="s">
        <v>454</v>
      </c>
      <c r="C112" s="47" t="s">
        <v>534</v>
      </c>
      <c r="D112" s="47">
        <v>7</v>
      </c>
      <c r="E112" s="47">
        <v>0</v>
      </c>
      <c r="F112" s="47">
        <v>3</v>
      </c>
      <c r="G112" s="47">
        <v>0</v>
      </c>
      <c r="H112" s="47">
        <v>1</v>
      </c>
      <c r="I112" s="47">
        <v>1</v>
      </c>
      <c r="J112" s="47">
        <v>0</v>
      </c>
      <c r="K112" s="47">
        <v>0</v>
      </c>
    </row>
    <row r="113" spans="1:11" ht="12.75">
      <c r="A113" s="50">
        <v>25</v>
      </c>
      <c r="B113" s="47" t="s">
        <v>457</v>
      </c>
      <c r="C113" s="47" t="s">
        <v>535</v>
      </c>
      <c r="D113" s="47">
        <v>7</v>
      </c>
      <c r="E113" s="47">
        <v>0</v>
      </c>
      <c r="F113" s="47">
        <v>4</v>
      </c>
      <c r="G113" s="47">
        <v>0</v>
      </c>
      <c r="H113" s="47">
        <v>1</v>
      </c>
      <c r="I113" s="47">
        <v>1</v>
      </c>
      <c r="J113" s="47">
        <v>0</v>
      </c>
      <c r="K113" s="47">
        <v>0</v>
      </c>
    </row>
    <row r="114" spans="1:11" ht="12.75">
      <c r="A114" s="50">
        <v>26</v>
      </c>
      <c r="B114" s="47" t="s">
        <v>457</v>
      </c>
      <c r="C114" s="47" t="s">
        <v>536</v>
      </c>
      <c r="D114" s="47">
        <v>14</v>
      </c>
      <c r="E114" s="47">
        <v>2</v>
      </c>
      <c r="F114" s="47">
        <v>14</v>
      </c>
      <c r="G114" s="47">
        <v>0</v>
      </c>
      <c r="H114" s="47">
        <v>0</v>
      </c>
      <c r="I114" s="47">
        <v>1</v>
      </c>
      <c r="J114" s="47">
        <v>1</v>
      </c>
      <c r="K114" s="47">
        <v>0</v>
      </c>
    </row>
    <row r="115" spans="1:11" ht="12.75">
      <c r="A115" s="50">
        <v>27</v>
      </c>
      <c r="B115" s="47" t="s">
        <v>469</v>
      </c>
      <c r="C115" s="47" t="s">
        <v>537</v>
      </c>
      <c r="D115" s="47">
        <v>8</v>
      </c>
      <c r="E115" s="47">
        <v>1</v>
      </c>
      <c r="F115" s="47">
        <v>7</v>
      </c>
      <c r="G115" s="47">
        <v>1</v>
      </c>
      <c r="H115" s="47">
        <v>1</v>
      </c>
      <c r="I115" s="47">
        <v>1</v>
      </c>
      <c r="J115" s="47">
        <v>0</v>
      </c>
      <c r="K115" s="47">
        <v>0</v>
      </c>
    </row>
    <row r="116" spans="1:11" ht="12.75">
      <c r="A116" s="50">
        <v>28</v>
      </c>
      <c r="B116" s="47" t="s">
        <v>471</v>
      </c>
      <c r="C116" s="47" t="s">
        <v>538</v>
      </c>
      <c r="D116" s="47">
        <v>12</v>
      </c>
      <c r="E116" s="47">
        <v>1</v>
      </c>
      <c r="F116" s="47">
        <v>10</v>
      </c>
      <c r="G116" s="47">
        <v>1</v>
      </c>
      <c r="H116" s="47">
        <v>1</v>
      </c>
      <c r="I116" s="47">
        <v>1</v>
      </c>
      <c r="J116" s="47">
        <v>0</v>
      </c>
      <c r="K116" s="47">
        <v>0</v>
      </c>
    </row>
    <row r="117" spans="1:11" ht="12.75">
      <c r="A117" s="50">
        <v>29</v>
      </c>
      <c r="B117" s="47" t="s">
        <v>481</v>
      </c>
      <c r="C117" s="47" t="s">
        <v>539</v>
      </c>
      <c r="D117" s="47">
        <v>8</v>
      </c>
      <c r="E117" s="47">
        <v>0</v>
      </c>
      <c r="F117" s="47">
        <v>8</v>
      </c>
      <c r="G117" s="47">
        <v>0</v>
      </c>
      <c r="H117" s="47">
        <v>1</v>
      </c>
      <c r="I117" s="47">
        <v>1</v>
      </c>
      <c r="J117" s="47">
        <v>0</v>
      </c>
      <c r="K117" s="47">
        <v>0</v>
      </c>
    </row>
    <row r="118" spans="1:11" ht="12.75">
      <c r="A118" s="50">
        <v>30</v>
      </c>
      <c r="B118" s="47" t="s">
        <v>489</v>
      </c>
      <c r="C118" s="47" t="s">
        <v>540</v>
      </c>
      <c r="D118" s="47">
        <v>12</v>
      </c>
      <c r="E118" s="47">
        <v>1</v>
      </c>
      <c r="F118" s="47">
        <v>12</v>
      </c>
      <c r="G118" s="47">
        <v>0</v>
      </c>
      <c r="H118" s="47">
        <v>1</v>
      </c>
      <c r="I118" s="47">
        <v>0</v>
      </c>
      <c r="J118" s="47">
        <v>0</v>
      </c>
      <c r="K118" s="47">
        <v>0</v>
      </c>
    </row>
    <row r="119" spans="1:11" ht="12.75">
      <c r="A119" s="50">
        <v>31</v>
      </c>
      <c r="B119" s="47" t="s">
        <v>489</v>
      </c>
      <c r="C119" s="47" t="s">
        <v>541</v>
      </c>
      <c r="D119" s="47">
        <v>16</v>
      </c>
      <c r="E119" s="47">
        <v>3</v>
      </c>
      <c r="F119" s="47">
        <v>15</v>
      </c>
      <c r="G119" s="47">
        <v>1</v>
      </c>
      <c r="H119" s="47">
        <v>1</v>
      </c>
      <c r="I119" s="47">
        <v>17</v>
      </c>
      <c r="J119" s="47">
        <v>17</v>
      </c>
      <c r="K119" s="47">
        <v>1</v>
      </c>
    </row>
    <row r="120" spans="1:11" ht="12.75">
      <c r="A120" s="50">
        <v>32</v>
      </c>
      <c r="B120" s="47" t="s">
        <v>489</v>
      </c>
      <c r="C120" s="47" t="s">
        <v>542</v>
      </c>
      <c r="D120" s="47">
        <v>27</v>
      </c>
      <c r="E120" s="47">
        <v>1</v>
      </c>
      <c r="F120" s="47">
        <v>24</v>
      </c>
      <c r="G120" s="47">
        <v>0</v>
      </c>
      <c r="H120" s="47">
        <v>1</v>
      </c>
      <c r="I120" s="47">
        <v>1</v>
      </c>
      <c r="J120" s="47">
        <v>0</v>
      </c>
      <c r="K120" s="47">
        <v>0</v>
      </c>
    </row>
    <row r="121" spans="1:11" ht="12.75">
      <c r="A121" s="50">
        <v>33</v>
      </c>
      <c r="B121" s="47" t="s">
        <v>499</v>
      </c>
      <c r="C121" s="47" t="s">
        <v>543</v>
      </c>
      <c r="D121" s="47">
        <v>8</v>
      </c>
      <c r="E121" s="47">
        <v>0</v>
      </c>
      <c r="F121" s="47">
        <v>8</v>
      </c>
      <c r="G121" s="47">
        <v>0</v>
      </c>
      <c r="H121" s="47">
        <v>0</v>
      </c>
      <c r="I121" s="47">
        <v>1</v>
      </c>
      <c r="J121" s="47">
        <v>1</v>
      </c>
      <c r="K121" s="47">
        <v>0</v>
      </c>
    </row>
    <row r="122" spans="1:11" ht="12.75">
      <c r="A122" s="50">
        <v>34</v>
      </c>
      <c r="B122" s="47" t="s">
        <v>499</v>
      </c>
      <c r="C122" s="47" t="s">
        <v>544</v>
      </c>
      <c r="D122" s="47">
        <v>6</v>
      </c>
      <c r="E122" s="47">
        <v>0</v>
      </c>
      <c r="F122" s="47">
        <v>5</v>
      </c>
      <c r="G122" s="47">
        <v>0</v>
      </c>
      <c r="H122" s="47">
        <v>1</v>
      </c>
      <c r="I122" s="47">
        <v>1</v>
      </c>
      <c r="J122" s="47">
        <v>0</v>
      </c>
      <c r="K122" s="47">
        <v>0</v>
      </c>
    </row>
    <row r="123" spans="1:11" ht="12.75">
      <c r="A123" s="50">
        <v>35</v>
      </c>
      <c r="B123" s="47" t="s">
        <v>499</v>
      </c>
      <c r="C123" s="47" t="s">
        <v>545</v>
      </c>
      <c r="D123" s="47">
        <v>10</v>
      </c>
      <c r="E123" s="47">
        <v>0</v>
      </c>
      <c r="F123" s="47">
        <v>9</v>
      </c>
      <c r="G123" s="47">
        <v>0</v>
      </c>
      <c r="H123" s="47">
        <v>1</v>
      </c>
      <c r="I123" s="47">
        <v>1</v>
      </c>
      <c r="J123" s="47">
        <v>0</v>
      </c>
      <c r="K123" s="47">
        <v>0</v>
      </c>
    </row>
    <row r="124" spans="1:11" ht="12.75">
      <c r="A124" s="50">
        <v>36</v>
      </c>
      <c r="B124" s="47" t="s">
        <v>503</v>
      </c>
      <c r="C124" s="47" t="s">
        <v>546</v>
      </c>
      <c r="D124" s="47">
        <v>10</v>
      </c>
      <c r="E124" s="47">
        <v>0</v>
      </c>
      <c r="F124" s="47">
        <v>3</v>
      </c>
      <c r="G124" s="47">
        <v>0</v>
      </c>
      <c r="H124" s="47">
        <v>1</v>
      </c>
      <c r="I124" s="47">
        <v>1</v>
      </c>
      <c r="J124" s="47">
        <v>0</v>
      </c>
      <c r="K124" s="47">
        <v>0</v>
      </c>
    </row>
    <row r="125" spans="1:11" ht="12.75">
      <c r="A125" s="50">
        <v>37</v>
      </c>
      <c r="B125" s="47" t="s">
        <v>505</v>
      </c>
      <c r="C125" s="47" t="s">
        <v>547</v>
      </c>
      <c r="D125" s="47">
        <v>11</v>
      </c>
      <c r="E125" s="47">
        <v>2</v>
      </c>
      <c r="F125" s="47">
        <v>10</v>
      </c>
      <c r="G125" s="47">
        <v>1</v>
      </c>
      <c r="H125" s="47">
        <v>1</v>
      </c>
      <c r="I125" s="47">
        <v>1</v>
      </c>
      <c r="J125" s="47">
        <v>1</v>
      </c>
      <c r="K125" s="47">
        <v>0</v>
      </c>
    </row>
    <row r="126" spans="1:11" ht="12.75">
      <c r="A126" s="50">
        <v>38</v>
      </c>
      <c r="B126" s="47" t="s">
        <v>507</v>
      </c>
      <c r="C126" s="47" t="s">
        <v>548</v>
      </c>
      <c r="D126" s="47">
        <v>24</v>
      </c>
      <c r="E126" s="47">
        <v>1</v>
      </c>
      <c r="F126" s="47">
        <v>24</v>
      </c>
      <c r="G126" s="47">
        <v>1</v>
      </c>
      <c r="H126" s="47">
        <v>1</v>
      </c>
      <c r="I126" s="47">
        <v>1</v>
      </c>
      <c r="J126" s="47">
        <v>1</v>
      </c>
      <c r="K126" s="47">
        <v>0</v>
      </c>
    </row>
    <row r="127" spans="1:11" ht="12.75">
      <c r="A127" s="50">
        <v>39</v>
      </c>
      <c r="B127" s="47" t="s">
        <v>507</v>
      </c>
      <c r="C127" s="47" t="s">
        <v>549</v>
      </c>
      <c r="D127" s="47">
        <v>5</v>
      </c>
      <c r="E127" s="47">
        <v>0</v>
      </c>
      <c r="F127" s="47">
        <v>5</v>
      </c>
      <c r="G127" s="47">
        <v>0</v>
      </c>
      <c r="H127" s="47">
        <v>0</v>
      </c>
      <c r="I127" s="47">
        <v>5</v>
      </c>
      <c r="J127" s="47">
        <v>0</v>
      </c>
      <c r="K127" s="47">
        <v>0</v>
      </c>
    </row>
    <row r="128" spans="1:11" ht="12.75">
      <c r="A128" s="50">
        <v>40</v>
      </c>
      <c r="B128" s="47" t="s">
        <v>550</v>
      </c>
      <c r="C128" s="47" t="s">
        <v>551</v>
      </c>
      <c r="D128" s="47">
        <v>0</v>
      </c>
      <c r="E128" s="47">
        <v>0</v>
      </c>
      <c r="F128" s="47">
        <v>5</v>
      </c>
      <c r="G128" s="47">
        <v>0</v>
      </c>
      <c r="H128" s="47">
        <v>1</v>
      </c>
      <c r="I128" s="47">
        <v>1</v>
      </c>
      <c r="J128" s="47">
        <v>0</v>
      </c>
      <c r="K128" s="47">
        <v>0</v>
      </c>
    </row>
    <row r="129" spans="1:11" s="54" customFormat="1" ht="25.5">
      <c r="A129" s="51">
        <v>40</v>
      </c>
      <c r="B129" s="52"/>
      <c r="C129" s="52" t="s">
        <v>552</v>
      </c>
      <c r="D129" s="52">
        <f aca="true" t="shared" si="1" ref="D129:K129">SUM(D89:D128)</f>
        <v>401</v>
      </c>
      <c r="E129" s="52">
        <f t="shared" si="1"/>
        <v>79</v>
      </c>
      <c r="F129" s="52">
        <f t="shared" si="1"/>
        <v>311</v>
      </c>
      <c r="G129" s="52">
        <f t="shared" si="1"/>
        <v>32</v>
      </c>
      <c r="H129" s="52">
        <f t="shared" si="1"/>
        <v>28</v>
      </c>
      <c r="I129" s="52">
        <f t="shared" si="1"/>
        <v>51</v>
      </c>
      <c r="J129" s="52">
        <f t="shared" si="1"/>
        <v>29</v>
      </c>
      <c r="K129" s="52">
        <f t="shared" si="1"/>
        <v>12</v>
      </c>
    </row>
    <row r="130" spans="1:11" ht="7.5" customHeight="1">
      <c r="A130" s="209"/>
      <c r="B130" s="210"/>
      <c r="C130" s="210"/>
      <c r="D130" s="210"/>
      <c r="E130" s="210"/>
      <c r="F130" s="210"/>
      <c r="G130" s="210"/>
      <c r="H130" s="210"/>
      <c r="I130" s="210"/>
      <c r="J130" s="210"/>
      <c r="K130" s="211"/>
    </row>
    <row r="131" spans="1:11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K131">(D87+D129)</f>
        <v>715</v>
      </c>
      <c r="E131" s="52">
        <f t="shared" si="2"/>
        <v>111</v>
      </c>
      <c r="F131" s="52">
        <f t="shared" si="2"/>
        <v>556</v>
      </c>
      <c r="G131" s="52">
        <f t="shared" si="2"/>
        <v>51</v>
      </c>
      <c r="H131" s="52">
        <f t="shared" si="2"/>
        <v>37</v>
      </c>
      <c r="I131" s="52">
        <f t="shared" si="2"/>
        <v>111</v>
      </c>
      <c r="J131" s="52">
        <f t="shared" si="2"/>
        <v>44</v>
      </c>
      <c r="K131" s="52">
        <f t="shared" si="2"/>
        <v>18</v>
      </c>
    </row>
  </sheetData>
  <sheetProtection password="CE88" sheet="1" objects="1" scenarios="1"/>
  <mergeCells count="11">
    <mergeCell ref="A130:K130"/>
    <mergeCell ref="A1:A3"/>
    <mergeCell ref="B1:B3"/>
    <mergeCell ref="C1:C3"/>
    <mergeCell ref="H2:H3"/>
    <mergeCell ref="J2:J3"/>
    <mergeCell ref="K2:K3"/>
    <mergeCell ref="I2:I3"/>
    <mergeCell ref="D2:E2"/>
    <mergeCell ref="F2:G2"/>
    <mergeCell ref="A88:K88"/>
  </mergeCells>
  <printOptions horizontalCentered="1"/>
  <pageMargins left="0.5511811023622047" right="0.35433070866141736" top="0.5905511811023623" bottom="0.5905511811023623" header="0.31496062992125984" footer="0.31496062992125984"/>
  <pageSetup firstPageNumber="109" useFirstPageNumber="1" horizontalDpi="300" verticalDpi="300" orientation="landscape" paperSize="9" r:id="rId1"/>
  <headerFooter alignWithMargins="0">
    <oddHeader>&amp;C&amp;"Arial,Bold"&amp;12 13. Datortehnika un programmatūras</oddHeader>
    <oddFooter>&amp;LSagatavoja: LM SPSPD&amp;R&amp;P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M130"/>
  <sheetViews>
    <sheetView showGridLines="0" workbookViewId="0" topLeftCell="A1">
      <selection activeCell="K28" sqref="K28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5.140625" style="0" customWidth="1"/>
    <col min="4" max="4" width="7.421875" style="0" customWidth="1"/>
    <col min="5" max="5" width="6.8515625" style="0" customWidth="1"/>
    <col min="6" max="7" width="6.140625" style="0" customWidth="1"/>
    <col min="8" max="8" width="7.57421875" style="0" customWidth="1"/>
    <col min="9" max="9" width="6.8515625" style="0" customWidth="1"/>
    <col min="10" max="10" width="6.421875" style="0" customWidth="1"/>
    <col min="11" max="11" width="6.7109375" style="0" customWidth="1"/>
    <col min="12" max="13" width="6.421875" style="0" customWidth="1"/>
  </cols>
  <sheetData>
    <row r="1" spans="1:13" s="3" customFormat="1" ht="15" customHeight="1">
      <c r="A1" s="214" t="s">
        <v>0</v>
      </c>
      <c r="B1" s="217" t="s">
        <v>1</v>
      </c>
      <c r="C1" s="21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3" customFormat="1" ht="107.25" customHeight="1">
      <c r="A2" s="216"/>
      <c r="B2" s="218"/>
      <c r="C2" s="218"/>
      <c r="D2" s="4" t="s">
        <v>22</v>
      </c>
      <c r="E2" s="5" t="s">
        <v>23</v>
      </c>
      <c r="F2" s="4" t="s">
        <v>13</v>
      </c>
      <c r="G2" s="4" t="s">
        <v>14</v>
      </c>
      <c r="H2" s="5" t="s">
        <v>395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19</v>
      </c>
    </row>
    <row r="3" spans="1:13" s="3" customFormat="1" ht="9" customHeight="1" thickBot="1">
      <c r="A3" s="6" t="s">
        <v>20</v>
      </c>
      <c r="B3" s="6" t="s">
        <v>21</v>
      </c>
      <c r="C3" s="6" t="s">
        <v>21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</row>
    <row r="4" spans="1:13" ht="12.75">
      <c r="A4" s="55">
        <v>1</v>
      </c>
      <c r="B4" s="56" t="s">
        <v>397</v>
      </c>
      <c r="C4" s="56" t="s">
        <v>398</v>
      </c>
      <c r="D4" s="56">
        <v>0</v>
      </c>
      <c r="E4" s="56">
        <v>1</v>
      </c>
      <c r="F4" s="56">
        <v>0</v>
      </c>
      <c r="G4" s="56">
        <v>0</v>
      </c>
      <c r="H4" s="56">
        <v>26</v>
      </c>
      <c r="I4" s="56">
        <v>10</v>
      </c>
      <c r="J4" s="56">
        <v>0</v>
      </c>
      <c r="K4" s="56">
        <v>0</v>
      </c>
      <c r="L4" s="56">
        <v>8</v>
      </c>
      <c r="M4" s="56">
        <v>8</v>
      </c>
    </row>
    <row r="5" spans="1:13" ht="12.75">
      <c r="A5" s="57">
        <v>2</v>
      </c>
      <c r="B5" s="58" t="s">
        <v>399</v>
      </c>
      <c r="C5" s="58" t="s">
        <v>400</v>
      </c>
      <c r="D5" s="58">
        <v>0</v>
      </c>
      <c r="E5" s="58">
        <v>1</v>
      </c>
      <c r="F5" s="58">
        <v>1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</row>
    <row r="6" spans="1:13" ht="12.75">
      <c r="A6" s="57">
        <v>3</v>
      </c>
      <c r="B6" s="58" t="s">
        <v>399</v>
      </c>
      <c r="C6" s="58" t="s">
        <v>401</v>
      </c>
      <c r="D6" s="58">
        <v>0</v>
      </c>
      <c r="E6" s="58">
        <v>1</v>
      </c>
      <c r="F6" s="58">
        <v>1</v>
      </c>
      <c r="G6" s="58">
        <v>0</v>
      </c>
      <c r="H6" s="58">
        <v>32</v>
      </c>
      <c r="I6" s="58">
        <v>0</v>
      </c>
      <c r="J6" s="58">
        <v>8</v>
      </c>
      <c r="K6" s="58">
        <v>16</v>
      </c>
      <c r="L6" s="58">
        <v>0</v>
      </c>
      <c r="M6" s="58">
        <v>8</v>
      </c>
    </row>
    <row r="7" spans="1:13" ht="12.75">
      <c r="A7" s="57">
        <v>4</v>
      </c>
      <c r="B7" s="58" t="s">
        <v>399</v>
      </c>
      <c r="C7" s="58" t="s">
        <v>402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</row>
    <row r="8" spans="1:13" ht="12.75">
      <c r="A8" s="57">
        <v>5</v>
      </c>
      <c r="B8" s="58" t="s">
        <v>403</v>
      </c>
      <c r="C8" s="58" t="s">
        <v>404</v>
      </c>
      <c r="D8" s="58">
        <v>1</v>
      </c>
      <c r="E8" s="58">
        <v>0</v>
      </c>
      <c r="F8" s="58">
        <v>0</v>
      </c>
      <c r="G8" s="58">
        <v>0</v>
      </c>
      <c r="H8" s="58">
        <v>19</v>
      </c>
      <c r="I8" s="58">
        <v>0</v>
      </c>
      <c r="J8" s="58">
        <v>0</v>
      </c>
      <c r="K8" s="58">
        <v>15</v>
      </c>
      <c r="L8" s="58">
        <v>0</v>
      </c>
      <c r="M8" s="58">
        <v>4</v>
      </c>
    </row>
    <row r="9" spans="1:13" ht="12.75">
      <c r="A9" s="57">
        <v>6</v>
      </c>
      <c r="B9" s="58" t="s">
        <v>405</v>
      </c>
      <c r="C9" s="58" t="s">
        <v>406</v>
      </c>
      <c r="D9" s="58">
        <v>1</v>
      </c>
      <c r="E9" s="58">
        <v>0</v>
      </c>
      <c r="F9" s="58">
        <v>1</v>
      </c>
      <c r="G9" s="58">
        <v>0</v>
      </c>
      <c r="H9" s="58">
        <v>24</v>
      </c>
      <c r="I9" s="58">
        <v>0</v>
      </c>
      <c r="J9" s="58">
        <v>0</v>
      </c>
      <c r="K9" s="58">
        <v>24</v>
      </c>
      <c r="L9" s="58">
        <v>0</v>
      </c>
      <c r="M9" s="58">
        <v>0</v>
      </c>
    </row>
    <row r="10" spans="1:13" ht="12.75">
      <c r="A10" s="57">
        <v>7</v>
      </c>
      <c r="B10" s="58" t="s">
        <v>405</v>
      </c>
      <c r="C10" s="58" t="s">
        <v>407</v>
      </c>
      <c r="D10" s="58">
        <v>0</v>
      </c>
      <c r="E10" s="58">
        <v>1</v>
      </c>
      <c r="F10" s="58">
        <v>0</v>
      </c>
      <c r="G10" s="58">
        <v>0</v>
      </c>
      <c r="H10" s="58">
        <v>16</v>
      </c>
      <c r="I10" s="58">
        <v>0</v>
      </c>
      <c r="J10" s="58">
        <v>0</v>
      </c>
      <c r="K10" s="58">
        <v>0</v>
      </c>
      <c r="L10" s="58">
        <v>0</v>
      </c>
      <c r="M10" s="58">
        <v>16</v>
      </c>
    </row>
    <row r="11" spans="1:13" ht="12.75">
      <c r="A11" s="57">
        <v>8</v>
      </c>
      <c r="B11" s="58" t="s">
        <v>405</v>
      </c>
      <c r="C11" s="58" t="s">
        <v>408</v>
      </c>
      <c r="D11" s="58">
        <v>0</v>
      </c>
      <c r="E11" s="58">
        <v>1</v>
      </c>
      <c r="F11" s="58">
        <v>0</v>
      </c>
      <c r="G11" s="58">
        <v>0</v>
      </c>
      <c r="H11" s="58">
        <v>50</v>
      </c>
      <c r="I11" s="58">
        <v>32</v>
      </c>
      <c r="J11" s="58">
        <v>6</v>
      </c>
      <c r="K11" s="58">
        <v>6</v>
      </c>
      <c r="L11" s="58">
        <v>0</v>
      </c>
      <c r="M11" s="58">
        <v>6</v>
      </c>
    </row>
    <row r="12" spans="1:13" ht="12.75">
      <c r="A12" s="57">
        <v>9</v>
      </c>
      <c r="B12" s="58" t="s">
        <v>405</v>
      </c>
      <c r="C12" s="58" t="s">
        <v>409</v>
      </c>
      <c r="D12" s="58">
        <v>1</v>
      </c>
      <c r="E12" s="58">
        <v>1</v>
      </c>
      <c r="F12" s="58">
        <v>0</v>
      </c>
      <c r="G12" s="58">
        <v>0</v>
      </c>
      <c r="H12" s="58">
        <v>32</v>
      </c>
      <c r="I12" s="58">
        <v>0</v>
      </c>
      <c r="J12" s="58">
        <v>0</v>
      </c>
      <c r="K12" s="58">
        <v>32</v>
      </c>
      <c r="L12" s="58">
        <v>0</v>
      </c>
      <c r="M12" s="58">
        <v>0</v>
      </c>
    </row>
    <row r="13" spans="1:13" ht="12.75">
      <c r="A13" s="57">
        <v>10</v>
      </c>
      <c r="B13" s="58" t="s">
        <v>405</v>
      </c>
      <c r="C13" s="58" t="s">
        <v>410</v>
      </c>
      <c r="D13" s="58">
        <v>0</v>
      </c>
      <c r="E13" s="58">
        <v>1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ht="12.75">
      <c r="A14" s="57">
        <v>11</v>
      </c>
      <c r="B14" s="58" t="s">
        <v>405</v>
      </c>
      <c r="C14" s="58" t="s">
        <v>411</v>
      </c>
      <c r="D14" s="58">
        <v>1</v>
      </c>
      <c r="E14" s="58">
        <v>1</v>
      </c>
      <c r="F14" s="58">
        <v>0</v>
      </c>
      <c r="G14" s="58">
        <v>0</v>
      </c>
      <c r="H14" s="58">
        <v>52</v>
      </c>
      <c r="I14" s="58">
        <v>0</v>
      </c>
      <c r="J14" s="58">
        <v>2</v>
      </c>
      <c r="K14" s="58">
        <v>46</v>
      </c>
      <c r="L14" s="58">
        <v>4</v>
      </c>
      <c r="M14" s="58">
        <v>0</v>
      </c>
    </row>
    <row r="15" spans="1:13" ht="12.75">
      <c r="A15" s="57">
        <v>12</v>
      </c>
      <c r="B15" s="58" t="s">
        <v>405</v>
      </c>
      <c r="C15" s="58" t="s">
        <v>412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 ht="12.75">
      <c r="A16" s="57">
        <v>13</v>
      </c>
      <c r="B16" s="58" t="s">
        <v>413</v>
      </c>
      <c r="C16" s="58" t="s">
        <v>414</v>
      </c>
      <c r="D16" s="58">
        <v>1</v>
      </c>
      <c r="E16" s="58">
        <v>0</v>
      </c>
      <c r="F16" s="58">
        <v>0</v>
      </c>
      <c r="G16" s="58">
        <v>0</v>
      </c>
      <c r="H16" s="58">
        <v>32</v>
      </c>
      <c r="I16" s="58">
        <v>0</v>
      </c>
      <c r="J16" s="58">
        <v>24</v>
      </c>
      <c r="K16" s="58">
        <v>8</v>
      </c>
      <c r="L16" s="58">
        <v>0</v>
      </c>
      <c r="M16" s="58">
        <v>0</v>
      </c>
    </row>
    <row r="17" spans="1:13" ht="12.75">
      <c r="A17" s="57">
        <v>14</v>
      </c>
      <c r="B17" s="58" t="s">
        <v>415</v>
      </c>
      <c r="C17" s="58" t="s">
        <v>416</v>
      </c>
      <c r="D17" s="58">
        <v>0</v>
      </c>
      <c r="E17" s="58">
        <v>1</v>
      </c>
      <c r="F17" s="58">
        <v>0</v>
      </c>
      <c r="G17" s="58">
        <v>0</v>
      </c>
      <c r="H17" s="58">
        <v>8</v>
      </c>
      <c r="I17" s="58">
        <v>0</v>
      </c>
      <c r="J17" s="58">
        <v>0</v>
      </c>
      <c r="K17" s="58">
        <v>8</v>
      </c>
      <c r="L17" s="58">
        <v>0</v>
      </c>
      <c r="M17" s="58">
        <v>0</v>
      </c>
    </row>
    <row r="18" spans="1:13" ht="12.75">
      <c r="A18" s="57">
        <v>15</v>
      </c>
      <c r="B18" s="58" t="s">
        <v>415</v>
      </c>
      <c r="C18" s="58" t="s">
        <v>417</v>
      </c>
      <c r="D18" s="58">
        <v>0</v>
      </c>
      <c r="E18" s="58">
        <v>0</v>
      </c>
      <c r="F18" s="58">
        <v>0</v>
      </c>
      <c r="G18" s="58">
        <v>0</v>
      </c>
      <c r="H18" s="58">
        <v>16</v>
      </c>
      <c r="I18" s="58">
        <v>0</v>
      </c>
      <c r="J18" s="58">
        <v>0</v>
      </c>
      <c r="K18" s="58">
        <v>16</v>
      </c>
      <c r="L18" s="58">
        <v>0</v>
      </c>
      <c r="M18" s="58">
        <v>0</v>
      </c>
    </row>
    <row r="19" spans="1:13" ht="12.75">
      <c r="A19" s="57">
        <v>16</v>
      </c>
      <c r="B19" s="58" t="s">
        <v>415</v>
      </c>
      <c r="C19" s="58" t="s">
        <v>418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</row>
    <row r="20" spans="1:13" ht="12.75">
      <c r="A20" s="57">
        <v>17</v>
      </c>
      <c r="B20" s="58" t="s">
        <v>419</v>
      </c>
      <c r="C20" s="58" t="s">
        <v>420</v>
      </c>
      <c r="D20" s="58">
        <v>0</v>
      </c>
      <c r="E20" s="58">
        <v>1</v>
      </c>
      <c r="F20" s="58">
        <v>0</v>
      </c>
      <c r="G20" s="58">
        <v>1</v>
      </c>
      <c r="H20" s="58">
        <v>36</v>
      </c>
      <c r="I20" s="58">
        <v>20</v>
      </c>
      <c r="J20" s="58">
        <v>8</v>
      </c>
      <c r="K20" s="58">
        <v>8</v>
      </c>
      <c r="L20" s="58">
        <v>0</v>
      </c>
      <c r="M20" s="58">
        <v>0</v>
      </c>
    </row>
    <row r="21" spans="1:13" ht="12.75">
      <c r="A21" s="57">
        <v>18</v>
      </c>
      <c r="B21" s="58" t="s">
        <v>419</v>
      </c>
      <c r="C21" s="58" t="s">
        <v>421</v>
      </c>
      <c r="D21" s="58">
        <v>0</v>
      </c>
      <c r="E21" s="58">
        <v>0</v>
      </c>
      <c r="F21" s="58">
        <v>1</v>
      </c>
      <c r="G21" s="58">
        <v>0</v>
      </c>
      <c r="H21" s="58">
        <v>56</v>
      </c>
      <c r="I21" s="58">
        <v>24</v>
      </c>
      <c r="J21" s="58">
        <v>16</v>
      </c>
      <c r="K21" s="58">
        <v>16</v>
      </c>
      <c r="L21" s="58">
        <v>0</v>
      </c>
      <c r="M21" s="58">
        <v>0</v>
      </c>
    </row>
    <row r="22" spans="1:13" ht="12.75">
      <c r="A22" s="57">
        <v>19</v>
      </c>
      <c r="B22" s="58" t="s">
        <v>422</v>
      </c>
      <c r="C22" s="58" t="s">
        <v>423</v>
      </c>
      <c r="D22" s="58">
        <v>0</v>
      </c>
      <c r="E22" s="58">
        <v>1</v>
      </c>
      <c r="F22" s="58">
        <v>0</v>
      </c>
      <c r="G22" s="58">
        <v>0</v>
      </c>
      <c r="H22" s="58">
        <v>28</v>
      </c>
      <c r="I22" s="58">
        <v>0</v>
      </c>
      <c r="J22" s="58">
        <v>20</v>
      </c>
      <c r="K22" s="58">
        <v>8</v>
      </c>
      <c r="L22" s="58">
        <v>0</v>
      </c>
      <c r="M22" s="58">
        <v>0</v>
      </c>
    </row>
    <row r="23" spans="1:13" ht="12.75">
      <c r="A23" s="57">
        <v>20</v>
      </c>
      <c r="B23" s="58" t="s">
        <v>424</v>
      </c>
      <c r="C23" s="58" t="s">
        <v>425</v>
      </c>
      <c r="D23" s="58">
        <v>1</v>
      </c>
      <c r="E23" s="58">
        <v>0</v>
      </c>
      <c r="F23" s="58">
        <v>0</v>
      </c>
      <c r="G23" s="58">
        <v>0</v>
      </c>
      <c r="H23" s="58">
        <v>32</v>
      </c>
      <c r="I23" s="58">
        <v>8</v>
      </c>
      <c r="J23" s="58">
        <v>0</v>
      </c>
      <c r="K23" s="58">
        <v>0</v>
      </c>
      <c r="L23" s="58">
        <v>16</v>
      </c>
      <c r="M23" s="58">
        <v>8</v>
      </c>
    </row>
    <row r="24" spans="1:13" ht="12.75">
      <c r="A24" s="57">
        <v>21</v>
      </c>
      <c r="B24" s="58" t="s">
        <v>424</v>
      </c>
      <c r="C24" s="58" t="s">
        <v>426</v>
      </c>
      <c r="D24" s="58">
        <v>0</v>
      </c>
      <c r="E24" s="58">
        <v>1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</row>
    <row r="25" spans="1:13" ht="12.75">
      <c r="A25" s="57">
        <v>22</v>
      </c>
      <c r="B25" s="58" t="s">
        <v>424</v>
      </c>
      <c r="C25" s="58" t="s">
        <v>427</v>
      </c>
      <c r="D25" s="58">
        <v>1</v>
      </c>
      <c r="E25" s="58">
        <v>0</v>
      </c>
      <c r="F25" s="58">
        <v>0</v>
      </c>
      <c r="G25" s="58">
        <v>0</v>
      </c>
      <c r="H25" s="58">
        <v>16</v>
      </c>
      <c r="I25" s="58">
        <v>0</v>
      </c>
      <c r="J25" s="58">
        <v>16</v>
      </c>
      <c r="K25" s="58">
        <v>0</v>
      </c>
      <c r="L25" s="58">
        <v>0</v>
      </c>
      <c r="M25" s="58">
        <v>0</v>
      </c>
    </row>
    <row r="26" spans="1:13" ht="12.75">
      <c r="A26" s="57">
        <v>23</v>
      </c>
      <c r="B26" s="58" t="s">
        <v>428</v>
      </c>
      <c r="C26" s="58" t="s">
        <v>429</v>
      </c>
      <c r="D26" s="58">
        <v>0</v>
      </c>
      <c r="E26" s="58">
        <v>1</v>
      </c>
      <c r="F26" s="58">
        <v>0</v>
      </c>
      <c r="G26" s="58">
        <v>0</v>
      </c>
      <c r="H26" s="58">
        <v>48</v>
      </c>
      <c r="I26" s="58">
        <v>0</v>
      </c>
      <c r="J26" s="58">
        <v>32</v>
      </c>
      <c r="K26" s="58">
        <v>0</v>
      </c>
      <c r="L26" s="58">
        <v>16</v>
      </c>
      <c r="M26" s="58">
        <v>0</v>
      </c>
    </row>
    <row r="27" spans="1:13" ht="12.75">
      <c r="A27" s="57">
        <v>24</v>
      </c>
      <c r="B27" s="58" t="s">
        <v>428</v>
      </c>
      <c r="C27" s="58" t="s">
        <v>430</v>
      </c>
      <c r="D27" s="58">
        <v>0</v>
      </c>
      <c r="E27" s="58">
        <v>0</v>
      </c>
      <c r="F27" s="58">
        <v>0</v>
      </c>
      <c r="G27" s="58">
        <v>1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</row>
    <row r="28" spans="1:13" ht="12.75">
      <c r="A28" s="57">
        <v>25</v>
      </c>
      <c r="B28" s="58" t="s">
        <v>428</v>
      </c>
      <c r="C28" s="58" t="s">
        <v>431</v>
      </c>
      <c r="D28" s="58">
        <v>1</v>
      </c>
      <c r="E28" s="58">
        <v>0</v>
      </c>
      <c r="F28" s="58">
        <v>0</v>
      </c>
      <c r="G28" s="58">
        <v>0</v>
      </c>
      <c r="H28" s="58">
        <v>8</v>
      </c>
      <c r="I28" s="58">
        <v>0</v>
      </c>
      <c r="J28" s="58">
        <v>0</v>
      </c>
      <c r="K28" s="58">
        <v>0</v>
      </c>
      <c r="L28" s="58">
        <v>8</v>
      </c>
      <c r="M28" s="58">
        <v>0</v>
      </c>
    </row>
    <row r="29" spans="1:13" ht="12.75">
      <c r="A29" s="57">
        <v>26</v>
      </c>
      <c r="B29" s="58" t="s">
        <v>432</v>
      </c>
      <c r="C29" s="58" t="s">
        <v>433</v>
      </c>
      <c r="D29" s="58">
        <v>0</v>
      </c>
      <c r="E29" s="58">
        <v>0</v>
      </c>
      <c r="F29" s="58">
        <v>0</v>
      </c>
      <c r="G29" s="58">
        <v>0</v>
      </c>
      <c r="H29" s="58">
        <v>40</v>
      </c>
      <c r="I29" s="58">
        <v>0</v>
      </c>
      <c r="J29" s="58">
        <v>0</v>
      </c>
      <c r="K29" s="58">
        <v>8</v>
      </c>
      <c r="L29" s="58">
        <v>0</v>
      </c>
      <c r="M29" s="58">
        <v>32</v>
      </c>
    </row>
    <row r="30" spans="1:13" ht="12.75">
      <c r="A30" s="57">
        <v>27</v>
      </c>
      <c r="B30" s="58" t="s">
        <v>432</v>
      </c>
      <c r="C30" s="58" t="s">
        <v>434</v>
      </c>
      <c r="D30" s="58">
        <v>1</v>
      </c>
      <c r="E30" s="58">
        <v>0</v>
      </c>
      <c r="F30" s="58">
        <v>0</v>
      </c>
      <c r="G30" s="58">
        <v>0</v>
      </c>
      <c r="H30" s="58">
        <v>8</v>
      </c>
      <c r="I30" s="58">
        <v>8</v>
      </c>
      <c r="J30" s="58">
        <v>0</v>
      </c>
      <c r="K30" s="58">
        <v>0</v>
      </c>
      <c r="L30" s="58">
        <v>0</v>
      </c>
      <c r="M30" s="58">
        <v>0</v>
      </c>
    </row>
    <row r="31" spans="1:13" ht="12.75">
      <c r="A31" s="57">
        <v>28</v>
      </c>
      <c r="B31" s="58" t="s">
        <v>435</v>
      </c>
      <c r="C31" s="58" t="s">
        <v>436</v>
      </c>
      <c r="D31" s="58">
        <v>0</v>
      </c>
      <c r="E31" s="58">
        <v>1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</row>
    <row r="32" spans="1:13" ht="12.75">
      <c r="A32" s="57">
        <v>29</v>
      </c>
      <c r="B32" s="58" t="s">
        <v>437</v>
      </c>
      <c r="C32" s="58" t="s">
        <v>438</v>
      </c>
      <c r="D32" s="58">
        <v>1</v>
      </c>
      <c r="E32" s="58">
        <v>0</v>
      </c>
      <c r="F32" s="58">
        <v>0</v>
      </c>
      <c r="G32" s="58">
        <v>0</v>
      </c>
      <c r="H32" s="58">
        <v>68</v>
      </c>
      <c r="I32" s="58">
        <v>36</v>
      </c>
      <c r="J32" s="58">
        <v>0</v>
      </c>
      <c r="K32" s="58">
        <v>32</v>
      </c>
      <c r="L32" s="58">
        <v>0</v>
      </c>
      <c r="M32" s="58">
        <v>0</v>
      </c>
    </row>
    <row r="33" spans="1:13" ht="12.75">
      <c r="A33" s="57">
        <v>30</v>
      </c>
      <c r="B33" s="58" t="s">
        <v>437</v>
      </c>
      <c r="C33" s="58" t="s">
        <v>439</v>
      </c>
      <c r="D33" s="58">
        <v>0</v>
      </c>
      <c r="E33" s="58">
        <v>1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</row>
    <row r="34" spans="1:13" ht="25.5">
      <c r="A34" s="57">
        <v>31</v>
      </c>
      <c r="B34" s="58" t="s">
        <v>440</v>
      </c>
      <c r="C34" s="58" t="s">
        <v>441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 ht="12.75">
      <c r="A35" s="57">
        <v>32</v>
      </c>
      <c r="B35" s="58" t="s">
        <v>440</v>
      </c>
      <c r="C35" s="58" t="s">
        <v>442</v>
      </c>
      <c r="D35" s="58">
        <v>0</v>
      </c>
      <c r="E35" s="58">
        <v>1</v>
      </c>
      <c r="F35" s="58">
        <v>0</v>
      </c>
      <c r="G35" s="58">
        <v>0</v>
      </c>
      <c r="H35" s="58">
        <v>77</v>
      </c>
      <c r="I35" s="58">
        <v>0</v>
      </c>
      <c r="J35" s="58">
        <v>8</v>
      </c>
      <c r="K35" s="58">
        <v>16</v>
      </c>
      <c r="L35" s="58">
        <v>0</v>
      </c>
      <c r="M35" s="58">
        <v>53</v>
      </c>
    </row>
    <row r="36" spans="1:13" ht="12.75">
      <c r="A36" s="57">
        <v>33</v>
      </c>
      <c r="B36" s="58" t="s">
        <v>440</v>
      </c>
      <c r="C36" s="58" t="s">
        <v>443</v>
      </c>
      <c r="D36" s="58">
        <v>0</v>
      </c>
      <c r="E36" s="58">
        <v>0</v>
      </c>
      <c r="F36" s="58">
        <v>1</v>
      </c>
      <c r="G36" s="58">
        <v>0</v>
      </c>
      <c r="H36" s="58">
        <v>45</v>
      </c>
      <c r="I36" s="58">
        <v>0</v>
      </c>
      <c r="J36" s="58">
        <v>0</v>
      </c>
      <c r="K36" s="58">
        <v>45</v>
      </c>
      <c r="L36" s="58">
        <v>0</v>
      </c>
      <c r="M36" s="58">
        <v>0</v>
      </c>
    </row>
    <row r="37" spans="1:13" ht="12.75">
      <c r="A37" s="57">
        <v>34</v>
      </c>
      <c r="B37" s="58" t="s">
        <v>440</v>
      </c>
      <c r="C37" s="58" t="s">
        <v>444</v>
      </c>
      <c r="D37" s="58">
        <v>0</v>
      </c>
      <c r="E37" s="58">
        <v>1</v>
      </c>
      <c r="F37" s="58">
        <v>0</v>
      </c>
      <c r="G37" s="58">
        <v>0</v>
      </c>
      <c r="H37" s="58">
        <v>24</v>
      </c>
      <c r="I37" s="58">
        <v>12</v>
      </c>
      <c r="J37" s="58">
        <v>6</v>
      </c>
      <c r="K37" s="58">
        <v>6</v>
      </c>
      <c r="L37" s="58">
        <v>0</v>
      </c>
      <c r="M37" s="58">
        <v>0</v>
      </c>
    </row>
    <row r="38" spans="1:13" ht="12.75">
      <c r="A38" s="57">
        <v>35</v>
      </c>
      <c r="B38" s="58" t="s">
        <v>440</v>
      </c>
      <c r="C38" s="58" t="s">
        <v>445</v>
      </c>
      <c r="D38" s="58">
        <v>0</v>
      </c>
      <c r="E38" s="58">
        <v>0</v>
      </c>
      <c r="F38" s="58">
        <v>0</v>
      </c>
      <c r="G38" s="58">
        <v>1</v>
      </c>
      <c r="H38" s="58">
        <v>40</v>
      </c>
      <c r="I38" s="58">
        <v>0</v>
      </c>
      <c r="J38" s="58">
        <v>0</v>
      </c>
      <c r="K38" s="58">
        <v>0</v>
      </c>
      <c r="L38" s="58">
        <v>0</v>
      </c>
      <c r="M38" s="58">
        <v>40</v>
      </c>
    </row>
    <row r="39" spans="1:13" ht="12.75">
      <c r="A39" s="57">
        <v>36</v>
      </c>
      <c r="B39" s="58" t="s">
        <v>446</v>
      </c>
      <c r="C39" s="58" t="s">
        <v>447</v>
      </c>
      <c r="D39" s="58">
        <v>1</v>
      </c>
      <c r="E39" s="58">
        <v>0</v>
      </c>
      <c r="F39" s="58">
        <v>0</v>
      </c>
      <c r="G39" s="58">
        <v>0</v>
      </c>
      <c r="H39" s="58">
        <v>24</v>
      </c>
      <c r="I39" s="58">
        <v>0</v>
      </c>
      <c r="J39" s="58">
        <v>0</v>
      </c>
      <c r="K39" s="58">
        <v>8</v>
      </c>
      <c r="L39" s="58">
        <v>0</v>
      </c>
      <c r="M39" s="58">
        <v>16</v>
      </c>
    </row>
    <row r="40" spans="1:13" ht="12.75">
      <c r="A40" s="57">
        <v>37</v>
      </c>
      <c r="B40" s="58" t="s">
        <v>446</v>
      </c>
      <c r="C40" s="58" t="s">
        <v>448</v>
      </c>
      <c r="D40" s="58">
        <v>0</v>
      </c>
      <c r="E40" s="58">
        <v>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</row>
    <row r="41" spans="1:13" ht="12.75">
      <c r="A41" s="57">
        <v>38</v>
      </c>
      <c r="B41" s="58" t="s">
        <v>446</v>
      </c>
      <c r="C41" s="58" t="s">
        <v>449</v>
      </c>
      <c r="D41" s="58">
        <v>0</v>
      </c>
      <c r="E41" s="58">
        <v>1</v>
      </c>
      <c r="F41" s="58">
        <v>0</v>
      </c>
      <c r="G41" s="58">
        <v>0</v>
      </c>
      <c r="H41" s="58">
        <v>12</v>
      </c>
      <c r="I41" s="58">
        <v>8</v>
      </c>
      <c r="J41" s="58">
        <v>4</v>
      </c>
      <c r="K41" s="58">
        <v>0</v>
      </c>
      <c r="L41" s="58">
        <v>0</v>
      </c>
      <c r="M41" s="58">
        <v>0</v>
      </c>
    </row>
    <row r="42" spans="1:13" ht="12.75">
      <c r="A42" s="57">
        <v>39</v>
      </c>
      <c r="B42" s="58" t="s">
        <v>450</v>
      </c>
      <c r="C42" s="58" t="s">
        <v>451</v>
      </c>
      <c r="D42" s="58">
        <v>0</v>
      </c>
      <c r="E42" s="58">
        <v>1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</row>
    <row r="43" spans="1:13" ht="12.75">
      <c r="A43" s="57">
        <v>40</v>
      </c>
      <c r="B43" s="58" t="s">
        <v>450</v>
      </c>
      <c r="C43" s="58" t="s">
        <v>452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</row>
    <row r="44" spans="1:13" ht="12.75">
      <c r="A44" s="57">
        <v>41</v>
      </c>
      <c r="B44" s="58" t="s">
        <v>450</v>
      </c>
      <c r="C44" s="58" t="s">
        <v>453</v>
      </c>
      <c r="D44" s="58">
        <v>0</v>
      </c>
      <c r="E44" s="58">
        <v>1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</row>
    <row r="45" spans="1:13" ht="12.75">
      <c r="A45" s="57">
        <v>42</v>
      </c>
      <c r="B45" s="58" t="s">
        <v>454</v>
      </c>
      <c r="C45" s="58" t="s">
        <v>455</v>
      </c>
      <c r="D45" s="58">
        <v>0</v>
      </c>
      <c r="E45" s="58">
        <v>0</v>
      </c>
      <c r="F45" s="58">
        <v>0</v>
      </c>
      <c r="G45" s="58">
        <v>1</v>
      </c>
      <c r="H45" s="58">
        <v>53</v>
      </c>
      <c r="I45" s="58">
        <v>8</v>
      </c>
      <c r="J45" s="58">
        <v>5</v>
      </c>
      <c r="K45" s="58">
        <v>8</v>
      </c>
      <c r="L45" s="58">
        <v>0</v>
      </c>
      <c r="M45" s="58">
        <v>32</v>
      </c>
    </row>
    <row r="46" spans="1:13" ht="12.75">
      <c r="A46" s="57">
        <v>43</v>
      </c>
      <c r="B46" s="58" t="s">
        <v>454</v>
      </c>
      <c r="C46" s="58" t="s">
        <v>456</v>
      </c>
      <c r="D46" s="58">
        <v>0</v>
      </c>
      <c r="E46" s="58">
        <v>1</v>
      </c>
      <c r="F46" s="58">
        <v>0</v>
      </c>
      <c r="G46" s="58">
        <v>0</v>
      </c>
      <c r="H46" s="58">
        <v>210</v>
      </c>
      <c r="I46" s="58">
        <v>0</v>
      </c>
      <c r="J46" s="58">
        <v>80</v>
      </c>
      <c r="K46" s="58">
        <v>0</v>
      </c>
      <c r="L46" s="58">
        <v>8</v>
      </c>
      <c r="M46" s="58">
        <v>122</v>
      </c>
    </row>
    <row r="47" spans="1:13" ht="12.75">
      <c r="A47" s="57">
        <v>44</v>
      </c>
      <c r="B47" s="58" t="s">
        <v>457</v>
      </c>
      <c r="C47" s="58" t="s">
        <v>458</v>
      </c>
      <c r="D47" s="58">
        <v>0</v>
      </c>
      <c r="E47" s="58">
        <v>1</v>
      </c>
      <c r="F47" s="58">
        <v>0</v>
      </c>
      <c r="G47" s="58">
        <v>1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</row>
    <row r="48" spans="1:13" ht="12.75">
      <c r="A48" s="57">
        <v>45</v>
      </c>
      <c r="B48" s="58" t="s">
        <v>457</v>
      </c>
      <c r="C48" s="58" t="s">
        <v>459</v>
      </c>
      <c r="D48" s="58">
        <v>0</v>
      </c>
      <c r="E48" s="58">
        <v>1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</row>
    <row r="49" spans="1:13" ht="12.75">
      <c r="A49" s="57">
        <v>46</v>
      </c>
      <c r="B49" s="58" t="s">
        <v>457</v>
      </c>
      <c r="C49" s="58" t="s">
        <v>460</v>
      </c>
      <c r="D49" s="58">
        <v>1</v>
      </c>
      <c r="E49" s="58">
        <v>1</v>
      </c>
      <c r="F49" s="58">
        <v>0</v>
      </c>
      <c r="G49" s="58">
        <v>0</v>
      </c>
      <c r="H49" s="58">
        <v>49</v>
      </c>
      <c r="I49" s="58">
        <v>5</v>
      </c>
      <c r="J49" s="58">
        <v>16</v>
      </c>
      <c r="K49" s="58">
        <v>12</v>
      </c>
      <c r="L49" s="58">
        <v>6</v>
      </c>
      <c r="M49" s="58">
        <v>10</v>
      </c>
    </row>
    <row r="50" spans="1:13" ht="12.75">
      <c r="A50" s="57">
        <v>47</v>
      </c>
      <c r="B50" s="58" t="s">
        <v>461</v>
      </c>
      <c r="C50" s="58" t="s">
        <v>462</v>
      </c>
      <c r="D50" s="58">
        <v>1</v>
      </c>
      <c r="E50" s="58">
        <v>0</v>
      </c>
      <c r="F50" s="58">
        <v>0</v>
      </c>
      <c r="G50" s="58">
        <v>0</v>
      </c>
      <c r="H50" s="58">
        <v>160</v>
      </c>
      <c r="I50" s="58">
        <v>0</v>
      </c>
      <c r="J50" s="58">
        <v>0</v>
      </c>
      <c r="K50" s="58">
        <v>0</v>
      </c>
      <c r="L50" s="58">
        <v>0</v>
      </c>
      <c r="M50" s="58">
        <v>160</v>
      </c>
    </row>
    <row r="51" spans="1:13" ht="12.75">
      <c r="A51" s="57">
        <v>48</v>
      </c>
      <c r="B51" s="58" t="s">
        <v>461</v>
      </c>
      <c r="C51" s="58" t="s">
        <v>463</v>
      </c>
      <c r="D51" s="58">
        <v>0</v>
      </c>
      <c r="E51" s="58">
        <v>0</v>
      </c>
      <c r="F51" s="58">
        <v>0</v>
      </c>
      <c r="G51" s="58">
        <v>0</v>
      </c>
      <c r="H51" s="58">
        <v>160</v>
      </c>
      <c r="I51" s="58">
        <v>0</v>
      </c>
      <c r="J51" s="58">
        <v>0</v>
      </c>
      <c r="K51" s="58">
        <v>0</v>
      </c>
      <c r="L51" s="58">
        <v>0</v>
      </c>
      <c r="M51" s="58">
        <v>160</v>
      </c>
    </row>
    <row r="52" spans="1:13" ht="12.75">
      <c r="A52" s="57">
        <v>49</v>
      </c>
      <c r="B52" s="58" t="s">
        <v>461</v>
      </c>
      <c r="C52" s="58" t="s">
        <v>464</v>
      </c>
      <c r="D52" s="58">
        <v>1</v>
      </c>
      <c r="E52" s="58">
        <v>0</v>
      </c>
      <c r="F52" s="58">
        <v>0</v>
      </c>
      <c r="G52" s="58">
        <v>0</v>
      </c>
      <c r="H52" s="58">
        <v>16</v>
      </c>
      <c r="I52" s="58">
        <v>8</v>
      </c>
      <c r="J52" s="58">
        <v>0</v>
      </c>
      <c r="K52" s="58">
        <v>8</v>
      </c>
      <c r="L52" s="58">
        <v>0</v>
      </c>
      <c r="M52" s="58">
        <v>0</v>
      </c>
    </row>
    <row r="53" spans="1:13" ht="12.75">
      <c r="A53" s="57">
        <v>50</v>
      </c>
      <c r="B53" s="58" t="s">
        <v>461</v>
      </c>
      <c r="C53" s="58" t="s">
        <v>465</v>
      </c>
      <c r="D53" s="58">
        <v>0</v>
      </c>
      <c r="E53" s="58">
        <v>1</v>
      </c>
      <c r="F53" s="58">
        <v>0</v>
      </c>
      <c r="G53" s="58">
        <v>0</v>
      </c>
      <c r="H53" s="58">
        <v>120</v>
      </c>
      <c r="I53" s="58">
        <v>20</v>
      </c>
      <c r="J53" s="58">
        <v>16</v>
      </c>
      <c r="K53" s="58">
        <v>16</v>
      </c>
      <c r="L53" s="58">
        <v>0</v>
      </c>
      <c r="M53" s="58">
        <v>68</v>
      </c>
    </row>
    <row r="54" spans="1:13" ht="12.75">
      <c r="A54" s="57">
        <v>51</v>
      </c>
      <c r="B54" s="58" t="s">
        <v>461</v>
      </c>
      <c r="C54" s="58" t="s">
        <v>466</v>
      </c>
      <c r="D54" s="58">
        <v>1</v>
      </c>
      <c r="E54" s="58">
        <v>0</v>
      </c>
      <c r="F54" s="58">
        <v>0</v>
      </c>
      <c r="G54" s="58">
        <v>0</v>
      </c>
      <c r="H54" s="58">
        <v>37.5</v>
      </c>
      <c r="I54" s="58">
        <v>0</v>
      </c>
      <c r="J54" s="58">
        <v>8</v>
      </c>
      <c r="K54" s="58">
        <v>0</v>
      </c>
      <c r="L54" s="58">
        <v>0</v>
      </c>
      <c r="M54" s="58">
        <v>29.5</v>
      </c>
    </row>
    <row r="55" spans="1:13" ht="12.75">
      <c r="A55" s="57">
        <v>52</v>
      </c>
      <c r="B55" s="58" t="s">
        <v>461</v>
      </c>
      <c r="C55" s="58" t="s">
        <v>467</v>
      </c>
      <c r="D55" s="58">
        <v>1</v>
      </c>
      <c r="E55" s="58">
        <v>0</v>
      </c>
      <c r="F55" s="58">
        <v>0</v>
      </c>
      <c r="G55" s="58">
        <v>0</v>
      </c>
      <c r="H55" s="58">
        <v>48</v>
      </c>
      <c r="I55" s="58">
        <v>16</v>
      </c>
      <c r="J55" s="58">
        <v>16</v>
      </c>
      <c r="K55" s="58">
        <v>16</v>
      </c>
      <c r="L55" s="58">
        <v>0</v>
      </c>
      <c r="M55" s="58">
        <v>0</v>
      </c>
    </row>
    <row r="56" spans="1:13" ht="12.75">
      <c r="A56" s="57">
        <v>53</v>
      </c>
      <c r="B56" s="58" t="s">
        <v>461</v>
      </c>
      <c r="C56" s="58" t="s">
        <v>468</v>
      </c>
      <c r="D56" s="58">
        <v>0</v>
      </c>
      <c r="E56" s="58">
        <v>1</v>
      </c>
      <c r="F56" s="58">
        <v>0</v>
      </c>
      <c r="G56" s="58">
        <v>0</v>
      </c>
      <c r="H56" s="58">
        <v>56</v>
      </c>
      <c r="I56" s="58">
        <v>8</v>
      </c>
      <c r="J56" s="58">
        <v>8</v>
      </c>
      <c r="K56" s="58">
        <v>8</v>
      </c>
      <c r="L56" s="58">
        <v>0</v>
      </c>
      <c r="M56" s="58">
        <v>32</v>
      </c>
    </row>
    <row r="57" spans="1:13" ht="12.75">
      <c r="A57" s="57">
        <v>54</v>
      </c>
      <c r="B57" s="58" t="s">
        <v>469</v>
      </c>
      <c r="C57" s="58" t="s">
        <v>470</v>
      </c>
      <c r="D57" s="58">
        <v>1</v>
      </c>
      <c r="E57" s="58">
        <v>0</v>
      </c>
      <c r="F57" s="58">
        <v>0</v>
      </c>
      <c r="G57" s="58">
        <v>0</v>
      </c>
      <c r="H57" s="58">
        <v>24</v>
      </c>
      <c r="I57" s="58">
        <v>0</v>
      </c>
      <c r="J57" s="58">
        <v>0</v>
      </c>
      <c r="K57" s="58">
        <v>8</v>
      </c>
      <c r="L57" s="58">
        <v>0</v>
      </c>
      <c r="M57" s="58">
        <v>16</v>
      </c>
    </row>
    <row r="58" spans="1:13" ht="12.75">
      <c r="A58" s="57">
        <v>55</v>
      </c>
      <c r="B58" s="58" t="s">
        <v>471</v>
      </c>
      <c r="C58" s="58" t="s">
        <v>472</v>
      </c>
      <c r="D58" s="58">
        <v>0</v>
      </c>
      <c r="E58" s="58">
        <v>0</v>
      </c>
      <c r="F58" s="58">
        <v>0</v>
      </c>
      <c r="G58" s="58">
        <v>1</v>
      </c>
      <c r="H58" s="58">
        <v>8</v>
      </c>
      <c r="I58" s="58">
        <v>0</v>
      </c>
      <c r="J58" s="58">
        <v>0</v>
      </c>
      <c r="K58" s="58">
        <v>8</v>
      </c>
      <c r="L58" s="58">
        <v>0</v>
      </c>
      <c r="M58" s="58">
        <v>0</v>
      </c>
    </row>
    <row r="59" spans="1:13" ht="12.75">
      <c r="A59" s="57">
        <v>56</v>
      </c>
      <c r="B59" s="58" t="s">
        <v>471</v>
      </c>
      <c r="C59" s="58" t="s">
        <v>473</v>
      </c>
      <c r="D59" s="58">
        <v>0</v>
      </c>
      <c r="E59" s="58">
        <v>1</v>
      </c>
      <c r="F59" s="58">
        <v>0</v>
      </c>
      <c r="G59" s="58">
        <v>0</v>
      </c>
      <c r="H59" s="58">
        <v>32</v>
      </c>
      <c r="I59" s="58">
        <v>0</v>
      </c>
      <c r="J59" s="58">
        <v>8</v>
      </c>
      <c r="K59" s="58">
        <v>24</v>
      </c>
      <c r="L59" s="58">
        <v>0</v>
      </c>
      <c r="M59" s="58">
        <v>0</v>
      </c>
    </row>
    <row r="60" spans="1:13" ht="25.5">
      <c r="A60" s="57">
        <v>57</v>
      </c>
      <c r="B60" s="58" t="s">
        <v>471</v>
      </c>
      <c r="C60" s="58" t="s">
        <v>474</v>
      </c>
      <c r="D60" s="58">
        <v>0</v>
      </c>
      <c r="E60" s="58">
        <v>1</v>
      </c>
      <c r="F60" s="58">
        <v>0</v>
      </c>
      <c r="G60" s="58">
        <v>0</v>
      </c>
      <c r="H60" s="58">
        <v>32</v>
      </c>
      <c r="I60" s="58">
        <v>8</v>
      </c>
      <c r="J60" s="58">
        <v>24</v>
      </c>
      <c r="K60" s="58">
        <v>0</v>
      </c>
      <c r="L60" s="58">
        <v>0</v>
      </c>
      <c r="M60" s="58">
        <v>0</v>
      </c>
    </row>
    <row r="61" spans="1:13" ht="12.75">
      <c r="A61" s="57">
        <v>58</v>
      </c>
      <c r="B61" s="58" t="s">
        <v>471</v>
      </c>
      <c r="C61" s="58" t="s">
        <v>475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</row>
    <row r="62" spans="1:13" ht="12.75">
      <c r="A62" s="57">
        <v>59</v>
      </c>
      <c r="B62" s="58" t="s">
        <v>471</v>
      </c>
      <c r="C62" s="58" t="s">
        <v>476</v>
      </c>
      <c r="D62" s="58">
        <v>0</v>
      </c>
      <c r="E62" s="58">
        <v>1</v>
      </c>
      <c r="F62" s="58">
        <v>0</v>
      </c>
      <c r="G62" s="58">
        <v>0</v>
      </c>
      <c r="H62" s="58">
        <v>40</v>
      </c>
      <c r="I62" s="58">
        <v>8</v>
      </c>
      <c r="J62" s="58">
        <v>8</v>
      </c>
      <c r="K62" s="58">
        <v>8</v>
      </c>
      <c r="L62" s="58">
        <v>8</v>
      </c>
      <c r="M62" s="58">
        <v>8</v>
      </c>
    </row>
    <row r="63" spans="1:13" ht="12.75">
      <c r="A63" s="57">
        <v>60</v>
      </c>
      <c r="B63" s="58" t="s">
        <v>471</v>
      </c>
      <c r="C63" s="58" t="s">
        <v>477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</row>
    <row r="64" spans="1:13" ht="12.75">
      <c r="A64" s="57">
        <v>61</v>
      </c>
      <c r="B64" s="58" t="s">
        <v>471</v>
      </c>
      <c r="C64" s="58" t="s">
        <v>478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</row>
    <row r="65" spans="1:13" ht="12.75">
      <c r="A65" s="57">
        <v>62</v>
      </c>
      <c r="B65" s="58" t="s">
        <v>471</v>
      </c>
      <c r="C65" s="58" t="s">
        <v>479</v>
      </c>
      <c r="D65" s="58">
        <v>0</v>
      </c>
      <c r="E65" s="58">
        <v>1</v>
      </c>
      <c r="F65" s="58">
        <v>0</v>
      </c>
      <c r="G65" s="58">
        <v>0</v>
      </c>
      <c r="H65" s="58">
        <v>56</v>
      </c>
      <c r="I65" s="58">
        <v>48</v>
      </c>
      <c r="J65" s="58">
        <v>0</v>
      </c>
      <c r="K65" s="58">
        <v>0</v>
      </c>
      <c r="L65" s="58">
        <v>8</v>
      </c>
      <c r="M65" s="58">
        <v>0</v>
      </c>
    </row>
    <row r="66" spans="1:13" ht="12.75">
      <c r="A66" s="57">
        <v>63</v>
      </c>
      <c r="B66" s="58" t="s">
        <v>471</v>
      </c>
      <c r="C66" s="58" t="s">
        <v>480</v>
      </c>
      <c r="D66" s="58">
        <v>0</v>
      </c>
      <c r="E66" s="58">
        <v>1</v>
      </c>
      <c r="F66" s="58">
        <v>0</v>
      </c>
      <c r="G66" s="58">
        <v>0</v>
      </c>
      <c r="H66" s="58">
        <v>24</v>
      </c>
      <c r="I66" s="58">
        <v>0</v>
      </c>
      <c r="J66" s="58">
        <v>8</v>
      </c>
      <c r="K66" s="58">
        <v>16</v>
      </c>
      <c r="L66" s="58">
        <v>0</v>
      </c>
      <c r="M66" s="58">
        <v>0</v>
      </c>
    </row>
    <row r="67" spans="1:13" ht="12.75">
      <c r="A67" s="57">
        <v>64</v>
      </c>
      <c r="B67" s="58" t="s">
        <v>481</v>
      </c>
      <c r="C67" s="58" t="s">
        <v>482</v>
      </c>
      <c r="D67" s="58">
        <v>1</v>
      </c>
      <c r="E67" s="58">
        <v>0</v>
      </c>
      <c r="F67" s="58">
        <v>0</v>
      </c>
      <c r="G67" s="58">
        <v>0</v>
      </c>
      <c r="H67" s="58">
        <v>32</v>
      </c>
      <c r="I67" s="58">
        <v>8</v>
      </c>
      <c r="J67" s="58">
        <v>0</v>
      </c>
      <c r="K67" s="58">
        <v>24</v>
      </c>
      <c r="L67" s="58">
        <v>0</v>
      </c>
      <c r="M67" s="58">
        <v>0</v>
      </c>
    </row>
    <row r="68" spans="1:13" ht="12.75">
      <c r="A68" s="57">
        <v>65</v>
      </c>
      <c r="B68" s="58" t="s">
        <v>483</v>
      </c>
      <c r="C68" s="58" t="s">
        <v>484</v>
      </c>
      <c r="D68" s="58">
        <v>1</v>
      </c>
      <c r="E68" s="58">
        <v>0</v>
      </c>
      <c r="F68" s="58">
        <v>0</v>
      </c>
      <c r="G68" s="58">
        <v>0</v>
      </c>
      <c r="H68" s="58">
        <v>24</v>
      </c>
      <c r="I68" s="58">
        <v>0</v>
      </c>
      <c r="J68" s="58">
        <v>24</v>
      </c>
      <c r="K68" s="58">
        <v>0</v>
      </c>
      <c r="L68" s="58">
        <v>0</v>
      </c>
      <c r="M68" s="58">
        <v>0</v>
      </c>
    </row>
    <row r="69" spans="1:13" ht="12.75">
      <c r="A69" s="57">
        <v>66</v>
      </c>
      <c r="B69" s="58" t="s">
        <v>483</v>
      </c>
      <c r="C69" s="58" t="s">
        <v>485</v>
      </c>
      <c r="D69" s="58">
        <v>0</v>
      </c>
      <c r="E69" s="58">
        <v>1</v>
      </c>
      <c r="F69" s="58">
        <v>0</v>
      </c>
      <c r="G69" s="58">
        <v>0</v>
      </c>
      <c r="H69" s="58">
        <v>21</v>
      </c>
      <c r="I69" s="58">
        <v>8</v>
      </c>
      <c r="J69" s="58">
        <v>0</v>
      </c>
      <c r="K69" s="58">
        <v>8</v>
      </c>
      <c r="L69" s="58">
        <v>0</v>
      </c>
      <c r="M69" s="58">
        <v>5</v>
      </c>
    </row>
    <row r="70" spans="1:13" ht="12.75">
      <c r="A70" s="57">
        <v>67</v>
      </c>
      <c r="B70" s="58" t="s">
        <v>483</v>
      </c>
      <c r="C70" s="58" t="s">
        <v>486</v>
      </c>
      <c r="D70" s="58">
        <v>0</v>
      </c>
      <c r="E70" s="58">
        <v>1</v>
      </c>
      <c r="F70" s="58">
        <v>0</v>
      </c>
      <c r="G70" s="58">
        <v>1</v>
      </c>
      <c r="H70" s="58">
        <v>314</v>
      </c>
      <c r="I70" s="58">
        <v>12</v>
      </c>
      <c r="J70" s="58">
        <v>4</v>
      </c>
      <c r="K70" s="58">
        <v>10</v>
      </c>
      <c r="L70" s="58">
        <v>58</v>
      </c>
      <c r="M70" s="58">
        <v>230</v>
      </c>
    </row>
    <row r="71" spans="1:13" ht="12.75">
      <c r="A71" s="57">
        <v>68</v>
      </c>
      <c r="B71" s="58" t="s">
        <v>487</v>
      </c>
      <c r="C71" s="58" t="s">
        <v>488</v>
      </c>
      <c r="D71" s="58">
        <v>0</v>
      </c>
      <c r="E71" s="58">
        <v>1</v>
      </c>
      <c r="F71" s="58">
        <v>0</v>
      </c>
      <c r="G71" s="58">
        <v>0</v>
      </c>
      <c r="H71" s="58">
        <v>16</v>
      </c>
      <c r="I71" s="58">
        <v>0</v>
      </c>
      <c r="J71" s="58">
        <v>0</v>
      </c>
      <c r="K71" s="58">
        <v>0</v>
      </c>
      <c r="L71" s="58">
        <v>16</v>
      </c>
      <c r="M71" s="58">
        <v>0</v>
      </c>
    </row>
    <row r="72" spans="1:13" ht="12.75">
      <c r="A72" s="57">
        <v>69</v>
      </c>
      <c r="B72" s="58" t="s">
        <v>489</v>
      </c>
      <c r="C72" s="58" t="s">
        <v>490</v>
      </c>
      <c r="D72" s="58">
        <v>1</v>
      </c>
      <c r="E72" s="58">
        <v>1</v>
      </c>
      <c r="F72" s="58">
        <v>0</v>
      </c>
      <c r="G72" s="58">
        <v>0</v>
      </c>
      <c r="H72" s="58">
        <v>32</v>
      </c>
      <c r="I72" s="58">
        <v>16</v>
      </c>
      <c r="J72" s="58">
        <v>0</v>
      </c>
      <c r="K72" s="58">
        <v>16</v>
      </c>
      <c r="L72" s="58">
        <v>0</v>
      </c>
      <c r="M72" s="58">
        <v>0</v>
      </c>
    </row>
    <row r="73" spans="1:13" ht="12.75">
      <c r="A73" s="57">
        <v>70</v>
      </c>
      <c r="B73" s="58" t="s">
        <v>489</v>
      </c>
      <c r="C73" s="58" t="s">
        <v>491</v>
      </c>
      <c r="D73" s="58">
        <v>1</v>
      </c>
      <c r="E73" s="58">
        <v>0</v>
      </c>
      <c r="F73" s="58">
        <v>0</v>
      </c>
      <c r="G73" s="58">
        <v>0</v>
      </c>
      <c r="H73" s="58">
        <v>16</v>
      </c>
      <c r="I73" s="58">
        <v>0</v>
      </c>
      <c r="J73" s="58">
        <v>8</v>
      </c>
      <c r="K73" s="58">
        <v>8</v>
      </c>
      <c r="L73" s="58">
        <v>0</v>
      </c>
      <c r="M73" s="58">
        <v>0</v>
      </c>
    </row>
    <row r="74" spans="1:13" ht="12.75">
      <c r="A74" s="57">
        <v>71</v>
      </c>
      <c r="B74" s="58" t="s">
        <v>489</v>
      </c>
      <c r="C74" s="58" t="s">
        <v>492</v>
      </c>
      <c r="D74" s="58">
        <v>1</v>
      </c>
      <c r="E74" s="58">
        <v>1</v>
      </c>
      <c r="F74" s="58">
        <v>0</v>
      </c>
      <c r="G74" s="58">
        <v>0</v>
      </c>
      <c r="H74" s="58">
        <v>40</v>
      </c>
      <c r="I74" s="58">
        <v>8</v>
      </c>
      <c r="J74" s="58">
        <v>8</v>
      </c>
      <c r="K74" s="58">
        <v>16</v>
      </c>
      <c r="L74" s="58">
        <v>0</v>
      </c>
      <c r="M74" s="58">
        <v>8</v>
      </c>
    </row>
    <row r="75" spans="1:13" ht="25.5">
      <c r="A75" s="57">
        <v>72</v>
      </c>
      <c r="B75" s="58" t="s">
        <v>489</v>
      </c>
      <c r="C75" s="58" t="s">
        <v>493</v>
      </c>
      <c r="D75" s="58">
        <v>1</v>
      </c>
      <c r="E75" s="58">
        <v>0</v>
      </c>
      <c r="F75" s="58">
        <v>0</v>
      </c>
      <c r="G75" s="58">
        <v>0</v>
      </c>
      <c r="H75" s="58">
        <v>22</v>
      </c>
      <c r="I75" s="58">
        <v>6</v>
      </c>
      <c r="J75" s="58">
        <v>0</v>
      </c>
      <c r="K75" s="58">
        <v>8</v>
      </c>
      <c r="L75" s="58">
        <v>0</v>
      </c>
      <c r="M75" s="58">
        <v>8</v>
      </c>
    </row>
    <row r="76" spans="1:13" ht="12.75">
      <c r="A76" s="57">
        <v>73</v>
      </c>
      <c r="B76" s="58" t="s">
        <v>489</v>
      </c>
      <c r="C76" s="58" t="s">
        <v>494</v>
      </c>
      <c r="D76" s="58">
        <v>1</v>
      </c>
      <c r="E76" s="58">
        <v>0</v>
      </c>
      <c r="F76" s="58">
        <v>2</v>
      </c>
      <c r="G76" s="58">
        <v>0</v>
      </c>
      <c r="H76" s="58">
        <v>21</v>
      </c>
      <c r="I76" s="58">
        <v>0</v>
      </c>
      <c r="J76" s="58">
        <v>0</v>
      </c>
      <c r="K76" s="58">
        <v>8</v>
      </c>
      <c r="L76" s="58">
        <v>0</v>
      </c>
      <c r="M76" s="58">
        <v>13</v>
      </c>
    </row>
    <row r="77" spans="1:13" ht="12.75">
      <c r="A77" s="57">
        <v>74</v>
      </c>
      <c r="B77" s="58" t="s">
        <v>489</v>
      </c>
      <c r="C77" s="58" t="s">
        <v>495</v>
      </c>
      <c r="D77" s="58">
        <v>1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</row>
    <row r="78" spans="1:13" ht="12.75">
      <c r="A78" s="57">
        <v>75</v>
      </c>
      <c r="B78" s="58" t="s">
        <v>496</v>
      </c>
      <c r="C78" s="58" t="s">
        <v>497</v>
      </c>
      <c r="D78" s="58">
        <v>1</v>
      </c>
      <c r="E78" s="58">
        <v>0</v>
      </c>
      <c r="F78" s="58">
        <v>0</v>
      </c>
      <c r="G78" s="58">
        <v>0</v>
      </c>
      <c r="H78" s="58">
        <v>24</v>
      </c>
      <c r="I78" s="58">
        <v>0</v>
      </c>
      <c r="J78" s="58">
        <v>0</v>
      </c>
      <c r="K78" s="58">
        <v>24</v>
      </c>
      <c r="L78" s="58">
        <v>0</v>
      </c>
      <c r="M78" s="58">
        <v>0</v>
      </c>
    </row>
    <row r="79" spans="1:13" ht="12.75">
      <c r="A79" s="57">
        <v>76</v>
      </c>
      <c r="B79" s="58" t="s">
        <v>496</v>
      </c>
      <c r="C79" s="58" t="s">
        <v>498</v>
      </c>
      <c r="D79" s="58">
        <v>0</v>
      </c>
      <c r="E79" s="58">
        <v>0</v>
      </c>
      <c r="F79" s="58">
        <v>0</v>
      </c>
      <c r="G79" s="58">
        <v>0</v>
      </c>
      <c r="H79" s="58">
        <v>40</v>
      </c>
      <c r="I79" s="58">
        <v>0</v>
      </c>
      <c r="J79" s="58">
        <v>0</v>
      </c>
      <c r="K79" s="58">
        <v>32</v>
      </c>
      <c r="L79" s="58">
        <v>8</v>
      </c>
      <c r="M79" s="58">
        <v>0</v>
      </c>
    </row>
    <row r="80" spans="1:13" ht="12.75">
      <c r="A80" s="57">
        <v>77</v>
      </c>
      <c r="B80" s="58" t="s">
        <v>499</v>
      </c>
      <c r="C80" s="58" t="s">
        <v>500</v>
      </c>
      <c r="D80" s="58">
        <v>0</v>
      </c>
      <c r="E80" s="58">
        <v>1</v>
      </c>
      <c r="F80" s="58">
        <v>0</v>
      </c>
      <c r="G80" s="58">
        <v>0</v>
      </c>
      <c r="H80" s="58">
        <v>5</v>
      </c>
      <c r="I80" s="58">
        <v>0</v>
      </c>
      <c r="J80" s="58">
        <v>0</v>
      </c>
      <c r="K80" s="58">
        <v>0</v>
      </c>
      <c r="L80" s="58">
        <v>0</v>
      </c>
      <c r="M80" s="58">
        <v>5</v>
      </c>
    </row>
    <row r="81" spans="1:13" ht="12.75">
      <c r="A81" s="57">
        <v>78</v>
      </c>
      <c r="B81" s="58" t="s">
        <v>499</v>
      </c>
      <c r="C81" s="58" t="s">
        <v>501</v>
      </c>
      <c r="D81" s="58">
        <v>0</v>
      </c>
      <c r="E81" s="58">
        <v>1</v>
      </c>
      <c r="F81" s="58">
        <v>0</v>
      </c>
      <c r="G81" s="58">
        <v>0</v>
      </c>
      <c r="H81" s="58">
        <v>32</v>
      </c>
      <c r="I81" s="58">
        <v>0</v>
      </c>
      <c r="J81" s="58">
        <v>0</v>
      </c>
      <c r="K81" s="58">
        <v>24</v>
      </c>
      <c r="L81" s="58">
        <v>8</v>
      </c>
      <c r="M81" s="58">
        <v>0</v>
      </c>
    </row>
    <row r="82" spans="1:13" ht="12.75">
      <c r="A82" s="57">
        <v>79</v>
      </c>
      <c r="B82" s="58" t="s">
        <v>499</v>
      </c>
      <c r="C82" s="58" t="s">
        <v>502</v>
      </c>
      <c r="D82" s="58">
        <v>1</v>
      </c>
      <c r="E82" s="58">
        <v>0</v>
      </c>
      <c r="F82" s="58">
        <v>0</v>
      </c>
      <c r="G82" s="58">
        <v>0</v>
      </c>
      <c r="H82" s="58">
        <v>60</v>
      </c>
      <c r="I82" s="58">
        <v>0</v>
      </c>
      <c r="J82" s="58">
        <v>0</v>
      </c>
      <c r="K82" s="58">
        <v>20</v>
      </c>
      <c r="L82" s="58">
        <v>10</v>
      </c>
      <c r="M82" s="58">
        <v>30</v>
      </c>
    </row>
    <row r="83" spans="1:13" ht="12.75">
      <c r="A83" s="57">
        <v>80</v>
      </c>
      <c r="B83" s="58" t="s">
        <v>503</v>
      </c>
      <c r="C83" s="58" t="s">
        <v>504</v>
      </c>
      <c r="D83" s="58">
        <v>0</v>
      </c>
      <c r="E83" s="58">
        <v>1</v>
      </c>
      <c r="F83" s="58">
        <v>0</v>
      </c>
      <c r="G83" s="58">
        <v>0</v>
      </c>
      <c r="H83" s="58">
        <v>38</v>
      </c>
      <c r="I83" s="58">
        <v>0</v>
      </c>
      <c r="J83" s="58">
        <v>8</v>
      </c>
      <c r="K83" s="58">
        <v>30</v>
      </c>
      <c r="L83" s="58">
        <v>0</v>
      </c>
      <c r="M83" s="58">
        <v>0</v>
      </c>
    </row>
    <row r="84" spans="1:13" ht="12.75">
      <c r="A84" s="57">
        <v>81</v>
      </c>
      <c r="B84" s="58" t="s">
        <v>505</v>
      </c>
      <c r="C84" s="58" t="s">
        <v>506</v>
      </c>
      <c r="D84" s="58">
        <v>0</v>
      </c>
      <c r="E84" s="58">
        <v>0</v>
      </c>
      <c r="F84" s="58">
        <v>0</v>
      </c>
      <c r="G84" s="58">
        <v>0</v>
      </c>
      <c r="H84" s="58">
        <v>12</v>
      </c>
      <c r="I84" s="58">
        <v>0</v>
      </c>
      <c r="J84" s="58">
        <v>0</v>
      </c>
      <c r="K84" s="58">
        <v>0</v>
      </c>
      <c r="L84" s="58">
        <v>0</v>
      </c>
      <c r="M84" s="58">
        <v>12</v>
      </c>
    </row>
    <row r="85" spans="1:13" ht="12.75">
      <c r="A85" s="57">
        <v>82</v>
      </c>
      <c r="B85" s="58" t="s">
        <v>507</v>
      </c>
      <c r="C85" s="58" t="s">
        <v>508</v>
      </c>
      <c r="D85" s="58">
        <v>0</v>
      </c>
      <c r="E85" s="58">
        <v>1</v>
      </c>
      <c r="F85" s="58">
        <v>0</v>
      </c>
      <c r="G85" s="58">
        <v>0</v>
      </c>
      <c r="H85" s="58">
        <v>26</v>
      </c>
      <c r="I85" s="58">
        <v>18</v>
      </c>
      <c r="J85" s="58">
        <v>0</v>
      </c>
      <c r="K85" s="58">
        <v>8</v>
      </c>
      <c r="L85" s="58">
        <v>0</v>
      </c>
      <c r="M85" s="58">
        <v>0</v>
      </c>
    </row>
    <row r="86" spans="1:13" s="54" customFormat="1" ht="12.75">
      <c r="A86" s="51">
        <v>82</v>
      </c>
      <c r="B86" s="52"/>
      <c r="C86" s="52" t="s">
        <v>509</v>
      </c>
      <c r="D86" s="52">
        <f aca="true" t="shared" si="0" ref="D86:M86">SUM(D4:D85)</f>
        <v>27</v>
      </c>
      <c r="E86" s="52">
        <f t="shared" si="0"/>
        <v>43</v>
      </c>
      <c r="F86" s="52">
        <f t="shared" si="0"/>
        <v>7</v>
      </c>
      <c r="G86" s="52">
        <f t="shared" si="0"/>
        <v>7</v>
      </c>
      <c r="H86" s="52">
        <f t="shared" si="0"/>
        <v>2769.5</v>
      </c>
      <c r="I86" s="52">
        <f t="shared" si="0"/>
        <v>363</v>
      </c>
      <c r="J86" s="52">
        <f t="shared" si="0"/>
        <v>399</v>
      </c>
      <c r="K86" s="52">
        <f t="shared" si="0"/>
        <v>686</v>
      </c>
      <c r="L86" s="52">
        <f t="shared" si="0"/>
        <v>182</v>
      </c>
      <c r="M86" s="52">
        <f t="shared" si="0"/>
        <v>1139.5</v>
      </c>
    </row>
    <row r="87" spans="1:13" ht="7.5" customHeight="1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8"/>
    </row>
    <row r="88" spans="1:13" ht="12.75">
      <c r="A88" s="57">
        <v>1</v>
      </c>
      <c r="B88" s="58"/>
      <c r="C88" s="58" t="s">
        <v>510</v>
      </c>
      <c r="D88" s="58">
        <v>0</v>
      </c>
      <c r="E88" s="58">
        <v>1</v>
      </c>
      <c r="F88" s="58">
        <v>0</v>
      </c>
      <c r="G88" s="58">
        <v>0</v>
      </c>
      <c r="H88" s="58">
        <v>32</v>
      </c>
      <c r="I88" s="58">
        <v>16</v>
      </c>
      <c r="J88" s="58">
        <v>0</v>
      </c>
      <c r="K88" s="58">
        <v>16</v>
      </c>
      <c r="L88" s="58">
        <v>0</v>
      </c>
      <c r="M88" s="58">
        <v>0</v>
      </c>
    </row>
    <row r="89" spans="1:13" ht="12.75">
      <c r="A89" s="57">
        <v>2</v>
      </c>
      <c r="B89" s="58" t="s">
        <v>397</v>
      </c>
      <c r="C89" s="58" t="s">
        <v>511</v>
      </c>
      <c r="D89" s="58">
        <v>0</v>
      </c>
      <c r="E89" s="58">
        <v>1</v>
      </c>
      <c r="F89" s="58">
        <v>0</v>
      </c>
      <c r="G89" s="58">
        <v>0</v>
      </c>
      <c r="H89" s="58">
        <v>24</v>
      </c>
      <c r="I89" s="58">
        <v>0</v>
      </c>
      <c r="J89" s="58">
        <v>0</v>
      </c>
      <c r="K89" s="58">
        <v>24</v>
      </c>
      <c r="L89" s="58">
        <v>0</v>
      </c>
      <c r="M89" s="58">
        <v>0</v>
      </c>
    </row>
    <row r="90" spans="1:13" ht="12.75">
      <c r="A90" s="57">
        <v>3</v>
      </c>
      <c r="B90" s="58" t="s">
        <v>512</v>
      </c>
      <c r="C90" s="58" t="s">
        <v>513</v>
      </c>
      <c r="D90" s="58">
        <v>0</v>
      </c>
      <c r="E90" s="58">
        <v>1</v>
      </c>
      <c r="F90" s="58">
        <v>0</v>
      </c>
      <c r="G90" s="58">
        <v>0</v>
      </c>
      <c r="H90" s="58">
        <v>75</v>
      </c>
      <c r="I90" s="58">
        <v>0</v>
      </c>
      <c r="J90" s="58">
        <v>0</v>
      </c>
      <c r="K90" s="58">
        <v>48</v>
      </c>
      <c r="L90" s="58">
        <v>0</v>
      </c>
      <c r="M90" s="58">
        <v>27</v>
      </c>
    </row>
    <row r="91" spans="1:13" ht="12.75">
      <c r="A91" s="57">
        <v>4</v>
      </c>
      <c r="B91" s="58" t="s">
        <v>399</v>
      </c>
      <c r="C91" s="58" t="s">
        <v>514</v>
      </c>
      <c r="D91" s="58">
        <v>0</v>
      </c>
      <c r="E91" s="58">
        <v>1</v>
      </c>
      <c r="F91" s="58">
        <v>1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</row>
    <row r="92" spans="1:13" ht="25.5">
      <c r="A92" s="57">
        <v>5</v>
      </c>
      <c r="B92" s="58" t="s">
        <v>403</v>
      </c>
      <c r="C92" s="58" t="s">
        <v>515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</row>
    <row r="93" spans="1:13" ht="12.75">
      <c r="A93" s="57">
        <v>6</v>
      </c>
      <c r="B93" s="58" t="s">
        <v>405</v>
      </c>
      <c r="C93" s="58" t="s">
        <v>516</v>
      </c>
      <c r="D93" s="58">
        <v>0</v>
      </c>
      <c r="E93" s="58">
        <v>1</v>
      </c>
      <c r="F93" s="58">
        <v>0</v>
      </c>
      <c r="G93" s="58">
        <v>0</v>
      </c>
      <c r="H93" s="58">
        <v>50</v>
      </c>
      <c r="I93" s="58">
        <v>32</v>
      </c>
      <c r="J93" s="58">
        <v>6</v>
      </c>
      <c r="K93" s="58">
        <v>6</v>
      </c>
      <c r="L93" s="58">
        <v>0</v>
      </c>
      <c r="M93" s="58">
        <v>6</v>
      </c>
    </row>
    <row r="94" spans="1:13" ht="12.75">
      <c r="A94" s="57">
        <v>7</v>
      </c>
      <c r="B94" s="58" t="s">
        <v>405</v>
      </c>
      <c r="C94" s="58" t="s">
        <v>517</v>
      </c>
      <c r="D94" s="58">
        <v>1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</row>
    <row r="95" spans="1:13" ht="12.75">
      <c r="A95" s="57">
        <v>8</v>
      </c>
      <c r="B95" s="58" t="s">
        <v>405</v>
      </c>
      <c r="C95" s="58" t="s">
        <v>518</v>
      </c>
      <c r="D95" s="58">
        <v>1</v>
      </c>
      <c r="E95" s="58">
        <v>1</v>
      </c>
      <c r="F95" s="58">
        <v>0</v>
      </c>
      <c r="G95" s="58">
        <v>0</v>
      </c>
      <c r="H95" s="58">
        <v>80</v>
      </c>
      <c r="I95" s="58">
        <v>2</v>
      </c>
      <c r="J95" s="58">
        <v>0</v>
      </c>
      <c r="K95" s="58">
        <v>5</v>
      </c>
      <c r="L95" s="58">
        <v>4</v>
      </c>
      <c r="M95" s="58">
        <v>69</v>
      </c>
    </row>
    <row r="96" spans="1:13" ht="12.75">
      <c r="A96" s="57">
        <v>9</v>
      </c>
      <c r="B96" s="58" t="s">
        <v>405</v>
      </c>
      <c r="C96" s="58" t="s">
        <v>519</v>
      </c>
      <c r="D96" s="58">
        <v>0</v>
      </c>
      <c r="E96" s="58">
        <v>1</v>
      </c>
      <c r="F96" s="58">
        <v>0</v>
      </c>
      <c r="G96" s="58">
        <v>0</v>
      </c>
      <c r="H96" s="58">
        <v>46</v>
      </c>
      <c r="I96" s="58">
        <v>0</v>
      </c>
      <c r="J96" s="58">
        <v>12</v>
      </c>
      <c r="K96" s="58">
        <v>0</v>
      </c>
      <c r="L96" s="58">
        <v>0</v>
      </c>
      <c r="M96" s="58">
        <v>34</v>
      </c>
    </row>
    <row r="97" spans="1:13" ht="12.75">
      <c r="A97" s="57">
        <v>10</v>
      </c>
      <c r="B97" s="58" t="s">
        <v>415</v>
      </c>
      <c r="C97" s="58" t="s">
        <v>520</v>
      </c>
      <c r="D97" s="58">
        <v>1</v>
      </c>
      <c r="E97" s="58">
        <v>0</v>
      </c>
      <c r="F97" s="58">
        <v>0</v>
      </c>
      <c r="G97" s="58">
        <v>0</v>
      </c>
      <c r="H97" s="58">
        <v>12</v>
      </c>
      <c r="I97" s="58">
        <v>0</v>
      </c>
      <c r="J97" s="58">
        <v>12</v>
      </c>
      <c r="K97" s="58">
        <v>0</v>
      </c>
      <c r="L97" s="58">
        <v>0</v>
      </c>
      <c r="M97" s="58">
        <v>0</v>
      </c>
    </row>
    <row r="98" spans="1:13" ht="12.75">
      <c r="A98" s="57">
        <v>11</v>
      </c>
      <c r="B98" s="58" t="s">
        <v>424</v>
      </c>
      <c r="C98" s="58" t="s">
        <v>521</v>
      </c>
      <c r="D98" s="58">
        <v>1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</row>
    <row r="99" spans="1:13" ht="12.75">
      <c r="A99" s="57">
        <v>12</v>
      </c>
      <c r="B99" s="58" t="s">
        <v>428</v>
      </c>
      <c r="C99" s="58" t="s">
        <v>522</v>
      </c>
      <c r="D99" s="58">
        <v>0</v>
      </c>
      <c r="E99" s="58">
        <v>1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</row>
    <row r="100" spans="1:13" ht="12.75">
      <c r="A100" s="57">
        <v>13</v>
      </c>
      <c r="B100" s="58" t="s">
        <v>428</v>
      </c>
      <c r="C100" s="58" t="s">
        <v>523</v>
      </c>
      <c r="D100" s="58">
        <v>0</v>
      </c>
      <c r="E100" s="58">
        <v>1</v>
      </c>
      <c r="F100" s="58">
        <v>0</v>
      </c>
      <c r="G100" s="58">
        <v>0</v>
      </c>
      <c r="H100" s="58">
        <v>72</v>
      </c>
      <c r="I100" s="58">
        <v>8</v>
      </c>
      <c r="J100" s="58">
        <v>0</v>
      </c>
      <c r="K100" s="58">
        <v>48</v>
      </c>
      <c r="L100" s="58">
        <v>0</v>
      </c>
      <c r="M100" s="58">
        <v>16</v>
      </c>
    </row>
    <row r="101" spans="1:13" ht="25.5">
      <c r="A101" s="57">
        <v>14</v>
      </c>
      <c r="B101" s="58" t="s">
        <v>428</v>
      </c>
      <c r="C101" s="58" t="s">
        <v>524</v>
      </c>
      <c r="D101" s="58">
        <v>0</v>
      </c>
      <c r="E101" s="58">
        <v>1</v>
      </c>
      <c r="F101" s="58">
        <v>0</v>
      </c>
      <c r="G101" s="58">
        <v>0</v>
      </c>
      <c r="H101" s="58">
        <v>76</v>
      </c>
      <c r="I101" s="58">
        <v>0</v>
      </c>
      <c r="J101" s="58">
        <v>0</v>
      </c>
      <c r="K101" s="58">
        <v>0</v>
      </c>
      <c r="L101" s="58">
        <v>0</v>
      </c>
      <c r="M101" s="58">
        <v>76</v>
      </c>
    </row>
    <row r="102" spans="1:13" ht="12.75">
      <c r="A102" s="57">
        <v>15</v>
      </c>
      <c r="B102" s="58" t="s">
        <v>432</v>
      </c>
      <c r="C102" s="58" t="s">
        <v>525</v>
      </c>
      <c r="D102" s="58">
        <v>0</v>
      </c>
      <c r="E102" s="58">
        <v>1</v>
      </c>
      <c r="F102" s="58">
        <v>0</v>
      </c>
      <c r="G102" s="58">
        <v>0</v>
      </c>
      <c r="H102" s="58">
        <v>40</v>
      </c>
      <c r="I102" s="58">
        <v>0</v>
      </c>
      <c r="J102" s="58">
        <v>40</v>
      </c>
      <c r="K102" s="58">
        <v>0</v>
      </c>
      <c r="L102" s="58">
        <v>0</v>
      </c>
      <c r="M102" s="58">
        <v>0</v>
      </c>
    </row>
    <row r="103" spans="1:13" ht="12.75">
      <c r="A103" s="57">
        <v>16</v>
      </c>
      <c r="B103" s="58" t="s">
        <v>432</v>
      </c>
      <c r="C103" s="58" t="s">
        <v>526</v>
      </c>
      <c r="D103" s="58">
        <v>0</v>
      </c>
      <c r="E103" s="58">
        <v>1</v>
      </c>
      <c r="F103" s="58">
        <v>0</v>
      </c>
      <c r="G103" s="58">
        <v>0</v>
      </c>
      <c r="H103" s="58">
        <v>25</v>
      </c>
      <c r="I103" s="58">
        <v>8</v>
      </c>
      <c r="J103" s="58">
        <v>0</v>
      </c>
      <c r="K103" s="58">
        <v>8</v>
      </c>
      <c r="L103" s="58">
        <v>4</v>
      </c>
      <c r="M103" s="58">
        <v>5</v>
      </c>
    </row>
    <row r="104" spans="1:13" ht="12.75">
      <c r="A104" s="57">
        <v>17</v>
      </c>
      <c r="B104" s="58" t="s">
        <v>432</v>
      </c>
      <c r="C104" s="58" t="s">
        <v>527</v>
      </c>
      <c r="D104" s="58">
        <v>0</v>
      </c>
      <c r="E104" s="58">
        <v>1</v>
      </c>
      <c r="F104" s="58">
        <v>0</v>
      </c>
      <c r="G104" s="58">
        <v>1</v>
      </c>
      <c r="H104" s="58">
        <v>40</v>
      </c>
      <c r="I104" s="58">
        <v>8</v>
      </c>
      <c r="J104" s="58">
        <v>0</v>
      </c>
      <c r="K104" s="58">
        <v>8</v>
      </c>
      <c r="L104" s="58">
        <v>0</v>
      </c>
      <c r="M104" s="58">
        <v>24</v>
      </c>
    </row>
    <row r="105" spans="1:13" ht="12.75">
      <c r="A105" s="57">
        <v>18</v>
      </c>
      <c r="B105" s="58" t="s">
        <v>432</v>
      </c>
      <c r="C105" s="58" t="s">
        <v>528</v>
      </c>
      <c r="D105" s="58">
        <v>0</v>
      </c>
      <c r="E105" s="58">
        <v>1</v>
      </c>
      <c r="F105" s="58">
        <v>0</v>
      </c>
      <c r="G105" s="58">
        <v>0</v>
      </c>
      <c r="H105" s="58">
        <v>15</v>
      </c>
      <c r="I105" s="58">
        <v>0</v>
      </c>
      <c r="J105" s="58">
        <v>0</v>
      </c>
      <c r="K105" s="58">
        <v>0</v>
      </c>
      <c r="L105" s="58">
        <v>0</v>
      </c>
      <c r="M105" s="58">
        <v>15</v>
      </c>
    </row>
    <row r="106" spans="1:13" ht="12.75">
      <c r="A106" s="57">
        <v>19</v>
      </c>
      <c r="B106" s="58" t="s">
        <v>435</v>
      </c>
      <c r="C106" s="58" t="s">
        <v>529</v>
      </c>
      <c r="D106" s="58">
        <v>0</v>
      </c>
      <c r="E106" s="58">
        <v>1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</row>
    <row r="107" spans="1:13" ht="12.75">
      <c r="A107" s="57">
        <v>20</v>
      </c>
      <c r="B107" s="58" t="s">
        <v>437</v>
      </c>
      <c r="C107" s="58" t="s">
        <v>530</v>
      </c>
      <c r="D107" s="58">
        <v>1</v>
      </c>
      <c r="E107" s="58">
        <v>0</v>
      </c>
      <c r="F107" s="58">
        <v>0</v>
      </c>
      <c r="G107" s="58">
        <v>0</v>
      </c>
      <c r="H107" s="58">
        <v>16</v>
      </c>
      <c r="I107" s="58">
        <v>0</v>
      </c>
      <c r="J107" s="58">
        <v>0</v>
      </c>
      <c r="K107" s="58">
        <v>0</v>
      </c>
      <c r="L107" s="58">
        <v>0</v>
      </c>
      <c r="M107" s="58">
        <v>16</v>
      </c>
    </row>
    <row r="108" spans="1:13" ht="12.75">
      <c r="A108" s="57">
        <v>21</v>
      </c>
      <c r="B108" s="58" t="s">
        <v>440</v>
      </c>
      <c r="C108" s="58" t="s">
        <v>531</v>
      </c>
      <c r="D108" s="58">
        <v>1</v>
      </c>
      <c r="E108" s="58">
        <v>0</v>
      </c>
      <c r="F108" s="58">
        <v>0</v>
      </c>
      <c r="G108" s="58">
        <v>0</v>
      </c>
      <c r="H108" s="58">
        <v>50</v>
      </c>
      <c r="I108" s="58">
        <v>0</v>
      </c>
      <c r="J108" s="58">
        <v>10</v>
      </c>
      <c r="K108" s="58">
        <v>0</v>
      </c>
      <c r="L108" s="58">
        <v>16</v>
      </c>
      <c r="M108" s="58">
        <v>24</v>
      </c>
    </row>
    <row r="109" spans="1:13" ht="12.75">
      <c r="A109" s="57">
        <v>22</v>
      </c>
      <c r="B109" s="58" t="s">
        <v>450</v>
      </c>
      <c r="C109" s="58" t="s">
        <v>532</v>
      </c>
      <c r="D109" s="58">
        <v>0</v>
      </c>
      <c r="E109" s="58">
        <v>1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</row>
    <row r="110" spans="1:13" ht="12.75">
      <c r="A110" s="57">
        <v>23</v>
      </c>
      <c r="B110" s="58" t="s">
        <v>450</v>
      </c>
      <c r="C110" s="58" t="s">
        <v>533</v>
      </c>
      <c r="D110" s="58">
        <v>1</v>
      </c>
      <c r="E110" s="58">
        <v>0</v>
      </c>
      <c r="F110" s="58">
        <v>0</v>
      </c>
      <c r="G110" s="58">
        <v>0</v>
      </c>
      <c r="H110" s="58">
        <v>24</v>
      </c>
      <c r="I110" s="58">
        <v>0</v>
      </c>
      <c r="J110" s="58">
        <v>0</v>
      </c>
      <c r="K110" s="58">
        <v>24</v>
      </c>
      <c r="L110" s="58">
        <v>0</v>
      </c>
      <c r="M110" s="58">
        <v>0</v>
      </c>
    </row>
    <row r="111" spans="1:13" ht="12.75">
      <c r="A111" s="57">
        <v>24</v>
      </c>
      <c r="B111" s="58" t="s">
        <v>454</v>
      </c>
      <c r="C111" s="58" t="s">
        <v>534</v>
      </c>
      <c r="D111" s="58">
        <v>0</v>
      </c>
      <c r="E111" s="58">
        <v>0</v>
      </c>
      <c r="F111" s="58">
        <v>1</v>
      </c>
      <c r="G111" s="58">
        <v>1</v>
      </c>
      <c r="H111" s="58">
        <v>38</v>
      </c>
      <c r="I111" s="58">
        <v>6</v>
      </c>
      <c r="J111" s="58">
        <v>0</v>
      </c>
      <c r="K111" s="58">
        <v>6</v>
      </c>
      <c r="L111" s="58">
        <v>12</v>
      </c>
      <c r="M111" s="58">
        <v>14</v>
      </c>
    </row>
    <row r="112" spans="1:13" ht="12.75">
      <c r="A112" s="57">
        <v>25</v>
      </c>
      <c r="B112" s="58" t="s">
        <v>457</v>
      </c>
      <c r="C112" s="58" t="s">
        <v>535</v>
      </c>
      <c r="D112" s="58">
        <v>0</v>
      </c>
      <c r="E112" s="58">
        <v>1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</row>
    <row r="113" spans="1:13" ht="12.75">
      <c r="A113" s="57">
        <v>26</v>
      </c>
      <c r="B113" s="58" t="s">
        <v>457</v>
      </c>
      <c r="C113" s="58" t="s">
        <v>536</v>
      </c>
      <c r="D113" s="58">
        <v>0</v>
      </c>
      <c r="E113" s="58">
        <v>1</v>
      </c>
      <c r="F113" s="58">
        <v>0</v>
      </c>
      <c r="G113" s="58">
        <v>0</v>
      </c>
      <c r="H113" s="58">
        <v>160</v>
      </c>
      <c r="I113" s="58">
        <v>0</v>
      </c>
      <c r="J113" s="58">
        <v>0</v>
      </c>
      <c r="K113" s="58">
        <v>0</v>
      </c>
      <c r="L113" s="58">
        <v>0</v>
      </c>
      <c r="M113" s="58">
        <v>160</v>
      </c>
    </row>
    <row r="114" spans="1:13" ht="12.75">
      <c r="A114" s="57">
        <v>27</v>
      </c>
      <c r="B114" s="58" t="s">
        <v>469</v>
      </c>
      <c r="C114" s="58" t="s">
        <v>537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</row>
    <row r="115" spans="1:13" ht="12.75">
      <c r="A115" s="57">
        <v>28</v>
      </c>
      <c r="B115" s="58" t="s">
        <v>471</v>
      </c>
      <c r="C115" s="58" t="s">
        <v>538</v>
      </c>
      <c r="D115" s="58">
        <v>0</v>
      </c>
      <c r="E115" s="58">
        <v>1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</row>
    <row r="116" spans="1:13" ht="12.75">
      <c r="A116" s="57">
        <v>29</v>
      </c>
      <c r="B116" s="58" t="s">
        <v>481</v>
      </c>
      <c r="C116" s="58" t="s">
        <v>539</v>
      </c>
      <c r="D116" s="58">
        <v>1</v>
      </c>
      <c r="E116" s="58">
        <v>1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</row>
    <row r="117" spans="1:13" ht="12.75">
      <c r="A117" s="57">
        <v>30</v>
      </c>
      <c r="B117" s="58" t="s">
        <v>489</v>
      </c>
      <c r="C117" s="58" t="s">
        <v>540</v>
      </c>
      <c r="D117" s="58">
        <v>0</v>
      </c>
      <c r="E117" s="58">
        <v>1</v>
      </c>
      <c r="F117" s="58">
        <v>0</v>
      </c>
      <c r="G117" s="58">
        <v>0</v>
      </c>
      <c r="H117" s="58">
        <v>27</v>
      </c>
      <c r="I117" s="58">
        <v>3</v>
      </c>
      <c r="J117" s="58">
        <v>0</v>
      </c>
      <c r="K117" s="58">
        <v>16</v>
      </c>
      <c r="L117" s="58">
        <v>8</v>
      </c>
      <c r="M117" s="58">
        <v>0</v>
      </c>
    </row>
    <row r="118" spans="1:13" ht="12.75">
      <c r="A118" s="57">
        <v>31</v>
      </c>
      <c r="B118" s="58" t="s">
        <v>489</v>
      </c>
      <c r="C118" s="58" t="s">
        <v>541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</row>
    <row r="119" spans="1:13" ht="12.75">
      <c r="A119" s="57">
        <v>32</v>
      </c>
      <c r="B119" s="58" t="s">
        <v>489</v>
      </c>
      <c r="C119" s="58" t="s">
        <v>542</v>
      </c>
      <c r="D119" s="58">
        <v>0</v>
      </c>
      <c r="E119" s="58">
        <v>1</v>
      </c>
      <c r="F119" s="58">
        <v>0</v>
      </c>
      <c r="G119" s="58">
        <v>0</v>
      </c>
      <c r="H119" s="58">
        <v>27</v>
      </c>
      <c r="I119" s="58">
        <v>3</v>
      </c>
      <c r="J119" s="58">
        <v>0</v>
      </c>
      <c r="K119" s="58">
        <v>24</v>
      </c>
      <c r="L119" s="58">
        <v>0</v>
      </c>
      <c r="M119" s="58">
        <v>0</v>
      </c>
    </row>
    <row r="120" spans="1:13" ht="25.5">
      <c r="A120" s="57">
        <v>33</v>
      </c>
      <c r="B120" s="58" t="s">
        <v>499</v>
      </c>
      <c r="C120" s="58" t="s">
        <v>543</v>
      </c>
      <c r="D120" s="58">
        <v>1</v>
      </c>
      <c r="E120" s="58">
        <v>0</v>
      </c>
      <c r="F120" s="58">
        <v>0</v>
      </c>
      <c r="G120" s="58">
        <v>0</v>
      </c>
      <c r="H120" s="58">
        <v>14</v>
      </c>
      <c r="I120" s="58">
        <v>0</v>
      </c>
      <c r="J120" s="58">
        <v>0</v>
      </c>
      <c r="K120" s="58">
        <v>8</v>
      </c>
      <c r="L120" s="58">
        <v>6</v>
      </c>
      <c r="M120" s="58">
        <v>0</v>
      </c>
    </row>
    <row r="121" spans="1:13" ht="12.75">
      <c r="A121" s="57">
        <v>34</v>
      </c>
      <c r="B121" s="58" t="s">
        <v>499</v>
      </c>
      <c r="C121" s="58" t="s">
        <v>544</v>
      </c>
      <c r="D121" s="58">
        <v>0</v>
      </c>
      <c r="E121" s="58">
        <v>1</v>
      </c>
      <c r="F121" s="58">
        <v>0</v>
      </c>
      <c r="G121" s="58">
        <v>0</v>
      </c>
      <c r="H121" s="58">
        <v>44</v>
      </c>
      <c r="I121" s="58">
        <v>5</v>
      </c>
      <c r="J121" s="58">
        <v>8</v>
      </c>
      <c r="K121" s="58">
        <v>31</v>
      </c>
      <c r="L121" s="58">
        <v>0</v>
      </c>
      <c r="M121" s="58">
        <v>0</v>
      </c>
    </row>
    <row r="122" spans="1:13" ht="12.75">
      <c r="A122" s="57">
        <v>35</v>
      </c>
      <c r="B122" s="58" t="s">
        <v>499</v>
      </c>
      <c r="C122" s="58" t="s">
        <v>545</v>
      </c>
      <c r="D122" s="58">
        <v>0</v>
      </c>
      <c r="E122" s="58">
        <v>0</v>
      </c>
      <c r="F122" s="58">
        <v>0</v>
      </c>
      <c r="G122" s="58">
        <v>1</v>
      </c>
      <c r="H122" s="58">
        <v>38</v>
      </c>
      <c r="I122" s="58">
        <v>0</v>
      </c>
      <c r="J122" s="58">
        <v>0</v>
      </c>
      <c r="K122" s="58">
        <v>0</v>
      </c>
      <c r="L122" s="58">
        <v>0</v>
      </c>
      <c r="M122" s="58">
        <v>38</v>
      </c>
    </row>
    <row r="123" spans="1:13" ht="12.75">
      <c r="A123" s="57">
        <v>36</v>
      </c>
      <c r="B123" s="58" t="s">
        <v>503</v>
      </c>
      <c r="C123" s="58" t="s">
        <v>546</v>
      </c>
      <c r="D123" s="58">
        <v>1</v>
      </c>
      <c r="E123" s="58">
        <v>0</v>
      </c>
      <c r="F123" s="58">
        <v>0</v>
      </c>
      <c r="G123" s="58">
        <v>0</v>
      </c>
      <c r="H123" s="58">
        <v>16</v>
      </c>
      <c r="I123" s="58">
        <v>0</v>
      </c>
      <c r="J123" s="58">
        <v>0</v>
      </c>
      <c r="K123" s="58">
        <v>0</v>
      </c>
      <c r="L123" s="58">
        <v>8</v>
      </c>
      <c r="M123" s="58">
        <v>8</v>
      </c>
    </row>
    <row r="124" spans="1:13" ht="12.75">
      <c r="A124" s="57">
        <v>37</v>
      </c>
      <c r="B124" s="58" t="s">
        <v>505</v>
      </c>
      <c r="C124" s="58" t="s">
        <v>547</v>
      </c>
      <c r="D124" s="58">
        <v>0</v>
      </c>
      <c r="E124" s="58">
        <v>1</v>
      </c>
      <c r="F124" s="58">
        <v>0</v>
      </c>
      <c r="G124" s="58">
        <v>0</v>
      </c>
      <c r="H124" s="58">
        <v>24</v>
      </c>
      <c r="I124" s="58">
        <v>8</v>
      </c>
      <c r="J124" s="58">
        <v>8</v>
      </c>
      <c r="K124" s="58">
        <v>0</v>
      </c>
      <c r="L124" s="58">
        <v>0</v>
      </c>
      <c r="M124" s="58">
        <v>8</v>
      </c>
    </row>
    <row r="125" spans="1:13" ht="12.75">
      <c r="A125" s="57">
        <v>38</v>
      </c>
      <c r="B125" s="58" t="s">
        <v>507</v>
      </c>
      <c r="C125" s="58" t="s">
        <v>548</v>
      </c>
      <c r="D125" s="58">
        <v>0</v>
      </c>
      <c r="E125" s="58">
        <v>1</v>
      </c>
      <c r="F125" s="58">
        <v>0</v>
      </c>
      <c r="G125" s="58">
        <v>0</v>
      </c>
      <c r="H125" s="58">
        <v>40</v>
      </c>
      <c r="I125" s="58">
        <v>0</v>
      </c>
      <c r="J125" s="58">
        <v>8</v>
      </c>
      <c r="K125" s="58">
        <v>32</v>
      </c>
      <c r="L125" s="58">
        <v>0</v>
      </c>
      <c r="M125" s="58">
        <v>0</v>
      </c>
    </row>
    <row r="126" spans="1:13" ht="12.75">
      <c r="A126" s="57">
        <v>39</v>
      </c>
      <c r="B126" s="58" t="s">
        <v>507</v>
      </c>
      <c r="C126" s="58" t="s">
        <v>549</v>
      </c>
      <c r="D126" s="58">
        <v>0</v>
      </c>
      <c r="E126" s="58">
        <v>1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</row>
    <row r="127" spans="1:13" ht="12.75">
      <c r="A127" s="57">
        <v>40</v>
      </c>
      <c r="B127" s="58" t="s">
        <v>550</v>
      </c>
      <c r="C127" s="58" t="s">
        <v>551</v>
      </c>
      <c r="D127" s="58">
        <v>0</v>
      </c>
      <c r="E127" s="58">
        <v>-1</v>
      </c>
      <c r="F127" s="58">
        <v>0</v>
      </c>
      <c r="G127" s="58">
        <v>0</v>
      </c>
      <c r="H127" s="58">
        <v>16</v>
      </c>
      <c r="I127" s="58">
        <v>0</v>
      </c>
      <c r="J127" s="58">
        <v>0</v>
      </c>
      <c r="K127" s="58">
        <v>0</v>
      </c>
      <c r="L127" s="58">
        <v>0</v>
      </c>
      <c r="M127" s="58">
        <v>16</v>
      </c>
    </row>
    <row r="128" spans="1:13" s="54" customFormat="1" ht="25.5">
      <c r="A128" s="51">
        <v>40</v>
      </c>
      <c r="B128" s="52"/>
      <c r="C128" s="52" t="s">
        <v>552</v>
      </c>
      <c r="D128" s="52">
        <f aca="true" t="shared" si="1" ref="D128:M128">SUM(D88:D127)</f>
        <v>10</v>
      </c>
      <c r="E128" s="52">
        <f t="shared" si="1"/>
        <v>25</v>
      </c>
      <c r="F128" s="52">
        <f t="shared" si="1"/>
        <v>2</v>
      </c>
      <c r="G128" s="52">
        <f t="shared" si="1"/>
        <v>3</v>
      </c>
      <c r="H128" s="52">
        <f t="shared" si="1"/>
        <v>1121</v>
      </c>
      <c r="I128" s="52">
        <f t="shared" si="1"/>
        <v>99</v>
      </c>
      <c r="J128" s="52">
        <f t="shared" si="1"/>
        <v>104</v>
      </c>
      <c r="K128" s="52">
        <f t="shared" si="1"/>
        <v>304</v>
      </c>
      <c r="L128" s="52">
        <f t="shared" si="1"/>
        <v>58</v>
      </c>
      <c r="M128" s="52">
        <f t="shared" si="1"/>
        <v>556</v>
      </c>
    </row>
    <row r="129" spans="1:13" ht="7.5" customHeight="1">
      <c r="A129" s="226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8"/>
    </row>
    <row r="130" spans="1:13" s="54" customFormat="1" ht="12.75">
      <c r="A130" s="51">
        <f>(A86+A128)</f>
        <v>122</v>
      </c>
      <c r="B130" s="52"/>
      <c r="C130" s="52" t="s">
        <v>553</v>
      </c>
      <c r="D130" s="52">
        <f aca="true" t="shared" si="2" ref="D130:M130">(D86+D128)</f>
        <v>37</v>
      </c>
      <c r="E130" s="52">
        <f t="shared" si="2"/>
        <v>68</v>
      </c>
      <c r="F130" s="52">
        <f t="shared" si="2"/>
        <v>9</v>
      </c>
      <c r="G130" s="52">
        <f t="shared" si="2"/>
        <v>10</v>
      </c>
      <c r="H130" s="52">
        <f t="shared" si="2"/>
        <v>3890.5</v>
      </c>
      <c r="I130" s="52">
        <f t="shared" si="2"/>
        <v>462</v>
      </c>
      <c r="J130" s="52">
        <f t="shared" si="2"/>
        <v>503</v>
      </c>
      <c r="K130" s="52">
        <f t="shared" si="2"/>
        <v>990</v>
      </c>
      <c r="L130" s="52">
        <f t="shared" si="2"/>
        <v>240</v>
      </c>
      <c r="M130" s="52">
        <f t="shared" si="2"/>
        <v>1695.5</v>
      </c>
    </row>
  </sheetData>
  <sheetProtection password="CE88" sheet="1" objects="1" scenarios="1"/>
  <mergeCells count="5">
    <mergeCell ref="A129:M129"/>
    <mergeCell ref="A1:A2"/>
    <mergeCell ref="B1:B2"/>
    <mergeCell ref="C1:C2"/>
    <mergeCell ref="A87:M87"/>
  </mergeCells>
  <printOptions horizontalCentered="1"/>
  <pageMargins left="0.35433070866141736" right="0.35433070866141736" top="0.5905511811023623" bottom="0.5905511811023623" header="0.31496062992125984" footer="0.31496062992125984"/>
  <pageSetup firstPageNumber="113" useFirstPageNumber="1" horizontalDpi="300" verticalDpi="300" orientation="landscape" paperSize="9" scale="96" r:id="rId1"/>
  <headerFooter alignWithMargins="0">
    <oddHeader>&amp;C&amp;"Arial,Bold"&amp;12 14. Dati par institūcijas vadītāju</oddHeader>
    <oddFooter>&amp;LSagatavoja: LM SPSPD&amp;R&amp;P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Q763"/>
  <sheetViews>
    <sheetView showGridLines="0" workbookViewId="0" topLeftCell="A48">
      <selection activeCell="C90" sqref="C90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5.7109375" style="8" customWidth="1"/>
    <col min="4" max="4" width="15.28125" style="9" customWidth="1"/>
    <col min="5" max="5" width="10.57421875" style="8" customWidth="1"/>
    <col min="6" max="6" width="11.140625" style="8" customWidth="1"/>
    <col min="7" max="8" width="11.00390625" style="8" customWidth="1"/>
    <col min="9" max="9" width="11.57421875" style="8" customWidth="1"/>
    <col min="10" max="16384" width="9.140625" style="8" customWidth="1"/>
  </cols>
  <sheetData>
    <row r="1" spans="1:43" s="3" customFormat="1" ht="18" customHeight="1">
      <c r="A1" s="214" t="s">
        <v>0</v>
      </c>
      <c r="B1" s="217" t="s">
        <v>1</v>
      </c>
      <c r="C1" s="217" t="s">
        <v>2</v>
      </c>
      <c r="D1" s="212" t="s">
        <v>348</v>
      </c>
      <c r="E1" s="212"/>
      <c r="F1" s="2" t="s">
        <v>347</v>
      </c>
      <c r="G1" s="2" t="s">
        <v>347</v>
      </c>
      <c r="H1" s="2" t="s">
        <v>346</v>
      </c>
      <c r="I1" s="2" t="s">
        <v>346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s="3" customFormat="1" ht="12" customHeight="1">
      <c r="A2" s="215"/>
      <c r="B2" s="217"/>
      <c r="C2" s="217"/>
      <c r="D2" s="212" t="s">
        <v>392</v>
      </c>
      <c r="E2" s="213" t="s">
        <v>43</v>
      </c>
      <c r="F2" s="213"/>
      <c r="G2" s="213"/>
      <c r="H2" s="213"/>
      <c r="I2" s="21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s="3" customFormat="1" ht="57.75" customHeight="1">
      <c r="A3" s="216"/>
      <c r="B3" s="218"/>
      <c r="C3" s="218"/>
      <c r="D3" s="212"/>
      <c r="E3" s="11" t="s">
        <v>345</v>
      </c>
      <c r="F3" s="2" t="s">
        <v>206</v>
      </c>
      <c r="G3" s="2" t="s">
        <v>344</v>
      </c>
      <c r="H3" s="2" t="s">
        <v>207</v>
      </c>
      <c r="I3" s="2" t="s">
        <v>343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9" s="42" customFormat="1" ht="13.5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</row>
    <row r="5" spans="1:43" ht="12.75">
      <c r="A5" s="48">
        <v>1</v>
      </c>
      <c r="B5" s="49" t="s">
        <v>397</v>
      </c>
      <c r="C5" s="49" t="s">
        <v>398</v>
      </c>
      <c r="D5" s="48">
        <v>247</v>
      </c>
      <c r="E5" s="49">
        <v>111</v>
      </c>
      <c r="F5" s="49">
        <v>103</v>
      </c>
      <c r="G5" s="49">
        <v>34</v>
      </c>
      <c r="H5" s="49">
        <v>144</v>
      </c>
      <c r="I5" s="49">
        <v>77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12.75">
      <c r="A6" s="50">
        <v>2</v>
      </c>
      <c r="B6" s="47" t="s">
        <v>399</v>
      </c>
      <c r="C6" s="47" t="s">
        <v>400</v>
      </c>
      <c r="D6" s="50">
        <v>25</v>
      </c>
      <c r="E6" s="47">
        <v>25</v>
      </c>
      <c r="F6" s="47">
        <v>12</v>
      </c>
      <c r="G6" s="47">
        <v>12</v>
      </c>
      <c r="H6" s="47">
        <v>13</v>
      </c>
      <c r="I6" s="47">
        <v>13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12.75">
      <c r="A7" s="50">
        <v>3</v>
      </c>
      <c r="B7" s="47" t="s">
        <v>399</v>
      </c>
      <c r="C7" s="47" t="s">
        <v>401</v>
      </c>
      <c r="D7" s="50">
        <v>133</v>
      </c>
      <c r="E7" s="47">
        <v>21</v>
      </c>
      <c r="F7" s="47">
        <v>52</v>
      </c>
      <c r="G7" s="47">
        <v>2</v>
      </c>
      <c r="H7" s="47">
        <v>81</v>
      </c>
      <c r="I7" s="47">
        <v>19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ht="12.75">
      <c r="A8" s="50">
        <v>4</v>
      </c>
      <c r="B8" s="47" t="s">
        <v>399</v>
      </c>
      <c r="C8" s="47" t="s">
        <v>402</v>
      </c>
      <c r="D8" s="50">
        <v>115</v>
      </c>
      <c r="E8" s="47">
        <v>20</v>
      </c>
      <c r="F8" s="47">
        <v>97</v>
      </c>
      <c r="G8" s="47">
        <v>1</v>
      </c>
      <c r="H8" s="47">
        <v>18</v>
      </c>
      <c r="I8" s="47">
        <v>19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ht="12.75">
      <c r="A9" s="50">
        <v>5</v>
      </c>
      <c r="B9" s="47" t="s">
        <v>403</v>
      </c>
      <c r="C9" s="47" t="s">
        <v>404</v>
      </c>
      <c r="D9" s="50">
        <v>170</v>
      </c>
      <c r="E9" s="47">
        <v>30</v>
      </c>
      <c r="F9" s="47">
        <v>87</v>
      </c>
      <c r="G9" s="47">
        <v>9</v>
      </c>
      <c r="H9" s="47">
        <v>83</v>
      </c>
      <c r="I9" s="47">
        <v>21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ht="12.75">
      <c r="A10" s="50">
        <v>6</v>
      </c>
      <c r="B10" s="47" t="s">
        <v>405</v>
      </c>
      <c r="C10" s="47" t="s">
        <v>406</v>
      </c>
      <c r="D10" s="50">
        <v>64</v>
      </c>
      <c r="E10" s="47">
        <v>11</v>
      </c>
      <c r="F10" s="47">
        <v>21</v>
      </c>
      <c r="G10" s="47">
        <v>5</v>
      </c>
      <c r="H10" s="47">
        <v>43</v>
      </c>
      <c r="I10" s="47">
        <v>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ht="12.75">
      <c r="A11" s="50">
        <v>7</v>
      </c>
      <c r="B11" s="47" t="s">
        <v>405</v>
      </c>
      <c r="C11" s="47" t="s">
        <v>407</v>
      </c>
      <c r="D11" s="50">
        <v>39</v>
      </c>
      <c r="E11" s="47">
        <v>4</v>
      </c>
      <c r="F11" s="47">
        <v>22</v>
      </c>
      <c r="G11" s="47">
        <v>3</v>
      </c>
      <c r="H11" s="47">
        <v>17</v>
      </c>
      <c r="I11" s="47">
        <v>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2.75">
      <c r="A12" s="50">
        <v>8</v>
      </c>
      <c r="B12" s="47" t="s">
        <v>405</v>
      </c>
      <c r="C12" s="47" t="s">
        <v>408</v>
      </c>
      <c r="D12" s="50">
        <v>208</v>
      </c>
      <c r="E12" s="47">
        <v>108</v>
      </c>
      <c r="F12" s="47">
        <v>73</v>
      </c>
      <c r="G12" s="47">
        <v>33</v>
      </c>
      <c r="H12" s="47">
        <v>135</v>
      </c>
      <c r="I12" s="47">
        <v>75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2.75">
      <c r="A13" s="50">
        <v>9</v>
      </c>
      <c r="B13" s="47" t="s">
        <v>405</v>
      </c>
      <c r="C13" s="47" t="s">
        <v>409</v>
      </c>
      <c r="D13" s="50">
        <v>281</v>
      </c>
      <c r="E13" s="47">
        <v>106</v>
      </c>
      <c r="F13" s="47">
        <v>56</v>
      </c>
      <c r="G13" s="47">
        <v>16</v>
      </c>
      <c r="H13" s="47">
        <v>225</v>
      </c>
      <c r="I13" s="47">
        <v>90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ht="12.75">
      <c r="A14" s="50">
        <v>10</v>
      </c>
      <c r="B14" s="47" t="s">
        <v>405</v>
      </c>
      <c r="C14" s="47" t="s">
        <v>410</v>
      </c>
      <c r="D14" s="50">
        <v>100</v>
      </c>
      <c r="E14" s="47">
        <v>37</v>
      </c>
      <c r="F14" s="47">
        <v>11</v>
      </c>
      <c r="G14" s="47">
        <v>3</v>
      </c>
      <c r="H14" s="47">
        <v>89</v>
      </c>
      <c r="I14" s="47">
        <v>34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2.75">
      <c r="A15" s="50">
        <v>11</v>
      </c>
      <c r="B15" s="47" t="s">
        <v>405</v>
      </c>
      <c r="C15" s="47" t="s">
        <v>411</v>
      </c>
      <c r="D15" s="50">
        <v>339</v>
      </c>
      <c r="E15" s="47">
        <v>77</v>
      </c>
      <c r="F15" s="47">
        <v>136</v>
      </c>
      <c r="G15" s="47">
        <v>21</v>
      </c>
      <c r="H15" s="47">
        <v>203</v>
      </c>
      <c r="I15" s="47">
        <v>56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ht="12.75">
      <c r="A16" s="50">
        <v>12</v>
      </c>
      <c r="B16" s="47" t="s">
        <v>405</v>
      </c>
      <c r="C16" s="47" t="s">
        <v>412</v>
      </c>
      <c r="D16" s="50">
        <v>14</v>
      </c>
      <c r="E16" s="47">
        <v>4</v>
      </c>
      <c r="F16" s="47">
        <v>2</v>
      </c>
      <c r="G16" s="47">
        <v>0</v>
      </c>
      <c r="H16" s="47">
        <v>12</v>
      </c>
      <c r="I16" s="47">
        <v>4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ht="12.75">
      <c r="A17" s="50">
        <v>13</v>
      </c>
      <c r="B17" s="47" t="s">
        <v>413</v>
      </c>
      <c r="C17" s="47" t="s">
        <v>414</v>
      </c>
      <c r="D17" s="50">
        <v>119</v>
      </c>
      <c r="E17" s="47">
        <v>18</v>
      </c>
      <c r="F17" s="47">
        <v>51</v>
      </c>
      <c r="G17" s="47">
        <v>8</v>
      </c>
      <c r="H17" s="47">
        <v>68</v>
      </c>
      <c r="I17" s="47">
        <v>10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ht="12.75">
      <c r="A18" s="50">
        <v>14</v>
      </c>
      <c r="B18" s="47" t="s">
        <v>415</v>
      </c>
      <c r="C18" s="47" t="s">
        <v>416</v>
      </c>
      <c r="D18" s="50">
        <v>84</v>
      </c>
      <c r="E18" s="47">
        <v>21</v>
      </c>
      <c r="F18" s="47">
        <v>40</v>
      </c>
      <c r="G18" s="47">
        <v>9</v>
      </c>
      <c r="H18" s="47">
        <v>44</v>
      </c>
      <c r="I18" s="47">
        <v>12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ht="12.75">
      <c r="A19" s="50">
        <v>15</v>
      </c>
      <c r="B19" s="47" t="s">
        <v>415</v>
      </c>
      <c r="C19" s="47" t="s">
        <v>417</v>
      </c>
      <c r="D19" s="50">
        <v>44</v>
      </c>
      <c r="E19" s="47">
        <v>22</v>
      </c>
      <c r="F19" s="47">
        <v>15</v>
      </c>
      <c r="G19" s="47">
        <v>8</v>
      </c>
      <c r="H19" s="47">
        <v>29</v>
      </c>
      <c r="I19" s="47">
        <v>14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ht="12.75">
      <c r="A20" s="50">
        <v>16</v>
      </c>
      <c r="B20" s="47" t="s">
        <v>415</v>
      </c>
      <c r="C20" s="47" t="s">
        <v>418</v>
      </c>
      <c r="D20" s="50">
        <v>12</v>
      </c>
      <c r="E20" s="47">
        <v>4</v>
      </c>
      <c r="F20" s="47">
        <v>2</v>
      </c>
      <c r="G20" s="47">
        <v>0</v>
      </c>
      <c r="H20" s="47">
        <v>10</v>
      </c>
      <c r="I20" s="47">
        <v>4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ht="12.75">
      <c r="A21" s="50">
        <v>17</v>
      </c>
      <c r="B21" s="47" t="s">
        <v>419</v>
      </c>
      <c r="C21" s="47" t="s">
        <v>420</v>
      </c>
      <c r="D21" s="50">
        <v>64</v>
      </c>
      <c r="E21" s="47">
        <v>29</v>
      </c>
      <c r="F21" s="47">
        <v>29</v>
      </c>
      <c r="G21" s="47">
        <v>10</v>
      </c>
      <c r="H21" s="47">
        <v>35</v>
      </c>
      <c r="I21" s="47">
        <v>19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3" ht="12.75">
      <c r="A22" s="50">
        <v>18</v>
      </c>
      <c r="B22" s="47" t="s">
        <v>419</v>
      </c>
      <c r="C22" s="47" t="s">
        <v>421</v>
      </c>
      <c r="D22" s="50">
        <v>60</v>
      </c>
      <c r="E22" s="47">
        <v>35</v>
      </c>
      <c r="F22" s="47">
        <v>27</v>
      </c>
      <c r="G22" s="47">
        <v>15</v>
      </c>
      <c r="H22" s="47">
        <v>33</v>
      </c>
      <c r="I22" s="47">
        <v>20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3" ht="12.75">
      <c r="A23" s="50">
        <v>19</v>
      </c>
      <c r="B23" s="47" t="s">
        <v>422</v>
      </c>
      <c r="C23" s="47" t="s">
        <v>423</v>
      </c>
      <c r="D23" s="50">
        <v>196</v>
      </c>
      <c r="E23" s="47">
        <v>31</v>
      </c>
      <c r="F23" s="47">
        <v>108</v>
      </c>
      <c r="G23" s="47">
        <v>11</v>
      </c>
      <c r="H23" s="47">
        <v>88</v>
      </c>
      <c r="I23" s="47">
        <v>20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ht="12.75">
      <c r="A24" s="50">
        <v>20</v>
      </c>
      <c r="B24" s="47" t="s">
        <v>424</v>
      </c>
      <c r="C24" s="47" t="s">
        <v>425</v>
      </c>
      <c r="D24" s="50">
        <v>53</v>
      </c>
      <c r="E24" s="47">
        <v>12</v>
      </c>
      <c r="F24" s="47">
        <v>24</v>
      </c>
      <c r="G24" s="47">
        <v>4</v>
      </c>
      <c r="H24" s="47">
        <v>29</v>
      </c>
      <c r="I24" s="47">
        <v>8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2.75">
      <c r="A25" s="50">
        <v>21</v>
      </c>
      <c r="B25" s="47" t="s">
        <v>424</v>
      </c>
      <c r="C25" s="47" t="s">
        <v>426</v>
      </c>
      <c r="D25" s="50">
        <v>57</v>
      </c>
      <c r="E25" s="47">
        <v>11</v>
      </c>
      <c r="F25" s="47">
        <v>27</v>
      </c>
      <c r="G25" s="47">
        <v>3</v>
      </c>
      <c r="H25" s="47">
        <v>30</v>
      </c>
      <c r="I25" s="47">
        <v>8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ht="12.75">
      <c r="A26" s="50">
        <v>22</v>
      </c>
      <c r="B26" s="47" t="s">
        <v>424</v>
      </c>
      <c r="C26" s="47" t="s">
        <v>427</v>
      </c>
      <c r="D26" s="50">
        <v>18</v>
      </c>
      <c r="E26" s="47">
        <v>6</v>
      </c>
      <c r="F26" s="47">
        <v>7</v>
      </c>
      <c r="G26" s="47">
        <v>2</v>
      </c>
      <c r="H26" s="47">
        <v>11</v>
      </c>
      <c r="I26" s="47">
        <v>4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1:43" ht="12.75">
      <c r="A27" s="50">
        <v>23</v>
      </c>
      <c r="B27" s="47" t="s">
        <v>428</v>
      </c>
      <c r="C27" s="47" t="s">
        <v>429</v>
      </c>
      <c r="D27" s="50">
        <v>113</v>
      </c>
      <c r="E27" s="47">
        <v>59</v>
      </c>
      <c r="F27" s="47">
        <v>22</v>
      </c>
      <c r="G27" s="47">
        <v>9</v>
      </c>
      <c r="H27" s="47">
        <v>91</v>
      </c>
      <c r="I27" s="47">
        <v>50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2.75">
      <c r="A28" s="50">
        <v>24</v>
      </c>
      <c r="B28" s="47" t="s">
        <v>428</v>
      </c>
      <c r="C28" s="47" t="s">
        <v>430</v>
      </c>
      <c r="D28" s="50">
        <v>19</v>
      </c>
      <c r="E28" s="47">
        <v>4</v>
      </c>
      <c r="F28" s="47">
        <v>4</v>
      </c>
      <c r="G28" s="47">
        <v>1</v>
      </c>
      <c r="H28" s="47">
        <v>15</v>
      </c>
      <c r="I28" s="47">
        <v>3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2.75">
      <c r="A29" s="50">
        <v>25</v>
      </c>
      <c r="B29" s="47" t="s">
        <v>428</v>
      </c>
      <c r="C29" s="47" t="s">
        <v>431</v>
      </c>
      <c r="D29" s="50">
        <v>49</v>
      </c>
      <c r="E29" s="47">
        <v>49</v>
      </c>
      <c r="F29" s="47">
        <v>25</v>
      </c>
      <c r="G29" s="47">
        <v>24</v>
      </c>
      <c r="H29" s="47">
        <v>24</v>
      </c>
      <c r="I29" s="47">
        <v>25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12.75">
      <c r="A30" s="50">
        <v>26</v>
      </c>
      <c r="B30" s="47" t="s">
        <v>432</v>
      </c>
      <c r="C30" s="47" t="s">
        <v>433</v>
      </c>
      <c r="D30" s="50">
        <v>36</v>
      </c>
      <c r="E30" s="47">
        <v>12</v>
      </c>
      <c r="F30" s="47">
        <v>8</v>
      </c>
      <c r="G30" s="47">
        <v>3</v>
      </c>
      <c r="H30" s="47">
        <v>28</v>
      </c>
      <c r="I30" s="47">
        <v>9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2.75">
      <c r="A31" s="50">
        <v>27</v>
      </c>
      <c r="B31" s="47" t="s">
        <v>432</v>
      </c>
      <c r="C31" s="47" t="s">
        <v>434</v>
      </c>
      <c r="D31" s="50">
        <v>64</v>
      </c>
      <c r="E31" s="47">
        <v>18</v>
      </c>
      <c r="F31" s="47">
        <v>30</v>
      </c>
      <c r="G31" s="47">
        <v>10</v>
      </c>
      <c r="H31" s="47">
        <v>34</v>
      </c>
      <c r="I31" s="47">
        <v>8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ht="12.75">
      <c r="A32" s="50">
        <v>28</v>
      </c>
      <c r="B32" s="47" t="s">
        <v>435</v>
      </c>
      <c r="C32" s="47" t="s">
        <v>436</v>
      </c>
      <c r="D32" s="50">
        <v>112</v>
      </c>
      <c r="E32" s="47">
        <v>11</v>
      </c>
      <c r="F32" s="47">
        <v>39</v>
      </c>
      <c r="G32" s="47">
        <v>1</v>
      </c>
      <c r="H32" s="47">
        <v>73</v>
      </c>
      <c r="I32" s="47">
        <v>10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3" ht="12.75">
      <c r="A33" s="50">
        <v>29</v>
      </c>
      <c r="B33" s="47" t="s">
        <v>437</v>
      </c>
      <c r="C33" s="47" t="s">
        <v>438</v>
      </c>
      <c r="D33" s="50">
        <v>12</v>
      </c>
      <c r="E33" s="47">
        <v>8</v>
      </c>
      <c r="F33" s="47">
        <v>5</v>
      </c>
      <c r="G33" s="47">
        <v>3</v>
      </c>
      <c r="H33" s="47">
        <v>7</v>
      </c>
      <c r="I33" s="47">
        <v>5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1:43" ht="12.75">
      <c r="A34" s="50">
        <v>30</v>
      </c>
      <c r="B34" s="47" t="s">
        <v>437</v>
      </c>
      <c r="C34" s="47" t="s">
        <v>439</v>
      </c>
      <c r="D34" s="50">
        <v>20</v>
      </c>
      <c r="E34" s="47">
        <v>9</v>
      </c>
      <c r="F34" s="47">
        <v>7</v>
      </c>
      <c r="G34" s="47">
        <v>5</v>
      </c>
      <c r="H34" s="47">
        <v>13</v>
      </c>
      <c r="I34" s="47">
        <v>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</row>
    <row r="35" spans="1:43" ht="12.75">
      <c r="A35" s="50">
        <v>31</v>
      </c>
      <c r="B35" s="47" t="s">
        <v>440</v>
      </c>
      <c r="C35" s="47" t="s">
        <v>441</v>
      </c>
      <c r="D35" s="50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1:43" ht="12.75">
      <c r="A36" s="50">
        <v>32</v>
      </c>
      <c r="B36" s="47" t="s">
        <v>440</v>
      </c>
      <c r="C36" s="47" t="s">
        <v>442</v>
      </c>
      <c r="D36" s="50">
        <v>17</v>
      </c>
      <c r="E36" s="47">
        <v>2</v>
      </c>
      <c r="F36" s="47">
        <v>8</v>
      </c>
      <c r="G36" s="47">
        <v>0</v>
      </c>
      <c r="H36" s="47">
        <v>9</v>
      </c>
      <c r="I36" s="47">
        <v>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1:43" ht="12.75">
      <c r="A37" s="50">
        <v>33</v>
      </c>
      <c r="B37" s="47" t="s">
        <v>440</v>
      </c>
      <c r="C37" s="47" t="s">
        <v>443</v>
      </c>
      <c r="D37" s="50">
        <v>31</v>
      </c>
      <c r="E37" s="47">
        <v>13</v>
      </c>
      <c r="F37" s="47">
        <v>8</v>
      </c>
      <c r="G37" s="47">
        <v>2</v>
      </c>
      <c r="H37" s="47">
        <v>23</v>
      </c>
      <c r="I37" s="47">
        <v>11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ht="12.75">
      <c r="A38" s="50">
        <v>34</v>
      </c>
      <c r="B38" s="47" t="s">
        <v>440</v>
      </c>
      <c r="C38" s="47" t="s">
        <v>444</v>
      </c>
      <c r="D38" s="50">
        <v>240</v>
      </c>
      <c r="E38" s="47">
        <v>42</v>
      </c>
      <c r="F38" s="47">
        <v>88</v>
      </c>
      <c r="G38" s="47">
        <v>12</v>
      </c>
      <c r="H38" s="47">
        <v>152</v>
      </c>
      <c r="I38" s="47">
        <v>30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43" ht="12.75">
      <c r="A39" s="50">
        <v>35</v>
      </c>
      <c r="B39" s="47" t="s">
        <v>440</v>
      </c>
      <c r="C39" s="47" t="s">
        <v>445</v>
      </c>
      <c r="D39" s="50">
        <v>7</v>
      </c>
      <c r="E39" s="47">
        <v>1</v>
      </c>
      <c r="F39" s="47">
        <v>2</v>
      </c>
      <c r="G39" s="47">
        <v>1</v>
      </c>
      <c r="H39" s="47">
        <v>5</v>
      </c>
      <c r="I39" s="47">
        <v>0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1:43" ht="12.75">
      <c r="A40" s="50">
        <v>36</v>
      </c>
      <c r="B40" s="47" t="s">
        <v>446</v>
      </c>
      <c r="C40" s="47" t="s">
        <v>447</v>
      </c>
      <c r="D40" s="50">
        <v>226</v>
      </c>
      <c r="E40" s="47">
        <v>226</v>
      </c>
      <c r="F40" s="47">
        <v>115</v>
      </c>
      <c r="G40" s="47">
        <v>115</v>
      </c>
      <c r="H40" s="47">
        <v>111</v>
      </c>
      <c r="I40" s="47">
        <v>111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</row>
    <row r="41" spans="1:43" ht="12.75">
      <c r="A41" s="50">
        <v>37</v>
      </c>
      <c r="B41" s="47" t="s">
        <v>446</v>
      </c>
      <c r="C41" s="47" t="s">
        <v>448</v>
      </c>
      <c r="D41" s="50">
        <v>29</v>
      </c>
      <c r="E41" s="47">
        <v>10</v>
      </c>
      <c r="F41" s="47">
        <v>9</v>
      </c>
      <c r="G41" s="47">
        <v>1</v>
      </c>
      <c r="H41" s="47">
        <v>20</v>
      </c>
      <c r="I41" s="47">
        <v>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1:43" ht="12.75">
      <c r="A42" s="50">
        <v>38</v>
      </c>
      <c r="B42" s="47" t="s">
        <v>446</v>
      </c>
      <c r="C42" s="47" t="s">
        <v>449</v>
      </c>
      <c r="D42" s="50">
        <v>20</v>
      </c>
      <c r="E42" s="47">
        <v>10</v>
      </c>
      <c r="F42" s="47">
        <v>13</v>
      </c>
      <c r="G42" s="47">
        <v>5</v>
      </c>
      <c r="H42" s="47">
        <v>7</v>
      </c>
      <c r="I42" s="47">
        <v>5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1:43" ht="12.75">
      <c r="A43" s="50">
        <v>39</v>
      </c>
      <c r="B43" s="47" t="s">
        <v>450</v>
      </c>
      <c r="C43" s="47" t="s">
        <v>451</v>
      </c>
      <c r="D43" s="50">
        <v>26</v>
      </c>
      <c r="E43" s="47">
        <v>26</v>
      </c>
      <c r="F43" s="47">
        <v>9</v>
      </c>
      <c r="G43" s="47">
        <v>9</v>
      </c>
      <c r="H43" s="47">
        <v>17</v>
      </c>
      <c r="I43" s="47">
        <v>17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</row>
    <row r="44" spans="1:43" ht="12.75">
      <c r="A44" s="50">
        <v>40</v>
      </c>
      <c r="B44" s="47" t="s">
        <v>450</v>
      </c>
      <c r="C44" s="47" t="s">
        <v>452</v>
      </c>
      <c r="D44" s="50">
        <v>48</v>
      </c>
      <c r="E44" s="47">
        <v>3</v>
      </c>
      <c r="F44" s="47">
        <v>23</v>
      </c>
      <c r="G44" s="47">
        <v>2</v>
      </c>
      <c r="H44" s="47">
        <v>25</v>
      </c>
      <c r="I44" s="47">
        <v>1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</row>
    <row r="45" spans="1:43" ht="12.75">
      <c r="A45" s="50">
        <v>41</v>
      </c>
      <c r="B45" s="47" t="s">
        <v>450</v>
      </c>
      <c r="C45" s="47" t="s">
        <v>453</v>
      </c>
      <c r="D45" s="50">
        <v>30</v>
      </c>
      <c r="E45" s="47">
        <v>10</v>
      </c>
      <c r="F45" s="47">
        <v>13</v>
      </c>
      <c r="G45" s="47">
        <v>4</v>
      </c>
      <c r="H45" s="47">
        <v>17</v>
      </c>
      <c r="I45" s="47">
        <v>6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1:43" ht="12.75">
      <c r="A46" s="50">
        <v>42</v>
      </c>
      <c r="B46" s="47" t="s">
        <v>454</v>
      </c>
      <c r="C46" s="47" t="s">
        <v>455</v>
      </c>
      <c r="D46" s="50">
        <v>38</v>
      </c>
      <c r="E46" s="47">
        <v>14</v>
      </c>
      <c r="F46" s="47">
        <v>18</v>
      </c>
      <c r="G46" s="47">
        <v>7</v>
      </c>
      <c r="H46" s="47">
        <v>20</v>
      </c>
      <c r="I46" s="47">
        <v>7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43" ht="12.75">
      <c r="A47" s="50">
        <v>43</v>
      </c>
      <c r="B47" s="47" t="s">
        <v>454</v>
      </c>
      <c r="C47" s="47" t="s">
        <v>456</v>
      </c>
      <c r="D47" s="50">
        <v>51</v>
      </c>
      <c r="E47" s="47">
        <v>51</v>
      </c>
      <c r="F47" s="47">
        <v>18</v>
      </c>
      <c r="G47" s="47">
        <v>18</v>
      </c>
      <c r="H47" s="47">
        <v>33</v>
      </c>
      <c r="I47" s="47">
        <v>33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ht="12.75">
      <c r="A48" s="50">
        <v>44</v>
      </c>
      <c r="B48" s="47" t="s">
        <v>457</v>
      </c>
      <c r="C48" s="47" t="s">
        <v>458</v>
      </c>
      <c r="D48" s="50">
        <v>7</v>
      </c>
      <c r="E48" s="47">
        <v>0</v>
      </c>
      <c r="F48" s="47">
        <v>3</v>
      </c>
      <c r="G48" s="47">
        <v>0</v>
      </c>
      <c r="H48" s="47">
        <v>4</v>
      </c>
      <c r="I48" s="47">
        <v>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ht="12.75">
      <c r="A49" s="50">
        <v>45</v>
      </c>
      <c r="B49" s="47" t="s">
        <v>457</v>
      </c>
      <c r="C49" s="47" t="s">
        <v>459</v>
      </c>
      <c r="D49" s="50">
        <v>41</v>
      </c>
      <c r="E49" s="47">
        <v>26</v>
      </c>
      <c r="F49" s="47">
        <v>11</v>
      </c>
      <c r="G49" s="47">
        <v>7</v>
      </c>
      <c r="H49" s="47">
        <v>30</v>
      </c>
      <c r="I49" s="47">
        <v>19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ht="12.75">
      <c r="A50" s="50">
        <v>46</v>
      </c>
      <c r="B50" s="47" t="s">
        <v>457</v>
      </c>
      <c r="C50" s="47" t="s">
        <v>460</v>
      </c>
      <c r="D50" s="50">
        <v>102</v>
      </c>
      <c r="E50" s="47">
        <v>48</v>
      </c>
      <c r="F50" s="47">
        <v>47</v>
      </c>
      <c r="G50" s="47">
        <v>15</v>
      </c>
      <c r="H50" s="47">
        <v>55</v>
      </c>
      <c r="I50" s="47">
        <v>33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2.75">
      <c r="A51" s="50">
        <v>47</v>
      </c>
      <c r="B51" s="47" t="s">
        <v>461</v>
      </c>
      <c r="C51" s="47" t="s">
        <v>462</v>
      </c>
      <c r="D51" s="50">
        <v>47</v>
      </c>
      <c r="E51" s="47">
        <v>9</v>
      </c>
      <c r="F51" s="47">
        <v>22</v>
      </c>
      <c r="G51" s="47">
        <v>5</v>
      </c>
      <c r="H51" s="47">
        <v>25</v>
      </c>
      <c r="I51" s="47">
        <v>4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ht="12.75">
      <c r="A52" s="50">
        <v>48</v>
      </c>
      <c r="B52" s="47" t="s">
        <v>461</v>
      </c>
      <c r="C52" s="47" t="s">
        <v>463</v>
      </c>
      <c r="D52" s="50">
        <v>18</v>
      </c>
      <c r="E52" s="47">
        <v>0</v>
      </c>
      <c r="F52" s="47">
        <v>9</v>
      </c>
      <c r="G52" s="47">
        <v>0</v>
      </c>
      <c r="H52" s="47">
        <v>9</v>
      </c>
      <c r="I52" s="47">
        <v>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ht="12.75">
      <c r="A53" s="50">
        <v>49</v>
      </c>
      <c r="B53" s="47" t="s">
        <v>461</v>
      </c>
      <c r="C53" s="47" t="s">
        <v>464</v>
      </c>
      <c r="D53" s="50">
        <v>24</v>
      </c>
      <c r="E53" s="47">
        <v>7</v>
      </c>
      <c r="F53" s="47">
        <v>7</v>
      </c>
      <c r="G53" s="47">
        <v>5</v>
      </c>
      <c r="H53" s="47">
        <v>17</v>
      </c>
      <c r="I53" s="47">
        <v>2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ht="12.75">
      <c r="A54" s="50">
        <v>50</v>
      </c>
      <c r="B54" s="47" t="s">
        <v>461</v>
      </c>
      <c r="C54" s="47" t="s">
        <v>465</v>
      </c>
      <c r="D54" s="50">
        <v>32</v>
      </c>
      <c r="E54" s="47">
        <v>13</v>
      </c>
      <c r="F54" s="47">
        <v>10</v>
      </c>
      <c r="G54" s="47">
        <v>1</v>
      </c>
      <c r="H54" s="47">
        <v>22</v>
      </c>
      <c r="I54" s="47">
        <v>12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ht="12.75">
      <c r="A55" s="50">
        <v>51</v>
      </c>
      <c r="B55" s="47" t="s">
        <v>461</v>
      </c>
      <c r="C55" s="47" t="s">
        <v>466</v>
      </c>
      <c r="D55" s="50">
        <v>26</v>
      </c>
      <c r="E55" s="47">
        <v>8</v>
      </c>
      <c r="F55" s="47">
        <v>4</v>
      </c>
      <c r="G55" s="47">
        <v>1</v>
      </c>
      <c r="H55" s="47">
        <v>22</v>
      </c>
      <c r="I55" s="47">
        <v>7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2.75">
      <c r="A56" s="50">
        <v>52</v>
      </c>
      <c r="B56" s="47" t="s">
        <v>461</v>
      </c>
      <c r="C56" s="47" t="s">
        <v>467</v>
      </c>
      <c r="D56" s="50">
        <v>20</v>
      </c>
      <c r="E56" s="47">
        <v>9</v>
      </c>
      <c r="F56" s="47">
        <v>7</v>
      </c>
      <c r="G56" s="47">
        <v>3</v>
      </c>
      <c r="H56" s="47">
        <v>13</v>
      </c>
      <c r="I56" s="47">
        <v>6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ht="12.75">
      <c r="A57" s="50">
        <v>53</v>
      </c>
      <c r="B57" s="47" t="s">
        <v>461</v>
      </c>
      <c r="C57" s="47" t="s">
        <v>468</v>
      </c>
      <c r="D57" s="50">
        <v>18</v>
      </c>
      <c r="E57" s="47">
        <v>3</v>
      </c>
      <c r="F57" s="47">
        <v>6</v>
      </c>
      <c r="G57" s="47">
        <v>1</v>
      </c>
      <c r="H57" s="47">
        <v>12</v>
      </c>
      <c r="I57" s="47">
        <v>2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ht="12.75">
      <c r="A58" s="50">
        <v>54</v>
      </c>
      <c r="B58" s="47" t="s">
        <v>469</v>
      </c>
      <c r="C58" s="47" t="s">
        <v>470</v>
      </c>
      <c r="D58" s="50">
        <v>47</v>
      </c>
      <c r="E58" s="47">
        <v>21</v>
      </c>
      <c r="F58" s="47">
        <v>21</v>
      </c>
      <c r="G58" s="47">
        <v>8</v>
      </c>
      <c r="H58" s="47">
        <v>26</v>
      </c>
      <c r="I58" s="47">
        <v>13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ht="12.75">
      <c r="A59" s="50">
        <v>55</v>
      </c>
      <c r="B59" s="47" t="s">
        <v>471</v>
      </c>
      <c r="C59" s="47" t="s">
        <v>472</v>
      </c>
      <c r="D59" s="50">
        <v>31</v>
      </c>
      <c r="E59" s="47">
        <v>5</v>
      </c>
      <c r="F59" s="47">
        <v>14</v>
      </c>
      <c r="G59" s="47">
        <v>2</v>
      </c>
      <c r="H59" s="47">
        <v>17</v>
      </c>
      <c r="I59" s="47">
        <v>3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ht="12.75">
      <c r="A60" s="50">
        <v>56</v>
      </c>
      <c r="B60" s="47" t="s">
        <v>471</v>
      </c>
      <c r="C60" s="47" t="s">
        <v>473</v>
      </c>
      <c r="D60" s="50">
        <v>20</v>
      </c>
      <c r="E60" s="47">
        <v>5</v>
      </c>
      <c r="F60" s="47">
        <v>9</v>
      </c>
      <c r="G60" s="47">
        <v>2</v>
      </c>
      <c r="H60" s="47">
        <v>11</v>
      </c>
      <c r="I60" s="47">
        <v>3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ht="12.75">
      <c r="A61" s="50">
        <v>57</v>
      </c>
      <c r="B61" s="47" t="s">
        <v>471</v>
      </c>
      <c r="C61" s="47" t="s">
        <v>474</v>
      </c>
      <c r="D61" s="50">
        <v>20</v>
      </c>
      <c r="E61" s="47">
        <v>7</v>
      </c>
      <c r="F61" s="47">
        <v>7</v>
      </c>
      <c r="G61" s="47">
        <v>2</v>
      </c>
      <c r="H61" s="47">
        <v>13</v>
      </c>
      <c r="I61" s="47">
        <v>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1.25" customHeight="1">
      <c r="A62" s="50">
        <v>58</v>
      </c>
      <c r="B62" s="47" t="s">
        <v>471</v>
      </c>
      <c r="C62" s="47" t="s">
        <v>475</v>
      </c>
      <c r="D62" s="50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12.75">
      <c r="A63" s="50">
        <v>59</v>
      </c>
      <c r="B63" s="47" t="s">
        <v>471</v>
      </c>
      <c r="C63" s="47" t="s">
        <v>476</v>
      </c>
      <c r="D63" s="50">
        <v>33</v>
      </c>
      <c r="E63" s="47">
        <v>14</v>
      </c>
      <c r="F63" s="47">
        <v>6</v>
      </c>
      <c r="G63" s="47">
        <v>1</v>
      </c>
      <c r="H63" s="47">
        <v>27</v>
      </c>
      <c r="I63" s="47">
        <v>13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2.75">
      <c r="A64" s="50">
        <v>60</v>
      </c>
      <c r="B64" s="47" t="s">
        <v>471</v>
      </c>
      <c r="C64" s="47" t="s">
        <v>477</v>
      </c>
      <c r="D64" s="50">
        <v>14</v>
      </c>
      <c r="E64" s="47">
        <v>1</v>
      </c>
      <c r="F64" s="47">
        <v>4</v>
      </c>
      <c r="G64" s="47">
        <v>0</v>
      </c>
      <c r="H64" s="47">
        <v>10</v>
      </c>
      <c r="I64" s="47">
        <v>1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ht="12.75">
      <c r="A65" s="50">
        <v>61</v>
      </c>
      <c r="B65" s="47" t="s">
        <v>471</v>
      </c>
      <c r="C65" s="47" t="s">
        <v>478</v>
      </c>
      <c r="D65" s="50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ht="12.75">
      <c r="A66" s="50">
        <v>62</v>
      </c>
      <c r="B66" s="47" t="s">
        <v>471</v>
      </c>
      <c r="C66" s="47" t="s">
        <v>479</v>
      </c>
      <c r="D66" s="50">
        <v>86</v>
      </c>
      <c r="E66" s="47">
        <v>0</v>
      </c>
      <c r="F66" s="47">
        <v>38</v>
      </c>
      <c r="G66" s="47">
        <v>0</v>
      </c>
      <c r="H66" s="47">
        <v>48</v>
      </c>
      <c r="I66" s="47">
        <v>0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ht="12.75">
      <c r="A67" s="50">
        <v>63</v>
      </c>
      <c r="B67" s="47" t="s">
        <v>471</v>
      </c>
      <c r="C67" s="47" t="s">
        <v>480</v>
      </c>
      <c r="D67" s="50">
        <v>31</v>
      </c>
      <c r="E67" s="47">
        <v>9</v>
      </c>
      <c r="F67" s="47">
        <v>13</v>
      </c>
      <c r="G67" s="47">
        <v>2</v>
      </c>
      <c r="H67" s="47">
        <v>18</v>
      </c>
      <c r="I67" s="47">
        <v>7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ht="12.75">
      <c r="A68" s="50">
        <v>64</v>
      </c>
      <c r="B68" s="47" t="s">
        <v>481</v>
      </c>
      <c r="C68" s="47" t="s">
        <v>482</v>
      </c>
      <c r="D68" s="50">
        <v>76</v>
      </c>
      <c r="E68" s="47">
        <v>22</v>
      </c>
      <c r="F68" s="47">
        <v>35</v>
      </c>
      <c r="G68" s="47">
        <v>9</v>
      </c>
      <c r="H68" s="47">
        <v>41</v>
      </c>
      <c r="I68" s="47">
        <v>13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ht="12.75">
      <c r="A69" s="50">
        <v>65</v>
      </c>
      <c r="B69" s="47" t="s">
        <v>483</v>
      </c>
      <c r="C69" s="47" t="s">
        <v>484</v>
      </c>
      <c r="D69" s="50">
        <v>50</v>
      </c>
      <c r="E69" s="47">
        <v>7</v>
      </c>
      <c r="F69" s="47">
        <v>27</v>
      </c>
      <c r="G69" s="47">
        <v>2</v>
      </c>
      <c r="H69" s="47">
        <v>23</v>
      </c>
      <c r="I69" s="47">
        <v>5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ht="12.75">
      <c r="A70" s="50">
        <v>66</v>
      </c>
      <c r="B70" s="47" t="s">
        <v>483</v>
      </c>
      <c r="C70" s="47" t="s">
        <v>485</v>
      </c>
      <c r="D70" s="50">
        <v>23</v>
      </c>
      <c r="E70" s="47">
        <v>23</v>
      </c>
      <c r="F70" s="47">
        <v>8</v>
      </c>
      <c r="G70" s="47">
        <v>8</v>
      </c>
      <c r="H70" s="47">
        <v>15</v>
      </c>
      <c r="I70" s="47">
        <v>15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ht="12.75">
      <c r="A71" s="50">
        <v>67</v>
      </c>
      <c r="B71" s="47" t="s">
        <v>483</v>
      </c>
      <c r="C71" s="47" t="s">
        <v>486</v>
      </c>
      <c r="D71" s="50">
        <v>27</v>
      </c>
      <c r="E71" s="47">
        <v>11</v>
      </c>
      <c r="F71" s="47">
        <v>14</v>
      </c>
      <c r="G71" s="47">
        <v>3</v>
      </c>
      <c r="H71" s="47">
        <v>13</v>
      </c>
      <c r="I71" s="47">
        <v>8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ht="12.75">
      <c r="A72" s="50">
        <v>68</v>
      </c>
      <c r="B72" s="47" t="s">
        <v>487</v>
      </c>
      <c r="C72" s="47" t="s">
        <v>488</v>
      </c>
      <c r="D72" s="50">
        <v>52</v>
      </c>
      <c r="E72" s="47">
        <v>4</v>
      </c>
      <c r="F72" s="47">
        <v>29</v>
      </c>
      <c r="G72" s="47">
        <v>1</v>
      </c>
      <c r="H72" s="47">
        <v>23</v>
      </c>
      <c r="I72" s="47">
        <v>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ht="12.75">
      <c r="A73" s="50">
        <v>69</v>
      </c>
      <c r="B73" s="47" t="s">
        <v>489</v>
      </c>
      <c r="C73" s="47" t="s">
        <v>490</v>
      </c>
      <c r="D73" s="50">
        <v>26</v>
      </c>
      <c r="E73" s="47">
        <v>15</v>
      </c>
      <c r="F73" s="47">
        <v>7</v>
      </c>
      <c r="G73" s="47">
        <v>2</v>
      </c>
      <c r="H73" s="47">
        <v>19</v>
      </c>
      <c r="I73" s="47">
        <v>13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ht="12.75">
      <c r="A74" s="50">
        <v>70</v>
      </c>
      <c r="B74" s="47" t="s">
        <v>489</v>
      </c>
      <c r="C74" s="47" t="s">
        <v>491</v>
      </c>
      <c r="D74" s="50">
        <v>29</v>
      </c>
      <c r="E74" s="47">
        <v>29</v>
      </c>
      <c r="F74" s="47">
        <v>14</v>
      </c>
      <c r="G74" s="47">
        <v>14</v>
      </c>
      <c r="H74" s="47">
        <v>15</v>
      </c>
      <c r="I74" s="47">
        <v>15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ht="12.75">
      <c r="A75" s="50">
        <v>71</v>
      </c>
      <c r="B75" s="47" t="s">
        <v>489</v>
      </c>
      <c r="C75" s="47" t="s">
        <v>492</v>
      </c>
      <c r="D75" s="50">
        <v>50</v>
      </c>
      <c r="E75" s="47">
        <v>20</v>
      </c>
      <c r="F75" s="47">
        <v>16</v>
      </c>
      <c r="G75" s="47">
        <v>2</v>
      </c>
      <c r="H75" s="47">
        <v>34</v>
      </c>
      <c r="I75" s="47">
        <v>18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ht="12.75">
      <c r="A76" s="50">
        <v>72</v>
      </c>
      <c r="B76" s="47" t="s">
        <v>489</v>
      </c>
      <c r="C76" s="47" t="s">
        <v>493</v>
      </c>
      <c r="D76" s="50">
        <v>26</v>
      </c>
      <c r="E76" s="47">
        <v>0</v>
      </c>
      <c r="F76" s="47">
        <v>9</v>
      </c>
      <c r="G76" s="47">
        <v>0</v>
      </c>
      <c r="H76" s="47">
        <v>17</v>
      </c>
      <c r="I76" s="47">
        <v>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ht="12.75">
      <c r="A77" s="50">
        <v>73</v>
      </c>
      <c r="B77" s="47" t="s">
        <v>489</v>
      </c>
      <c r="C77" s="47" t="s">
        <v>494</v>
      </c>
      <c r="D77" s="50">
        <v>33</v>
      </c>
      <c r="E77" s="47">
        <v>33</v>
      </c>
      <c r="F77" s="47">
        <v>13</v>
      </c>
      <c r="G77" s="47">
        <v>20</v>
      </c>
      <c r="H77" s="47">
        <v>20</v>
      </c>
      <c r="I77" s="47">
        <v>13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ht="12.75">
      <c r="A78" s="50">
        <v>74</v>
      </c>
      <c r="B78" s="47" t="s">
        <v>489</v>
      </c>
      <c r="C78" s="47" t="s">
        <v>495</v>
      </c>
      <c r="D78" s="50">
        <v>23</v>
      </c>
      <c r="E78" s="47">
        <v>23</v>
      </c>
      <c r="F78" s="47">
        <v>3</v>
      </c>
      <c r="G78" s="47">
        <v>3</v>
      </c>
      <c r="H78" s="47">
        <v>20</v>
      </c>
      <c r="I78" s="47">
        <v>20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ht="12.75">
      <c r="A79" s="50">
        <v>75</v>
      </c>
      <c r="B79" s="47" t="s">
        <v>496</v>
      </c>
      <c r="C79" s="47" t="s">
        <v>497</v>
      </c>
      <c r="D79" s="50">
        <v>55</v>
      </c>
      <c r="E79" s="47">
        <v>16</v>
      </c>
      <c r="F79" s="47">
        <v>18</v>
      </c>
      <c r="G79" s="47">
        <v>8</v>
      </c>
      <c r="H79" s="47">
        <v>37</v>
      </c>
      <c r="I79" s="47">
        <v>8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ht="12.75">
      <c r="A80" s="50">
        <v>76</v>
      </c>
      <c r="B80" s="47" t="s">
        <v>496</v>
      </c>
      <c r="C80" s="47" t="s">
        <v>498</v>
      </c>
      <c r="D80" s="50">
        <v>49</v>
      </c>
      <c r="E80" s="47">
        <v>16</v>
      </c>
      <c r="F80" s="47">
        <v>18</v>
      </c>
      <c r="G80" s="47">
        <v>3</v>
      </c>
      <c r="H80" s="47">
        <v>31</v>
      </c>
      <c r="I80" s="47">
        <v>13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ht="12.75">
      <c r="A81" s="50">
        <v>77</v>
      </c>
      <c r="B81" s="47" t="s">
        <v>499</v>
      </c>
      <c r="C81" s="47" t="s">
        <v>500</v>
      </c>
      <c r="D81" s="50">
        <v>18</v>
      </c>
      <c r="E81" s="47">
        <v>9</v>
      </c>
      <c r="F81" s="47">
        <v>6</v>
      </c>
      <c r="G81" s="47">
        <v>1</v>
      </c>
      <c r="H81" s="47">
        <v>12</v>
      </c>
      <c r="I81" s="47">
        <v>8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ht="12.75">
      <c r="A82" s="50">
        <v>78</v>
      </c>
      <c r="B82" s="47" t="s">
        <v>499</v>
      </c>
      <c r="C82" s="47" t="s">
        <v>501</v>
      </c>
      <c r="D82" s="50">
        <v>169</v>
      </c>
      <c r="E82" s="47">
        <v>37</v>
      </c>
      <c r="F82" s="47">
        <v>71</v>
      </c>
      <c r="G82" s="47">
        <v>5</v>
      </c>
      <c r="H82" s="47">
        <v>98</v>
      </c>
      <c r="I82" s="47">
        <v>32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ht="12.75">
      <c r="A83" s="50">
        <v>79</v>
      </c>
      <c r="B83" s="47" t="s">
        <v>499</v>
      </c>
      <c r="C83" s="47" t="s">
        <v>502</v>
      </c>
      <c r="D83" s="50">
        <v>29</v>
      </c>
      <c r="E83" s="47">
        <v>12</v>
      </c>
      <c r="F83" s="47">
        <v>16</v>
      </c>
      <c r="G83" s="47">
        <v>4</v>
      </c>
      <c r="H83" s="47">
        <v>13</v>
      </c>
      <c r="I83" s="47">
        <v>8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ht="12.75">
      <c r="A84" s="50">
        <v>80</v>
      </c>
      <c r="B84" s="47" t="s">
        <v>503</v>
      </c>
      <c r="C84" s="47" t="s">
        <v>504</v>
      </c>
      <c r="D84" s="50">
        <v>324</v>
      </c>
      <c r="E84" s="47">
        <v>324</v>
      </c>
      <c r="F84" s="47">
        <v>133</v>
      </c>
      <c r="G84" s="47">
        <v>133</v>
      </c>
      <c r="H84" s="47">
        <v>191</v>
      </c>
      <c r="I84" s="47">
        <v>191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43" ht="12.75">
      <c r="A85" s="50">
        <v>81</v>
      </c>
      <c r="B85" s="47" t="s">
        <v>505</v>
      </c>
      <c r="C85" s="47" t="s">
        <v>506</v>
      </c>
      <c r="D85" s="50">
        <v>41</v>
      </c>
      <c r="E85" s="47">
        <v>9</v>
      </c>
      <c r="F85" s="47">
        <v>14</v>
      </c>
      <c r="G85" s="47">
        <v>1</v>
      </c>
      <c r="H85" s="47">
        <v>27</v>
      </c>
      <c r="I85" s="47">
        <v>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43" ht="12.75">
      <c r="A86" s="50">
        <v>82</v>
      </c>
      <c r="B86" s="47" t="s">
        <v>507</v>
      </c>
      <c r="C86" s="47" t="s">
        <v>508</v>
      </c>
      <c r="D86" s="50">
        <v>126</v>
      </c>
      <c r="E86" s="47">
        <v>19</v>
      </c>
      <c r="F86" s="47">
        <v>45</v>
      </c>
      <c r="G86" s="47">
        <v>5</v>
      </c>
      <c r="H86" s="47">
        <v>81</v>
      </c>
      <c r="I86" s="47">
        <v>14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3" s="54" customFormat="1" ht="12.75">
      <c r="A87" s="51">
        <v>82</v>
      </c>
      <c r="B87" s="52"/>
      <c r="C87" s="52" t="s">
        <v>509</v>
      </c>
      <c r="D87" s="51">
        <f aca="true" t="shared" si="0" ref="D87:I87">SUM(D5:D86)</f>
        <v>5473</v>
      </c>
      <c r="E87" s="52">
        <f t="shared" si="0"/>
        <v>2135</v>
      </c>
      <c r="F87" s="52">
        <f t="shared" si="0"/>
        <v>2200</v>
      </c>
      <c r="G87" s="52">
        <f t="shared" si="0"/>
        <v>720</v>
      </c>
      <c r="H87" s="52">
        <f t="shared" si="0"/>
        <v>3273</v>
      </c>
      <c r="I87" s="52">
        <f t="shared" si="0"/>
        <v>1415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1:43" ht="7.5" customHeight="1">
      <c r="A88" s="209"/>
      <c r="B88" s="210"/>
      <c r="C88" s="210"/>
      <c r="D88" s="210"/>
      <c r="E88" s="210"/>
      <c r="F88" s="210"/>
      <c r="G88" s="210"/>
      <c r="H88" s="210"/>
      <c r="I88" s="211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43" ht="12.75">
      <c r="A89" s="50">
        <v>1</v>
      </c>
      <c r="B89" s="47"/>
      <c r="C89" s="47" t="s">
        <v>510</v>
      </c>
      <c r="D89" s="50">
        <v>51</v>
      </c>
      <c r="E89" s="47">
        <v>2</v>
      </c>
      <c r="F89" s="47">
        <v>28</v>
      </c>
      <c r="G89" s="47">
        <v>1</v>
      </c>
      <c r="H89" s="47">
        <v>23</v>
      </c>
      <c r="I89" s="47">
        <v>1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43" ht="12.75">
      <c r="A90" s="50">
        <v>2</v>
      </c>
      <c r="B90" s="47" t="s">
        <v>397</v>
      </c>
      <c r="C90" s="47" t="s">
        <v>511</v>
      </c>
      <c r="D90" s="50">
        <v>95</v>
      </c>
      <c r="E90" s="47">
        <v>22</v>
      </c>
      <c r="F90" s="47">
        <v>68</v>
      </c>
      <c r="G90" s="47">
        <v>7</v>
      </c>
      <c r="H90" s="47">
        <v>27</v>
      </c>
      <c r="I90" s="47">
        <v>15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43" ht="12.75">
      <c r="A91" s="50">
        <v>3</v>
      </c>
      <c r="B91" s="47" t="s">
        <v>512</v>
      </c>
      <c r="C91" s="47" t="s">
        <v>513</v>
      </c>
      <c r="D91" s="50">
        <v>236</v>
      </c>
      <c r="E91" s="47">
        <v>14</v>
      </c>
      <c r="F91" s="47">
        <v>130</v>
      </c>
      <c r="G91" s="47">
        <v>1</v>
      </c>
      <c r="H91" s="47">
        <v>106</v>
      </c>
      <c r="I91" s="47">
        <v>13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43" ht="12.75">
      <c r="A92" s="50">
        <v>4</v>
      </c>
      <c r="B92" s="47" t="s">
        <v>399</v>
      </c>
      <c r="C92" s="47" t="s">
        <v>514</v>
      </c>
      <c r="D92" s="50">
        <v>56</v>
      </c>
      <c r="E92" s="47">
        <v>0</v>
      </c>
      <c r="F92" s="47">
        <v>27</v>
      </c>
      <c r="G92" s="47">
        <v>0</v>
      </c>
      <c r="H92" s="47">
        <v>29</v>
      </c>
      <c r="I92" s="47">
        <v>0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43" ht="12.75" customHeight="1">
      <c r="A93" s="50">
        <v>5</v>
      </c>
      <c r="B93" s="47" t="s">
        <v>403</v>
      </c>
      <c r="C93" s="47" t="s">
        <v>515</v>
      </c>
      <c r="D93" s="50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43" ht="12.75">
      <c r="A94" s="50">
        <v>6</v>
      </c>
      <c r="B94" s="47" t="s">
        <v>405</v>
      </c>
      <c r="C94" s="47" t="s">
        <v>516</v>
      </c>
      <c r="D94" s="50">
        <v>180</v>
      </c>
      <c r="E94" s="47">
        <v>0</v>
      </c>
      <c r="F94" s="47">
        <v>63</v>
      </c>
      <c r="G94" s="47">
        <v>0</v>
      </c>
      <c r="H94" s="47">
        <v>117</v>
      </c>
      <c r="I94" s="47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43" ht="12.75">
      <c r="A95" s="50">
        <v>7</v>
      </c>
      <c r="B95" s="47" t="s">
        <v>405</v>
      </c>
      <c r="C95" s="47" t="s">
        <v>517</v>
      </c>
      <c r="D95" s="50">
        <v>226</v>
      </c>
      <c r="E95" s="47">
        <v>226</v>
      </c>
      <c r="F95" s="47">
        <v>114</v>
      </c>
      <c r="G95" s="47">
        <v>114</v>
      </c>
      <c r="H95" s="47">
        <v>112</v>
      </c>
      <c r="I95" s="47">
        <v>112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</row>
    <row r="96" spans="1:43" ht="12.75">
      <c r="A96" s="50">
        <v>8</v>
      </c>
      <c r="B96" s="47" t="s">
        <v>405</v>
      </c>
      <c r="C96" s="47" t="s">
        <v>518</v>
      </c>
      <c r="D96" s="50">
        <v>55</v>
      </c>
      <c r="E96" s="47">
        <v>3</v>
      </c>
      <c r="F96" s="47">
        <v>42</v>
      </c>
      <c r="G96" s="47">
        <v>1</v>
      </c>
      <c r="H96" s="47">
        <v>13</v>
      </c>
      <c r="I96" s="47">
        <v>2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</row>
    <row r="97" spans="1:43" ht="12.75">
      <c r="A97" s="50">
        <v>9</v>
      </c>
      <c r="B97" s="47" t="s">
        <v>405</v>
      </c>
      <c r="C97" s="47" t="s">
        <v>519</v>
      </c>
      <c r="D97" s="50">
        <v>282</v>
      </c>
      <c r="E97" s="47">
        <v>38</v>
      </c>
      <c r="F97" s="47">
        <v>99</v>
      </c>
      <c r="G97" s="47">
        <v>6</v>
      </c>
      <c r="H97" s="47">
        <v>183</v>
      </c>
      <c r="I97" s="47">
        <v>32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</row>
    <row r="98" spans="1:43" ht="12.75">
      <c r="A98" s="50">
        <v>10</v>
      </c>
      <c r="B98" s="47" t="s">
        <v>415</v>
      </c>
      <c r="C98" s="47" t="s">
        <v>520</v>
      </c>
      <c r="D98" s="50">
        <v>206</v>
      </c>
      <c r="E98" s="47">
        <v>96</v>
      </c>
      <c r="F98" s="47">
        <v>113</v>
      </c>
      <c r="G98" s="47">
        <v>42</v>
      </c>
      <c r="H98" s="47">
        <v>93</v>
      </c>
      <c r="I98" s="47">
        <v>54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</row>
    <row r="99" spans="1:43" ht="12.75">
      <c r="A99" s="50">
        <v>11</v>
      </c>
      <c r="B99" s="47" t="s">
        <v>424</v>
      </c>
      <c r="C99" s="47" t="s">
        <v>521</v>
      </c>
      <c r="D99" s="50">
        <v>167</v>
      </c>
      <c r="E99" s="47">
        <v>3</v>
      </c>
      <c r="F99" s="47">
        <v>105</v>
      </c>
      <c r="G99" s="47">
        <v>2</v>
      </c>
      <c r="H99" s="47">
        <v>62</v>
      </c>
      <c r="I99" s="47">
        <v>1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</row>
    <row r="100" spans="1:43" ht="12.75">
      <c r="A100" s="50">
        <v>12</v>
      </c>
      <c r="B100" s="47" t="s">
        <v>428</v>
      </c>
      <c r="C100" s="47" t="s">
        <v>522</v>
      </c>
      <c r="D100" s="50">
        <v>24</v>
      </c>
      <c r="E100" s="47">
        <v>2</v>
      </c>
      <c r="F100" s="47">
        <v>15</v>
      </c>
      <c r="G100" s="47">
        <v>1</v>
      </c>
      <c r="H100" s="47">
        <v>9</v>
      </c>
      <c r="I100" s="47">
        <v>1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</row>
    <row r="101" spans="1:43" ht="12.75">
      <c r="A101" s="50">
        <v>13</v>
      </c>
      <c r="B101" s="47" t="s">
        <v>428</v>
      </c>
      <c r="C101" s="47" t="s">
        <v>523</v>
      </c>
      <c r="D101" s="50">
        <v>65</v>
      </c>
      <c r="E101" s="47">
        <v>3</v>
      </c>
      <c r="F101" s="47">
        <v>21</v>
      </c>
      <c r="G101" s="47">
        <v>1</v>
      </c>
      <c r="H101" s="47">
        <v>44</v>
      </c>
      <c r="I101" s="47">
        <v>2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</row>
    <row r="102" spans="1:43" ht="12.75">
      <c r="A102" s="50">
        <v>14</v>
      </c>
      <c r="B102" s="47" t="s">
        <v>428</v>
      </c>
      <c r="C102" s="47" t="s">
        <v>524</v>
      </c>
      <c r="D102" s="50">
        <v>73</v>
      </c>
      <c r="E102" s="47">
        <v>0</v>
      </c>
      <c r="F102" s="47">
        <v>41</v>
      </c>
      <c r="G102" s="47">
        <v>0</v>
      </c>
      <c r="H102" s="47">
        <v>32</v>
      </c>
      <c r="I102" s="47">
        <v>0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</row>
    <row r="103" spans="1:43" ht="12.75">
      <c r="A103" s="50">
        <v>15</v>
      </c>
      <c r="B103" s="47" t="s">
        <v>432</v>
      </c>
      <c r="C103" s="47" t="s">
        <v>525</v>
      </c>
      <c r="D103" s="50">
        <v>210</v>
      </c>
      <c r="E103" s="47">
        <v>33</v>
      </c>
      <c r="F103" s="47">
        <v>103</v>
      </c>
      <c r="G103" s="47">
        <v>12</v>
      </c>
      <c r="H103" s="47">
        <v>107</v>
      </c>
      <c r="I103" s="47">
        <v>21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</row>
    <row r="104" spans="1:43" ht="12.75">
      <c r="A104" s="50">
        <v>16</v>
      </c>
      <c r="B104" s="47" t="s">
        <v>432</v>
      </c>
      <c r="C104" s="47" t="s">
        <v>526</v>
      </c>
      <c r="D104" s="50">
        <v>45</v>
      </c>
      <c r="E104" s="47">
        <v>3</v>
      </c>
      <c r="F104" s="47">
        <v>30</v>
      </c>
      <c r="G104" s="47">
        <v>2</v>
      </c>
      <c r="H104" s="47">
        <v>15</v>
      </c>
      <c r="I104" s="47">
        <v>1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</row>
    <row r="105" spans="1:43" ht="12.75">
      <c r="A105" s="50">
        <v>17</v>
      </c>
      <c r="B105" s="47" t="s">
        <v>432</v>
      </c>
      <c r="C105" s="47" t="s">
        <v>527</v>
      </c>
      <c r="D105" s="50">
        <v>59</v>
      </c>
      <c r="E105" s="47">
        <v>7</v>
      </c>
      <c r="F105" s="47">
        <v>37</v>
      </c>
      <c r="G105" s="47">
        <v>3</v>
      </c>
      <c r="H105" s="47">
        <v>22</v>
      </c>
      <c r="I105" s="47">
        <v>4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</row>
    <row r="106" spans="1:43" ht="12.75">
      <c r="A106" s="50">
        <v>18</v>
      </c>
      <c r="B106" s="47" t="s">
        <v>432</v>
      </c>
      <c r="C106" s="47" t="s">
        <v>528</v>
      </c>
      <c r="D106" s="50">
        <v>68</v>
      </c>
      <c r="E106" s="47">
        <v>3</v>
      </c>
      <c r="F106" s="47">
        <v>47</v>
      </c>
      <c r="G106" s="47">
        <v>2</v>
      </c>
      <c r="H106" s="47">
        <v>21</v>
      </c>
      <c r="I106" s="47">
        <v>1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</row>
    <row r="107" spans="1:43" ht="12.75">
      <c r="A107" s="50">
        <v>19</v>
      </c>
      <c r="B107" s="47" t="s">
        <v>435</v>
      </c>
      <c r="C107" s="47" t="s">
        <v>529</v>
      </c>
      <c r="D107" s="50">
        <v>96</v>
      </c>
      <c r="E107" s="47">
        <v>18</v>
      </c>
      <c r="F107" s="47">
        <v>63</v>
      </c>
      <c r="G107" s="47">
        <v>12</v>
      </c>
      <c r="H107" s="47">
        <v>33</v>
      </c>
      <c r="I107" s="47">
        <v>6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</row>
    <row r="108" spans="1:43" ht="12.75">
      <c r="A108" s="50">
        <v>20</v>
      </c>
      <c r="B108" s="47" t="s">
        <v>437</v>
      </c>
      <c r="C108" s="47" t="s">
        <v>530</v>
      </c>
      <c r="D108" s="50">
        <v>285</v>
      </c>
      <c r="E108" s="47">
        <v>17</v>
      </c>
      <c r="F108" s="47">
        <v>157</v>
      </c>
      <c r="G108" s="47">
        <v>10</v>
      </c>
      <c r="H108" s="47">
        <v>128</v>
      </c>
      <c r="I108" s="47">
        <v>7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</row>
    <row r="109" spans="1:43" ht="12.75">
      <c r="A109" s="50">
        <v>21</v>
      </c>
      <c r="B109" s="47" t="s">
        <v>440</v>
      </c>
      <c r="C109" s="47" t="s">
        <v>531</v>
      </c>
      <c r="D109" s="50">
        <v>150</v>
      </c>
      <c r="E109" s="47">
        <v>0</v>
      </c>
      <c r="F109" s="47">
        <v>79</v>
      </c>
      <c r="G109" s="47">
        <v>0</v>
      </c>
      <c r="H109" s="47">
        <v>71</v>
      </c>
      <c r="I109" s="47">
        <v>0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</row>
    <row r="110" spans="1:43" ht="12.75">
      <c r="A110" s="50">
        <v>22</v>
      </c>
      <c r="B110" s="47" t="s">
        <v>450</v>
      </c>
      <c r="C110" s="47" t="s">
        <v>532</v>
      </c>
      <c r="D110" s="50">
        <v>8</v>
      </c>
      <c r="E110" s="47">
        <v>1</v>
      </c>
      <c r="F110" s="47">
        <v>4</v>
      </c>
      <c r="G110" s="47">
        <v>1</v>
      </c>
      <c r="H110" s="47">
        <v>4</v>
      </c>
      <c r="I110" s="47">
        <v>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</row>
    <row r="111" spans="1:43" ht="12.75">
      <c r="A111" s="50">
        <v>23</v>
      </c>
      <c r="B111" s="47" t="s">
        <v>450</v>
      </c>
      <c r="C111" s="47" t="s">
        <v>533</v>
      </c>
      <c r="D111" s="50">
        <v>145</v>
      </c>
      <c r="E111" s="47">
        <v>2</v>
      </c>
      <c r="F111" s="47">
        <v>77</v>
      </c>
      <c r="G111" s="47">
        <v>1</v>
      </c>
      <c r="H111" s="47">
        <v>68</v>
      </c>
      <c r="I111" s="47">
        <v>1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</row>
    <row r="112" spans="1:43" ht="12.75">
      <c r="A112" s="50">
        <v>24</v>
      </c>
      <c r="B112" s="47" t="s">
        <v>454</v>
      </c>
      <c r="C112" s="47" t="s">
        <v>534</v>
      </c>
      <c r="D112" s="50">
        <v>20</v>
      </c>
      <c r="E112" s="47">
        <v>0</v>
      </c>
      <c r="F112" s="47">
        <v>9</v>
      </c>
      <c r="G112" s="47">
        <v>0</v>
      </c>
      <c r="H112" s="47">
        <v>11</v>
      </c>
      <c r="I112" s="47">
        <v>0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</row>
    <row r="113" spans="1:43" ht="12.75">
      <c r="A113" s="50">
        <v>25</v>
      </c>
      <c r="B113" s="47" t="s">
        <v>457</v>
      </c>
      <c r="C113" s="47" t="s">
        <v>535</v>
      </c>
      <c r="D113" s="50">
        <v>81</v>
      </c>
      <c r="E113" s="47">
        <v>5</v>
      </c>
      <c r="F113" s="47">
        <v>42</v>
      </c>
      <c r="G113" s="47">
        <v>1</v>
      </c>
      <c r="H113" s="47">
        <v>39</v>
      </c>
      <c r="I113" s="47">
        <v>4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</row>
    <row r="114" spans="1:43" ht="12.75">
      <c r="A114" s="50">
        <v>26</v>
      </c>
      <c r="B114" s="47" t="s">
        <v>457</v>
      </c>
      <c r="C114" s="47" t="s">
        <v>536</v>
      </c>
      <c r="D114" s="50">
        <v>301</v>
      </c>
      <c r="E114" s="47">
        <v>65</v>
      </c>
      <c r="F114" s="47">
        <v>160</v>
      </c>
      <c r="G114" s="47">
        <v>32</v>
      </c>
      <c r="H114" s="47">
        <v>141</v>
      </c>
      <c r="I114" s="47">
        <v>33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</row>
    <row r="115" spans="1:43" ht="12.75">
      <c r="A115" s="50">
        <v>27</v>
      </c>
      <c r="B115" s="47" t="s">
        <v>469</v>
      </c>
      <c r="C115" s="47" t="s">
        <v>537</v>
      </c>
      <c r="D115" s="50">
        <v>73</v>
      </c>
      <c r="E115" s="47">
        <v>22</v>
      </c>
      <c r="F115" s="47">
        <v>50</v>
      </c>
      <c r="G115" s="47">
        <v>14</v>
      </c>
      <c r="H115" s="47">
        <v>23</v>
      </c>
      <c r="I115" s="47">
        <v>8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</row>
    <row r="116" spans="1:43" ht="12.75">
      <c r="A116" s="50">
        <v>28</v>
      </c>
      <c r="B116" s="47" t="s">
        <v>471</v>
      </c>
      <c r="C116" s="47" t="s">
        <v>538</v>
      </c>
      <c r="D116" s="50">
        <v>90</v>
      </c>
      <c r="E116" s="47">
        <v>8</v>
      </c>
      <c r="F116" s="47">
        <v>48</v>
      </c>
      <c r="G116" s="47">
        <v>6</v>
      </c>
      <c r="H116" s="47">
        <v>42</v>
      </c>
      <c r="I116" s="47">
        <v>2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</row>
    <row r="117" spans="1:43" ht="12.75">
      <c r="A117" s="50">
        <v>29</v>
      </c>
      <c r="B117" s="47" t="s">
        <v>481</v>
      </c>
      <c r="C117" s="47" t="s">
        <v>539</v>
      </c>
      <c r="D117" s="50">
        <v>100</v>
      </c>
      <c r="E117" s="47">
        <v>9</v>
      </c>
      <c r="F117" s="47">
        <v>54</v>
      </c>
      <c r="G117" s="47">
        <v>1</v>
      </c>
      <c r="H117" s="47">
        <v>46</v>
      </c>
      <c r="I117" s="47">
        <v>8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</row>
    <row r="118" spans="1:43" ht="12.75">
      <c r="A118" s="50">
        <v>30</v>
      </c>
      <c r="B118" s="47" t="s">
        <v>489</v>
      </c>
      <c r="C118" s="47" t="s">
        <v>540</v>
      </c>
      <c r="D118" s="50">
        <v>66</v>
      </c>
      <c r="E118" s="47">
        <v>12</v>
      </c>
      <c r="F118" s="47">
        <v>36</v>
      </c>
      <c r="G118" s="47">
        <v>8</v>
      </c>
      <c r="H118" s="47">
        <v>30</v>
      </c>
      <c r="I118" s="47">
        <v>4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</row>
    <row r="119" spans="1:43" ht="12.75">
      <c r="A119" s="50">
        <v>31</v>
      </c>
      <c r="B119" s="47" t="s">
        <v>489</v>
      </c>
      <c r="C119" s="47" t="s">
        <v>541</v>
      </c>
      <c r="D119" s="50">
        <v>181</v>
      </c>
      <c r="E119" s="47">
        <v>31</v>
      </c>
      <c r="F119" s="47">
        <v>92</v>
      </c>
      <c r="G119" s="47">
        <v>12</v>
      </c>
      <c r="H119" s="47">
        <v>89</v>
      </c>
      <c r="I119" s="47">
        <v>19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</row>
    <row r="120" spans="1:43" ht="12.75">
      <c r="A120" s="50">
        <v>32</v>
      </c>
      <c r="B120" s="47" t="s">
        <v>489</v>
      </c>
      <c r="C120" s="47" t="s">
        <v>542</v>
      </c>
      <c r="D120" s="50">
        <v>306</v>
      </c>
      <c r="E120" s="47">
        <v>13</v>
      </c>
      <c r="F120" s="47">
        <v>150</v>
      </c>
      <c r="G120" s="47">
        <v>8</v>
      </c>
      <c r="H120" s="47">
        <v>156</v>
      </c>
      <c r="I120" s="47">
        <v>5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</row>
    <row r="121" spans="1:43" ht="12.75">
      <c r="A121" s="50">
        <v>33</v>
      </c>
      <c r="B121" s="47" t="s">
        <v>499</v>
      </c>
      <c r="C121" s="47" t="s">
        <v>543</v>
      </c>
      <c r="D121" s="50">
        <v>72</v>
      </c>
      <c r="E121" s="47">
        <v>8</v>
      </c>
      <c r="F121" s="47">
        <v>45</v>
      </c>
      <c r="G121" s="47">
        <v>4</v>
      </c>
      <c r="H121" s="47">
        <v>27</v>
      </c>
      <c r="I121" s="47">
        <v>4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</row>
    <row r="122" spans="1:43" ht="12.75">
      <c r="A122" s="50">
        <v>34</v>
      </c>
      <c r="B122" s="47" t="s">
        <v>499</v>
      </c>
      <c r="C122" s="47" t="s">
        <v>544</v>
      </c>
      <c r="D122" s="50">
        <v>100</v>
      </c>
      <c r="E122" s="47">
        <v>4</v>
      </c>
      <c r="F122" s="47">
        <v>44</v>
      </c>
      <c r="G122" s="47">
        <v>1</v>
      </c>
      <c r="H122" s="47">
        <v>56</v>
      </c>
      <c r="I122" s="47">
        <v>3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</row>
    <row r="123" spans="1:43" ht="12.75">
      <c r="A123" s="50">
        <v>35</v>
      </c>
      <c r="B123" s="47" t="s">
        <v>499</v>
      </c>
      <c r="C123" s="47" t="s">
        <v>545</v>
      </c>
      <c r="D123" s="50">
        <v>140</v>
      </c>
      <c r="E123" s="47">
        <v>41</v>
      </c>
      <c r="F123" s="47">
        <v>66</v>
      </c>
      <c r="G123" s="47">
        <v>23</v>
      </c>
      <c r="H123" s="47">
        <v>74</v>
      </c>
      <c r="I123" s="47">
        <v>18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</row>
    <row r="124" spans="1:43" ht="12.75">
      <c r="A124" s="50">
        <v>36</v>
      </c>
      <c r="B124" s="47" t="s">
        <v>503</v>
      </c>
      <c r="C124" s="47" t="s">
        <v>546</v>
      </c>
      <c r="D124" s="50">
        <v>139</v>
      </c>
      <c r="E124" s="47">
        <v>16</v>
      </c>
      <c r="F124" s="47">
        <v>97</v>
      </c>
      <c r="G124" s="47">
        <v>7</v>
      </c>
      <c r="H124" s="47">
        <v>42</v>
      </c>
      <c r="I124" s="47">
        <v>9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</row>
    <row r="125" spans="1:43" ht="12.75">
      <c r="A125" s="50">
        <v>37</v>
      </c>
      <c r="B125" s="47" t="s">
        <v>505</v>
      </c>
      <c r="C125" s="47" t="s">
        <v>547</v>
      </c>
      <c r="D125" s="50">
        <v>88</v>
      </c>
      <c r="E125" s="47">
        <v>0</v>
      </c>
      <c r="F125" s="47">
        <v>44</v>
      </c>
      <c r="G125" s="47">
        <v>0</v>
      </c>
      <c r="H125" s="47">
        <v>44</v>
      </c>
      <c r="I125" s="47"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</row>
    <row r="126" spans="1:43" ht="12.75">
      <c r="A126" s="50">
        <v>38</v>
      </c>
      <c r="B126" s="47" t="s">
        <v>507</v>
      </c>
      <c r="C126" s="47" t="s">
        <v>548</v>
      </c>
      <c r="D126" s="50">
        <v>251</v>
      </c>
      <c r="E126" s="47">
        <v>8</v>
      </c>
      <c r="F126" s="47">
        <v>116</v>
      </c>
      <c r="G126" s="47">
        <v>7</v>
      </c>
      <c r="H126" s="47">
        <v>135</v>
      </c>
      <c r="I126" s="47">
        <v>1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</row>
    <row r="127" spans="1:43" ht="12.75">
      <c r="A127" s="50">
        <v>39</v>
      </c>
      <c r="B127" s="47" t="s">
        <v>507</v>
      </c>
      <c r="C127" s="47" t="s">
        <v>549</v>
      </c>
      <c r="D127" s="50">
        <v>34</v>
      </c>
      <c r="E127" s="47">
        <v>0</v>
      </c>
      <c r="F127" s="47">
        <v>24</v>
      </c>
      <c r="G127" s="47">
        <v>0</v>
      </c>
      <c r="H127" s="47">
        <v>10</v>
      </c>
      <c r="I127" s="47">
        <v>0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</row>
    <row r="128" spans="1:43" ht="12.75">
      <c r="A128" s="50">
        <v>40</v>
      </c>
      <c r="B128" s="47" t="s">
        <v>550</v>
      </c>
      <c r="C128" s="47" t="s">
        <v>551</v>
      </c>
      <c r="D128" s="50">
        <v>53</v>
      </c>
      <c r="E128" s="47">
        <v>1</v>
      </c>
      <c r="F128" s="47">
        <v>28</v>
      </c>
      <c r="G128" s="47">
        <v>0</v>
      </c>
      <c r="H128" s="47">
        <v>25</v>
      </c>
      <c r="I128" s="47">
        <v>1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</row>
    <row r="129" spans="1:43" s="54" customFormat="1" ht="12.75">
      <c r="A129" s="51">
        <v>40</v>
      </c>
      <c r="B129" s="52"/>
      <c r="C129" s="52" t="s">
        <v>552</v>
      </c>
      <c r="D129" s="51">
        <f aca="true" t="shared" si="1" ref="D129:I129">SUM(D89:D128)</f>
        <v>4877</v>
      </c>
      <c r="E129" s="52">
        <f t="shared" si="1"/>
        <v>736</v>
      </c>
      <c r="F129" s="52">
        <f t="shared" si="1"/>
        <v>2568</v>
      </c>
      <c r="G129" s="52">
        <f t="shared" si="1"/>
        <v>343</v>
      </c>
      <c r="H129" s="52">
        <f t="shared" si="1"/>
        <v>2309</v>
      </c>
      <c r="I129" s="52">
        <f t="shared" si="1"/>
        <v>393</v>
      </c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</row>
    <row r="130" spans="1:43" ht="7.5" customHeight="1">
      <c r="A130" s="209"/>
      <c r="B130" s="210"/>
      <c r="C130" s="210"/>
      <c r="D130" s="210"/>
      <c r="E130" s="210"/>
      <c r="F130" s="210"/>
      <c r="G130" s="210"/>
      <c r="H130" s="210"/>
      <c r="I130" s="211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</row>
    <row r="131" spans="1:26" s="54" customFormat="1" ht="12.75">
      <c r="A131" s="51">
        <f>(A87+A129)</f>
        <v>122</v>
      </c>
      <c r="B131" s="52"/>
      <c r="C131" s="52" t="s">
        <v>553</v>
      </c>
      <c r="D131" s="51">
        <f aca="true" t="shared" si="2" ref="D131:I131">(D87+D129)</f>
        <v>10350</v>
      </c>
      <c r="E131" s="52">
        <f t="shared" si="2"/>
        <v>2871</v>
      </c>
      <c r="F131" s="52">
        <f t="shared" si="2"/>
        <v>4768</v>
      </c>
      <c r="G131" s="52">
        <f t="shared" si="2"/>
        <v>1063</v>
      </c>
      <c r="H131" s="52">
        <f t="shared" si="2"/>
        <v>5582</v>
      </c>
      <c r="I131" s="52">
        <f t="shared" si="2"/>
        <v>1808</v>
      </c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3:26" ht="12.75">
      <c r="C132" s="38"/>
      <c r="D132" s="39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3:26" ht="12.75">
      <c r="C133" s="38"/>
      <c r="D133" s="39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3:26" ht="12.75">
      <c r="C134" s="38"/>
      <c r="D134" s="39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3:26" ht="12.75"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3:26" ht="12.75">
      <c r="C136" s="38"/>
      <c r="D136" s="39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3:26" ht="12.75"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3:26" ht="12.75"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3:26" ht="12.75">
      <c r="C139" s="38"/>
      <c r="D139" s="39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3:26" ht="12.75">
      <c r="C140" s="38"/>
      <c r="D140" s="39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3:26" ht="12.75">
      <c r="C141" s="38"/>
      <c r="D141" s="39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3:26" ht="12.75">
      <c r="C142" s="38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3:26" ht="12.75">
      <c r="C143" s="38"/>
      <c r="D143" s="39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3:26" ht="12.75">
      <c r="C144" s="38"/>
      <c r="D144" s="39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3:26" ht="12.75">
      <c r="C145" s="38"/>
      <c r="D145" s="39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3:26" ht="12.75"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3:26" ht="12.75">
      <c r="C147" s="38"/>
      <c r="D147" s="39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3:26" ht="12.75"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3:26" ht="12.75">
      <c r="C149" s="38"/>
      <c r="D149" s="39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3:26" ht="12.75">
      <c r="C150" s="38"/>
      <c r="D150" s="39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3:26" ht="12.75">
      <c r="C151" s="38"/>
      <c r="D151" s="39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3:26" ht="12.75">
      <c r="C152" s="38"/>
      <c r="D152" s="39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3:26" ht="12.75">
      <c r="C153" s="38"/>
      <c r="D153" s="39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3:26" ht="12.75">
      <c r="C154" s="38"/>
      <c r="D154" s="39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3:26" ht="12.75">
      <c r="C155" s="38"/>
      <c r="D155" s="39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3:26" ht="12.75">
      <c r="C156" s="38"/>
      <c r="D156" s="39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3:26" ht="12.75">
      <c r="C157" s="38"/>
      <c r="D157" s="39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3:26" ht="12.75">
      <c r="C158" s="38"/>
      <c r="D158" s="39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3:26" ht="12.75">
      <c r="C159" s="38"/>
      <c r="D159" s="39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3:26" ht="12.75">
      <c r="C160" s="38"/>
      <c r="D160" s="39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3:26" ht="12.75">
      <c r="C161" s="38"/>
      <c r="D161" s="39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3:26" ht="12.75">
      <c r="C162" s="38"/>
      <c r="D162" s="39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3:26" ht="12.75">
      <c r="C163" s="38"/>
      <c r="D163" s="39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3:26" ht="12.75">
      <c r="C164" s="38"/>
      <c r="D164" s="39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3:26" ht="12.75">
      <c r="C165" s="38"/>
      <c r="D165" s="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3:26" ht="12.75">
      <c r="C166" s="38"/>
      <c r="D166" s="39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3:26" ht="12.75">
      <c r="C167" s="38"/>
      <c r="D167" s="39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3:26" ht="12.75">
      <c r="C168" s="38"/>
      <c r="D168" s="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3:26" ht="12.75">
      <c r="C169" s="38"/>
      <c r="D169" s="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3:26" ht="12.75">
      <c r="C170" s="38"/>
      <c r="D170" s="39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3:26" ht="12.75">
      <c r="C171" s="38"/>
      <c r="D171" s="39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3:26" ht="12.75">
      <c r="C172" s="38"/>
      <c r="D172" s="39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3:26" ht="12.75">
      <c r="C173" s="38"/>
      <c r="D173" s="39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3:26" ht="12.75">
      <c r="C174" s="38"/>
      <c r="D174" s="39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3:26" ht="12.75">
      <c r="C175" s="38"/>
      <c r="D175" s="39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3:26" ht="12.75">
      <c r="C176" s="38"/>
      <c r="D176" s="39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3:26" ht="12.75">
      <c r="C177" s="38"/>
      <c r="D177" s="39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3:26" ht="12.75">
      <c r="C178" s="38"/>
      <c r="D178" s="39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3:26" ht="12.75">
      <c r="C179" s="38"/>
      <c r="D179" s="3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3:26" ht="12.75">
      <c r="C180" s="38"/>
      <c r="D180" s="3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3:26" ht="12.75">
      <c r="C181" s="38"/>
      <c r="D181" s="3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3:26" ht="12.75">
      <c r="C182" s="38"/>
      <c r="D182" s="39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3:26" ht="12.75">
      <c r="C183" s="38"/>
      <c r="D183" s="39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3:26" ht="12.75">
      <c r="C184" s="38"/>
      <c r="D184" s="39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3:26" ht="12.75">
      <c r="C185" s="38"/>
      <c r="D185" s="39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3:26" ht="12.75">
      <c r="C186" s="38"/>
      <c r="D186" s="39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3:26" ht="12.75">
      <c r="C187" s="38"/>
      <c r="D187" s="39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3:26" ht="12.75">
      <c r="C188" s="38"/>
      <c r="D188" s="39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3:26" ht="12.75">
      <c r="C189" s="38"/>
      <c r="D189" s="39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3:26" ht="12.75">
      <c r="C190" s="38"/>
      <c r="D190" s="39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3:26" ht="12.75">
      <c r="C191" s="38"/>
      <c r="D191" s="39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3:26" ht="12.75">
      <c r="C192" s="38"/>
      <c r="D192" s="39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3:26" ht="12.75">
      <c r="C193" s="38"/>
      <c r="D193" s="39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3:26" ht="12.75">
      <c r="C194" s="38"/>
      <c r="D194" s="39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3:26" ht="12.75">
      <c r="C195" s="38"/>
      <c r="D195" s="39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3:26" ht="12.75">
      <c r="C196" s="38"/>
      <c r="D196" s="39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3:26" ht="12.75">
      <c r="C197" s="38"/>
      <c r="D197" s="39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3:26" ht="12.75">
      <c r="C198" s="38"/>
      <c r="D198" s="39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3:26" ht="12.75">
      <c r="C199" s="38"/>
      <c r="D199" s="39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3:26" ht="12.75">
      <c r="C200" s="38"/>
      <c r="D200" s="39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3:26" ht="12.75">
      <c r="C201" s="38"/>
      <c r="D201" s="39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3:26" ht="12.75">
      <c r="C202" s="38"/>
      <c r="D202" s="39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3:26" ht="12.75">
      <c r="C203" s="38"/>
      <c r="D203" s="39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3:26" ht="12.75">
      <c r="C204" s="38"/>
      <c r="D204" s="39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3:26" ht="12.75">
      <c r="C205" s="38"/>
      <c r="D205" s="39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3:26" ht="12.75">
      <c r="C206" s="38"/>
      <c r="D206" s="39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3:26" ht="12.75">
      <c r="C207" s="38"/>
      <c r="D207" s="39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3:26" ht="12.75">
      <c r="C208" s="38"/>
      <c r="D208" s="39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3:26" ht="12.75">
      <c r="C209" s="38"/>
      <c r="D209" s="39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3:26" ht="12.75">
      <c r="C210" s="38"/>
      <c r="D210" s="39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3:26" ht="12.75">
      <c r="C211" s="38"/>
      <c r="D211" s="39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3:26" ht="12.75">
      <c r="C212" s="38"/>
      <c r="D212" s="39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3:26" ht="12.75">
      <c r="C213" s="38"/>
      <c r="D213" s="39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3:26" ht="12.75">
      <c r="C214" s="38"/>
      <c r="D214" s="39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3:26" ht="12.75">
      <c r="C215" s="38"/>
      <c r="D215" s="39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3:26" ht="12.75">
      <c r="C216" s="38"/>
      <c r="D216" s="39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3:26" ht="12.75">
      <c r="C217" s="38"/>
      <c r="D217" s="39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3:26" ht="12.75">
      <c r="C218" s="38"/>
      <c r="D218" s="39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3:26" ht="12.75">
      <c r="C219" s="38"/>
      <c r="D219" s="39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3:26" ht="12.75">
      <c r="C220" s="38"/>
      <c r="D220" s="39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3:26" ht="12.75">
      <c r="C221" s="38"/>
      <c r="D221" s="39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3:26" ht="12.75">
      <c r="C222" s="38"/>
      <c r="D222" s="39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3:26" ht="12.75">
      <c r="C223" s="38"/>
      <c r="D223" s="39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3:26" ht="12.75">
      <c r="C224" s="38"/>
      <c r="D224" s="39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3:26" ht="12.75">
      <c r="C225" s="38"/>
      <c r="D225" s="39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3:26" ht="12.75">
      <c r="C226" s="38"/>
      <c r="D226" s="39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3:26" ht="12.75">
      <c r="C227" s="38"/>
      <c r="D227" s="39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3:26" ht="12.75">
      <c r="C228" s="38"/>
      <c r="D228" s="39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3:26" ht="12.75">
      <c r="C229" s="38"/>
      <c r="D229" s="39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3:26" ht="12.75">
      <c r="C230" s="38"/>
      <c r="D230" s="39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3:26" ht="12.75">
      <c r="C231" s="38"/>
      <c r="D231" s="39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3:26" ht="12.75">
      <c r="C232" s="38"/>
      <c r="D232" s="39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3:26" ht="12.75">
      <c r="C233" s="38"/>
      <c r="D233" s="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3:26" ht="12.75">
      <c r="C234" s="38"/>
      <c r="D234" s="39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3:26" ht="12.75">
      <c r="C235" s="38"/>
      <c r="D235" s="39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3:26" ht="12.75">
      <c r="C236" s="38"/>
      <c r="D236" s="39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3:26" ht="12.75">
      <c r="C237" s="38"/>
      <c r="D237" s="39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3:26" ht="12.75">
      <c r="C238" s="38"/>
      <c r="D238" s="39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3:26" ht="12.75">
      <c r="C239" s="38"/>
      <c r="D239" s="39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3:26" ht="12.75">
      <c r="C240" s="38"/>
      <c r="D240" s="39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3:26" ht="12.75">
      <c r="C241" s="38"/>
      <c r="D241" s="39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3:26" ht="12.75">
      <c r="C242" s="38"/>
      <c r="D242" s="39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3:26" ht="12.75">
      <c r="C243" s="38"/>
      <c r="D243" s="39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3:26" ht="12.75">
      <c r="C244" s="38"/>
      <c r="D244" s="39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3:26" ht="12.75">
      <c r="C245" s="38"/>
      <c r="D245" s="39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3:26" ht="12.75">
      <c r="C246" s="38"/>
      <c r="D246" s="39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3:26" ht="12.75">
      <c r="C247" s="38"/>
      <c r="D247" s="39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3:26" ht="12.75">
      <c r="C248" s="38"/>
      <c r="D248" s="39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3:26" ht="12.75">
      <c r="C249" s="38"/>
      <c r="D249" s="39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3:26" ht="12.75">
      <c r="C250" s="38"/>
      <c r="D250" s="39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3:26" ht="12.75">
      <c r="C251" s="38"/>
      <c r="D251" s="39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3:26" ht="12.75">
      <c r="C252" s="38"/>
      <c r="D252" s="39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3:26" ht="12.75">
      <c r="C253" s="38"/>
      <c r="D253" s="39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3:26" ht="12.75">
      <c r="C254" s="38"/>
      <c r="D254" s="39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3:26" ht="12.75">
      <c r="C255" s="38"/>
      <c r="D255" s="39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3:26" ht="12.75">
      <c r="C256" s="38"/>
      <c r="D256" s="39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3:26" ht="12.75">
      <c r="C257" s="38"/>
      <c r="D257" s="39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3:26" ht="12.75">
      <c r="C258" s="38"/>
      <c r="D258" s="39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3:26" ht="12.75">
      <c r="C259" s="38"/>
      <c r="D259" s="39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3:26" ht="12.75">
      <c r="C260" s="38"/>
      <c r="D260" s="39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3:26" ht="12.75">
      <c r="C261" s="38"/>
      <c r="D261" s="39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3:26" ht="12.75">
      <c r="C262" s="38"/>
      <c r="D262" s="39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3:26" ht="12.75">
      <c r="C263" s="38"/>
      <c r="D263" s="39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3:26" ht="12.75">
      <c r="C264" s="38"/>
      <c r="D264" s="39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3:26" ht="12.75">
      <c r="C265" s="38"/>
      <c r="D265" s="39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3:26" ht="12.75">
      <c r="C266" s="38"/>
      <c r="D266" s="39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3:26" ht="12.75">
      <c r="C267" s="38"/>
      <c r="D267" s="39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3:26" ht="12.75">
      <c r="C268" s="38"/>
      <c r="D268" s="39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3:26" ht="12.75">
      <c r="C269" s="38"/>
      <c r="D269" s="39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3:26" ht="12.75">
      <c r="C270" s="38"/>
      <c r="D270" s="39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3:26" ht="12.75">
      <c r="C271" s="38"/>
      <c r="D271" s="39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3:26" ht="12.75">
      <c r="C272" s="38"/>
      <c r="D272" s="39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3:26" ht="12.75">
      <c r="C273" s="38"/>
      <c r="D273" s="39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3:26" ht="12.75">
      <c r="C274" s="38"/>
      <c r="D274" s="39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3:26" ht="12.75">
      <c r="C275" s="38"/>
      <c r="D275" s="39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3:26" ht="12.75">
      <c r="C276" s="38"/>
      <c r="D276" s="39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3:26" ht="12.75">
      <c r="C277" s="38"/>
      <c r="D277" s="39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3:26" ht="12.75">
      <c r="C278" s="38"/>
      <c r="D278" s="39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3:26" ht="12.75">
      <c r="C279" s="38"/>
      <c r="D279" s="39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3:26" ht="12.75">
      <c r="C280" s="38"/>
      <c r="D280" s="39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3:26" ht="12.75">
      <c r="C281" s="38"/>
      <c r="D281" s="39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3:26" ht="12.75">
      <c r="C282" s="38"/>
      <c r="D282" s="39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3:26" ht="12.75">
      <c r="C283" s="38"/>
      <c r="D283" s="39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3:26" ht="12.75">
      <c r="C284" s="38"/>
      <c r="D284" s="39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3:26" ht="12.75">
      <c r="C285" s="38"/>
      <c r="D285" s="39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3:26" ht="12.75">
      <c r="C286" s="38"/>
      <c r="D286" s="39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3:26" ht="12.75">
      <c r="C287" s="38"/>
      <c r="D287" s="39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3:26" ht="12.75">
      <c r="C288" s="38"/>
      <c r="D288" s="39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3:26" ht="12.75">
      <c r="C289" s="38"/>
      <c r="D289" s="39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3:26" ht="12.75">
      <c r="C290" s="38"/>
      <c r="D290" s="39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3:26" ht="12.75">
      <c r="C291" s="38"/>
      <c r="D291" s="39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3:26" ht="12.75">
      <c r="C292" s="38"/>
      <c r="D292" s="39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3:26" ht="12.75">
      <c r="C293" s="38"/>
      <c r="D293" s="39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3:26" ht="12.75">
      <c r="C294" s="38"/>
      <c r="D294" s="39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3:26" ht="12.75">
      <c r="C295" s="38"/>
      <c r="D295" s="39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3:26" ht="12.75">
      <c r="C296" s="38"/>
      <c r="D296" s="39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3:26" ht="12.75">
      <c r="C297" s="38"/>
      <c r="D297" s="39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3:26" ht="12.75">
      <c r="C298" s="38"/>
      <c r="D298" s="39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3:26" ht="12.75">
      <c r="C299" s="38"/>
      <c r="D299" s="39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3:26" ht="12.75">
      <c r="C300" s="38"/>
      <c r="D300" s="39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3:26" ht="12.75">
      <c r="C301" s="38"/>
      <c r="D301" s="39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3:26" ht="12.75">
      <c r="C302" s="38"/>
      <c r="D302" s="39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3:26" ht="12.75">
      <c r="C303" s="38"/>
      <c r="D303" s="39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3:26" ht="12.75">
      <c r="C304" s="38"/>
      <c r="D304" s="39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3:26" ht="12.75">
      <c r="C305" s="38"/>
      <c r="D305" s="39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3:26" ht="12.75">
      <c r="C306" s="38"/>
      <c r="D306" s="39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3:26" ht="12.75">
      <c r="C307" s="38"/>
      <c r="D307" s="39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3:26" ht="12.75">
      <c r="C308" s="38"/>
      <c r="D308" s="39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3:26" ht="12.75">
      <c r="C309" s="38"/>
      <c r="D309" s="39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3:26" ht="12.75">
      <c r="C310" s="38"/>
      <c r="D310" s="39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3:26" ht="12.75">
      <c r="C311" s="38"/>
      <c r="D311" s="39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3:26" ht="12.75">
      <c r="C312" s="38"/>
      <c r="D312" s="39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3:26" ht="12.75">
      <c r="C313" s="38"/>
      <c r="D313" s="39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3:26" ht="12.75">
      <c r="C314" s="38"/>
      <c r="D314" s="39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3:26" ht="12.75">
      <c r="C315" s="38"/>
      <c r="D315" s="39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3:26" ht="12.75">
      <c r="C316" s="38"/>
      <c r="D316" s="39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3:26" ht="12.75">
      <c r="C317" s="38"/>
      <c r="D317" s="39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3:26" ht="12.75">
      <c r="C318" s="38"/>
      <c r="D318" s="39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3:26" ht="12.75">
      <c r="C319" s="38"/>
      <c r="D319" s="39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3:26" ht="12.75">
      <c r="C320" s="38"/>
      <c r="D320" s="39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3:26" ht="12.75">
      <c r="C321" s="38"/>
      <c r="D321" s="39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3:26" ht="12.75">
      <c r="C322" s="38"/>
      <c r="D322" s="39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3:26" ht="12.75">
      <c r="C323" s="38"/>
      <c r="D323" s="39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3:26" ht="12.75">
      <c r="C324" s="38"/>
      <c r="D324" s="39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3:26" ht="12.75">
      <c r="C325" s="38"/>
      <c r="D325" s="39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3:26" ht="12.75">
      <c r="C326" s="38"/>
      <c r="D326" s="39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3:26" ht="12.75">
      <c r="C327" s="38"/>
      <c r="D327" s="39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3:26" ht="12.75">
      <c r="C328" s="38"/>
      <c r="D328" s="39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3:26" ht="12.75">
      <c r="C329" s="38"/>
      <c r="D329" s="39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3:26" ht="12.75">
      <c r="C330" s="38"/>
      <c r="D330" s="39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3:26" ht="12.75">
      <c r="C331" s="38"/>
      <c r="D331" s="39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3:26" ht="12.75">
      <c r="C332" s="38"/>
      <c r="D332" s="39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3:26" ht="12.75">
      <c r="C333" s="38"/>
      <c r="D333" s="39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3:26" ht="12.75">
      <c r="C334" s="38"/>
      <c r="D334" s="39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3:26" ht="12.75">
      <c r="C335" s="38"/>
      <c r="D335" s="39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3:26" ht="12.75">
      <c r="C336" s="38"/>
      <c r="D336" s="39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3:26" ht="12.75">
      <c r="C337" s="38"/>
      <c r="D337" s="39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3:26" ht="12.75">
      <c r="C338" s="38"/>
      <c r="D338" s="39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3:26" ht="12.75">
      <c r="C339" s="38"/>
      <c r="D339" s="39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3:26" ht="12.75">
      <c r="C340" s="38"/>
      <c r="D340" s="39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3:26" ht="12.75">
      <c r="C341" s="38"/>
      <c r="D341" s="39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3:26" ht="12.75">
      <c r="C342" s="38"/>
      <c r="D342" s="39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3:26" ht="12.75">
      <c r="C343" s="38"/>
      <c r="D343" s="39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3:26" ht="12.75">
      <c r="C344" s="38"/>
      <c r="D344" s="39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3:26" ht="12.75">
      <c r="C345" s="38"/>
      <c r="D345" s="39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3:26" ht="12.75">
      <c r="C346" s="38"/>
      <c r="D346" s="39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3:26" ht="12.75">
      <c r="C347" s="38"/>
      <c r="D347" s="39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3:26" ht="12.75">
      <c r="C348" s="38"/>
      <c r="D348" s="39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3:26" ht="12.75">
      <c r="C349" s="38"/>
      <c r="D349" s="39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3:26" ht="12.75">
      <c r="C350" s="38"/>
      <c r="D350" s="39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3:26" ht="12.75">
      <c r="C351" s="38"/>
      <c r="D351" s="39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3:26" ht="12.75">
      <c r="C352" s="38"/>
      <c r="D352" s="39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3:26" ht="12.75">
      <c r="C353" s="38"/>
      <c r="D353" s="39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3:26" ht="12.75">
      <c r="C354" s="38"/>
      <c r="D354" s="39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3:26" ht="12.75">
      <c r="C355" s="38"/>
      <c r="D355" s="39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3:26" ht="12.75">
      <c r="C356" s="38"/>
      <c r="D356" s="39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3:26" ht="12.75">
      <c r="C357" s="38"/>
      <c r="D357" s="39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3:26" ht="12.75">
      <c r="C358" s="38"/>
      <c r="D358" s="39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3:26" ht="12.75">
      <c r="C359" s="38"/>
      <c r="D359" s="39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3:26" ht="12.75">
      <c r="C360" s="38"/>
      <c r="D360" s="39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3:26" ht="12.75">
      <c r="C361" s="38"/>
      <c r="D361" s="39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3:26" ht="12.75">
      <c r="C362" s="38"/>
      <c r="D362" s="39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3:26" ht="12.75">
      <c r="C363" s="38"/>
      <c r="D363" s="39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3:26" ht="12.75">
      <c r="C364" s="38"/>
      <c r="D364" s="39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3:26" ht="12.75">
      <c r="C365" s="38"/>
      <c r="D365" s="39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3:26" ht="12.75">
      <c r="C366" s="38"/>
      <c r="D366" s="39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3:26" ht="12.75">
      <c r="C367" s="38"/>
      <c r="D367" s="39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3:26" ht="12.75">
      <c r="C368" s="38"/>
      <c r="D368" s="39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3:26" ht="12.75">
      <c r="C369" s="38"/>
      <c r="D369" s="39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3:26" ht="12.75">
      <c r="C370" s="38"/>
      <c r="D370" s="39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3:26" ht="12.75">
      <c r="C371" s="38"/>
      <c r="D371" s="39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3:26" ht="12.75">
      <c r="C372" s="38"/>
      <c r="D372" s="39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3:26" ht="12.75">
      <c r="C373" s="38"/>
      <c r="D373" s="39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3:26" ht="12.75">
      <c r="C374" s="38"/>
      <c r="D374" s="39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3:26" ht="12.75">
      <c r="C375" s="38"/>
      <c r="D375" s="39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3:26" ht="12.75">
      <c r="C376" s="38"/>
      <c r="D376" s="39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3:26" ht="12.75">
      <c r="C377" s="38"/>
      <c r="D377" s="39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3:26" ht="12.75">
      <c r="C378" s="38"/>
      <c r="D378" s="39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3:26" ht="12.75">
      <c r="C379" s="38"/>
      <c r="D379" s="39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3:26" ht="12.75">
      <c r="C380" s="38"/>
      <c r="D380" s="39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3:26" ht="12.75">
      <c r="C381" s="38"/>
      <c r="D381" s="39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3:26" ht="12.75">
      <c r="C382" s="38"/>
      <c r="D382" s="39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3:26" ht="12.75">
      <c r="C383" s="38"/>
      <c r="D383" s="39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3:26" ht="12.75">
      <c r="C384" s="38"/>
      <c r="D384" s="39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3:26" ht="12.75">
      <c r="C385" s="38"/>
      <c r="D385" s="39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3:26" ht="12.75">
      <c r="C386" s="38"/>
      <c r="D386" s="39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3:26" ht="12.75">
      <c r="C387" s="38"/>
      <c r="D387" s="39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3:26" ht="12.75">
      <c r="C388" s="38"/>
      <c r="D388" s="39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3:26" ht="12.75">
      <c r="C389" s="38"/>
      <c r="D389" s="39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3:26" ht="12.75">
      <c r="C390" s="38"/>
      <c r="D390" s="39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3:26" ht="12.75">
      <c r="C391" s="38"/>
      <c r="D391" s="39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3:26" ht="12.75">
      <c r="C392" s="38"/>
      <c r="D392" s="39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3:26" ht="12.75">
      <c r="C393" s="38"/>
      <c r="D393" s="39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3:26" ht="12.75">
      <c r="C394" s="38"/>
      <c r="D394" s="39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3:26" ht="12.75">
      <c r="C395" s="38"/>
      <c r="D395" s="39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3:26" ht="12.75">
      <c r="C396" s="38"/>
      <c r="D396" s="39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3:26" ht="12.75">
      <c r="C397" s="38"/>
      <c r="D397" s="39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3:26" ht="12.75">
      <c r="C398" s="38"/>
      <c r="D398" s="39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3:26" ht="12.75">
      <c r="C399" s="38"/>
      <c r="D399" s="39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3:26" ht="12.75">
      <c r="C400" s="38"/>
      <c r="D400" s="39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3:26" ht="12.75">
      <c r="C401" s="38"/>
      <c r="D401" s="39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3:26" ht="12.75">
      <c r="C402" s="38"/>
      <c r="D402" s="39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3:26" ht="12.75">
      <c r="C403" s="38"/>
      <c r="D403" s="39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3:26" ht="12.75">
      <c r="C404" s="38"/>
      <c r="D404" s="39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3:26" ht="12.75">
      <c r="C405" s="38"/>
      <c r="D405" s="39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3:26" ht="12.75">
      <c r="C406" s="38"/>
      <c r="D406" s="39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3:26" ht="12.75">
      <c r="C407" s="38"/>
      <c r="D407" s="39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3:26" ht="12.75">
      <c r="C408" s="38"/>
      <c r="D408" s="39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3:26" ht="12.75">
      <c r="C409" s="38"/>
      <c r="D409" s="39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3:26" ht="12.75">
      <c r="C410" s="38"/>
      <c r="D410" s="39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3:26" ht="12.75">
      <c r="C411" s="38"/>
      <c r="D411" s="39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3:26" ht="12.75">
      <c r="C412" s="38"/>
      <c r="D412" s="39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3:26" ht="12.75">
      <c r="C413" s="38"/>
      <c r="D413" s="39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3:26" ht="12.75">
      <c r="C414" s="38"/>
      <c r="D414" s="39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3:26" ht="12.75">
      <c r="C415" s="38"/>
      <c r="D415" s="39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3:26" ht="12.75">
      <c r="C416" s="38"/>
      <c r="D416" s="39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3:26" ht="12.75">
      <c r="C417" s="38"/>
      <c r="D417" s="39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3:26" ht="12.75">
      <c r="C418" s="38"/>
      <c r="D418" s="39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3:26" ht="12.75">
      <c r="C419" s="38"/>
      <c r="D419" s="39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3:26" ht="12.75">
      <c r="C420" s="38"/>
      <c r="D420" s="39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3:26" ht="12.75">
      <c r="C421" s="38"/>
      <c r="D421" s="39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3:26" ht="12.75">
      <c r="C422" s="38"/>
      <c r="D422" s="39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3:26" ht="12.75">
      <c r="C423" s="38"/>
      <c r="D423" s="39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3:26" ht="12.75">
      <c r="C424" s="38"/>
      <c r="D424" s="39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3:26" ht="12.75">
      <c r="C425" s="38"/>
      <c r="D425" s="39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3:26" ht="12.75">
      <c r="C426" s="38"/>
      <c r="D426" s="39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3:26" ht="12.75">
      <c r="C427" s="38"/>
      <c r="D427" s="39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3:26" ht="12.75">
      <c r="C428" s="38"/>
      <c r="D428" s="39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3:26" ht="12.75">
      <c r="C429" s="38"/>
      <c r="D429" s="39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3:26" ht="12.75">
      <c r="C430" s="38"/>
      <c r="D430" s="39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3:26" ht="12.75">
      <c r="C431" s="38"/>
      <c r="D431" s="39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3:26" ht="12.75">
      <c r="C432" s="38"/>
      <c r="D432" s="39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3:26" ht="12.75">
      <c r="C433" s="38"/>
      <c r="D433" s="39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3:26" ht="12.75">
      <c r="C434" s="38"/>
      <c r="D434" s="39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3:26" ht="12.75">
      <c r="C435" s="38"/>
      <c r="D435" s="39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3:26" ht="12.75">
      <c r="C436" s="38"/>
      <c r="D436" s="39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3:26" ht="12.75">
      <c r="C437" s="38"/>
      <c r="D437" s="39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3:26" ht="12.75">
      <c r="C438" s="38"/>
      <c r="D438" s="39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3:26" ht="12.75">
      <c r="C439" s="38"/>
      <c r="D439" s="39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3:26" ht="12.75">
      <c r="C440" s="38"/>
      <c r="D440" s="39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3:26" ht="12.75">
      <c r="C441" s="38"/>
      <c r="D441" s="39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3:26" ht="12.75">
      <c r="C442" s="38"/>
      <c r="D442" s="39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3:26" ht="12.75">
      <c r="C443" s="38"/>
      <c r="D443" s="39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3:26" ht="12.75">
      <c r="C444" s="38"/>
      <c r="D444" s="39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3:26" ht="12.75">
      <c r="C445" s="38"/>
      <c r="D445" s="39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3:26" ht="12.75">
      <c r="C446" s="38"/>
      <c r="D446" s="39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3:26" ht="12.75">
      <c r="C447" s="38"/>
      <c r="D447" s="39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3:26" ht="12.75">
      <c r="C448" s="38"/>
      <c r="D448" s="39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3:26" ht="12.75">
      <c r="C449" s="38"/>
      <c r="D449" s="39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3:26" ht="12.75">
      <c r="C450" s="38"/>
      <c r="D450" s="39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3:26" ht="12.75">
      <c r="C451" s="38"/>
      <c r="D451" s="39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3:26" ht="12.75">
      <c r="C452" s="38"/>
      <c r="D452" s="39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3:26" ht="12.75">
      <c r="C453" s="38"/>
      <c r="D453" s="39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3:26" ht="12.75">
      <c r="C454" s="38"/>
      <c r="D454" s="39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3:26" ht="12.75">
      <c r="C455" s="38"/>
      <c r="D455" s="39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3:26" ht="12.75">
      <c r="C456" s="38"/>
      <c r="D456" s="39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3:26" ht="12.75">
      <c r="C457" s="38"/>
      <c r="D457" s="39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3:26" ht="12.75">
      <c r="C458" s="38"/>
      <c r="D458" s="39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3:26" ht="12.75">
      <c r="C459" s="38"/>
      <c r="D459" s="39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3:26" ht="12.75">
      <c r="C460" s="38"/>
      <c r="D460" s="39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3:26" ht="12.75">
      <c r="C461" s="38"/>
      <c r="D461" s="39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3:26" ht="12.75">
      <c r="C462" s="38"/>
      <c r="D462" s="39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3:26" ht="12.75">
      <c r="C463" s="38"/>
      <c r="D463" s="39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3:26" ht="12.75">
      <c r="C464" s="38"/>
      <c r="D464" s="39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3:26" ht="12.75">
      <c r="C465" s="38"/>
      <c r="D465" s="39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3:26" ht="12.75">
      <c r="C466" s="38"/>
      <c r="D466" s="39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3:26" ht="12.75">
      <c r="C467" s="38"/>
      <c r="D467" s="39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3:26" ht="12.75">
      <c r="C468" s="38"/>
      <c r="D468" s="39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3:26" ht="12.75">
      <c r="C469" s="38"/>
      <c r="D469" s="39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3:26" ht="12.75">
      <c r="C470" s="38"/>
      <c r="D470" s="39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3:26" ht="12.75">
      <c r="C471" s="38"/>
      <c r="D471" s="39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3:26" ht="12.75">
      <c r="C472" s="38"/>
      <c r="D472" s="39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3:26" ht="12.75">
      <c r="C473" s="38"/>
      <c r="D473" s="39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3:26" ht="12.75">
      <c r="C474" s="38"/>
      <c r="D474" s="39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3:26" ht="12.75">
      <c r="C475" s="38"/>
      <c r="D475" s="39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3:26" ht="12.75">
      <c r="C476" s="38"/>
      <c r="D476" s="39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3:26" ht="12.75">
      <c r="C477" s="38"/>
      <c r="D477" s="39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3:26" ht="12.75">
      <c r="C478" s="38"/>
      <c r="D478" s="39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3:26" ht="12.75">
      <c r="C479" s="38"/>
      <c r="D479" s="39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3:26" ht="12.75">
      <c r="C480" s="38"/>
      <c r="D480" s="39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3:26" ht="12.75">
      <c r="C481" s="38"/>
      <c r="D481" s="39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3:26" ht="12.75">
      <c r="C482" s="38"/>
      <c r="D482" s="39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3:26" ht="12.75">
      <c r="C483" s="38"/>
      <c r="D483" s="39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3:26" ht="12.75">
      <c r="C484" s="38"/>
      <c r="D484" s="39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3:26" ht="12.75">
      <c r="C485" s="38"/>
      <c r="D485" s="39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3:26" ht="12.75">
      <c r="C486" s="38"/>
      <c r="D486" s="39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3:26" ht="12.75">
      <c r="C487" s="38"/>
      <c r="D487" s="39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3:26" ht="12.75">
      <c r="C488" s="38"/>
      <c r="D488" s="39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3:26" ht="12.75">
      <c r="C489" s="38"/>
      <c r="D489" s="39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3:26" ht="12.75">
      <c r="C490" s="38"/>
      <c r="D490" s="39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3:26" ht="12.75">
      <c r="C491" s="38"/>
      <c r="D491" s="39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3:26" ht="12.75">
      <c r="C492" s="38"/>
      <c r="D492" s="39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3:26" ht="12.75">
      <c r="C493" s="38"/>
      <c r="D493" s="39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3:26" ht="12.75">
      <c r="C494" s="38"/>
      <c r="D494" s="39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3:26" ht="12.75">
      <c r="C495" s="38"/>
      <c r="D495" s="39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3:26" ht="12.75">
      <c r="C496" s="38"/>
      <c r="D496" s="39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3:26" ht="12.75">
      <c r="C497" s="38"/>
      <c r="D497" s="39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3:26" ht="12.75">
      <c r="C498" s="38"/>
      <c r="D498" s="39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3:26" ht="12.75">
      <c r="C499" s="38"/>
      <c r="D499" s="39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3:26" ht="12.75">
      <c r="C500" s="38"/>
      <c r="D500" s="39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3:26" ht="12.75">
      <c r="C501" s="38"/>
      <c r="D501" s="39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3:26" ht="12.75">
      <c r="C502" s="38"/>
      <c r="D502" s="39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3:26" ht="12.75">
      <c r="C503" s="38"/>
      <c r="D503" s="39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3:26" ht="12.75">
      <c r="C504" s="38"/>
      <c r="D504" s="39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3:26" ht="12.75">
      <c r="C505" s="38"/>
      <c r="D505" s="39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3:26" ht="12.75">
      <c r="C506" s="38"/>
      <c r="D506" s="39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3:26" ht="12.75">
      <c r="C507" s="38"/>
      <c r="D507" s="39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3:26" ht="12.75">
      <c r="C508" s="38"/>
      <c r="D508" s="39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3:26" ht="12.75">
      <c r="C509" s="38"/>
      <c r="D509" s="39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3:26" ht="12.75">
      <c r="C510" s="38"/>
      <c r="D510" s="39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3:26" ht="12.75">
      <c r="C511" s="38"/>
      <c r="D511" s="39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3:26" ht="12.75">
      <c r="C512" s="38"/>
      <c r="D512" s="39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3:26" ht="12.75">
      <c r="C513" s="38"/>
      <c r="D513" s="39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3:26" ht="12.75">
      <c r="C514" s="38"/>
      <c r="D514" s="39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3:26" ht="12.75">
      <c r="C515" s="38"/>
      <c r="D515" s="39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3:26" ht="12.75">
      <c r="C516" s="38"/>
      <c r="D516" s="39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3:26" ht="12.75">
      <c r="C517" s="38"/>
      <c r="D517" s="39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3:26" ht="12.75">
      <c r="C518" s="38"/>
      <c r="D518" s="39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3:26" ht="12.75">
      <c r="C519" s="38"/>
      <c r="D519" s="39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3:26" ht="12.75">
      <c r="C520" s="38"/>
      <c r="D520" s="39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3:26" ht="12.75">
      <c r="C521" s="38"/>
      <c r="D521" s="39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3:26" ht="12.75">
      <c r="C522" s="38"/>
      <c r="D522" s="39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3:26" ht="12.75">
      <c r="C523" s="38"/>
      <c r="D523" s="39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3:26" ht="12.75">
      <c r="C524" s="38"/>
      <c r="D524" s="39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3:26" ht="12.75">
      <c r="C525" s="38"/>
      <c r="D525" s="39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3:26" ht="12.75">
      <c r="C526" s="38"/>
      <c r="D526" s="39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3:26" ht="12.75">
      <c r="C527" s="38"/>
      <c r="D527" s="39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3:26" ht="12.75">
      <c r="C528" s="38"/>
      <c r="D528" s="39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3:26" ht="12.75">
      <c r="C529" s="38"/>
      <c r="D529" s="39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3:26" ht="12.75">
      <c r="C530" s="38"/>
      <c r="D530" s="39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3:26" ht="12.75">
      <c r="C531" s="38"/>
      <c r="D531" s="39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3:26" ht="12.75">
      <c r="C532" s="38"/>
      <c r="D532" s="39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3:26" ht="12.75">
      <c r="C533" s="38"/>
      <c r="D533" s="39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3:26" ht="12.75">
      <c r="C534" s="38"/>
      <c r="D534" s="39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3:26" ht="12.75">
      <c r="C535" s="38"/>
      <c r="D535" s="39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3:26" ht="12.75">
      <c r="C536" s="38"/>
      <c r="D536" s="39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3:26" ht="12.75">
      <c r="C537" s="38"/>
      <c r="D537" s="39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3:26" ht="12.75">
      <c r="C538" s="38"/>
      <c r="D538" s="39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3:26" ht="12.75">
      <c r="C539" s="38"/>
      <c r="D539" s="39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3:26" ht="12.75">
      <c r="C540" s="38"/>
      <c r="D540" s="39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3:26" ht="12.75">
      <c r="C541" s="38"/>
      <c r="D541" s="39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3:26" ht="12.75">
      <c r="C542" s="38"/>
      <c r="D542" s="39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3:26" ht="12.75">
      <c r="C543" s="38"/>
      <c r="D543" s="39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3:26" ht="12.75">
      <c r="C544" s="38"/>
      <c r="D544" s="39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3:26" ht="12.75">
      <c r="C545" s="38"/>
      <c r="D545" s="39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3:26" ht="12.75">
      <c r="C546" s="38"/>
      <c r="D546" s="39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3:26" ht="12.75">
      <c r="C547" s="38"/>
      <c r="D547" s="39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3:26" ht="12.75">
      <c r="C548" s="38"/>
      <c r="D548" s="39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3:26" ht="12.75">
      <c r="C549" s="38"/>
      <c r="D549" s="39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3:26" ht="12.75">
      <c r="C550" s="38"/>
      <c r="D550" s="39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3:26" ht="12.75">
      <c r="C551" s="38"/>
      <c r="D551" s="39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3:26" ht="12.75">
      <c r="C552" s="38"/>
      <c r="D552" s="39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3:26" ht="12.75">
      <c r="C553" s="38"/>
      <c r="D553" s="39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3:26" ht="12.75">
      <c r="C554" s="38"/>
      <c r="D554" s="39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3:26" ht="12.75">
      <c r="C555" s="38"/>
      <c r="D555" s="39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3:26" ht="12.75">
      <c r="C556" s="38"/>
      <c r="D556" s="39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3:26" ht="12.75">
      <c r="C557" s="38"/>
      <c r="D557" s="39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3:26" ht="12.75">
      <c r="C558" s="38"/>
      <c r="D558" s="39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3:26" ht="12.75">
      <c r="C559" s="38"/>
      <c r="D559" s="39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3:26" ht="12.75">
      <c r="C560" s="38"/>
      <c r="D560" s="39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3:26" ht="12.75">
      <c r="C561" s="38"/>
      <c r="D561" s="39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3:26" ht="12.75">
      <c r="C562" s="38"/>
      <c r="D562" s="39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3:26" ht="12.75">
      <c r="C563" s="38"/>
      <c r="D563" s="39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3:26" ht="12.75">
      <c r="C564" s="38"/>
      <c r="D564" s="39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3:26" ht="12.75">
      <c r="C565" s="38"/>
      <c r="D565" s="39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3:26" ht="12.75">
      <c r="C566" s="38"/>
      <c r="D566" s="39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3:26" ht="12.75">
      <c r="C567" s="38"/>
      <c r="D567" s="39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3:26" ht="12.75">
      <c r="C568" s="38"/>
      <c r="D568" s="39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3:26" ht="12.75">
      <c r="C569" s="38"/>
      <c r="D569" s="39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3:26" ht="12.75">
      <c r="C570" s="38"/>
      <c r="D570" s="39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3:26" ht="12.75">
      <c r="C571" s="38"/>
      <c r="D571" s="39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3:26" ht="12.75">
      <c r="C572" s="38"/>
      <c r="D572" s="39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3:26" ht="12.75">
      <c r="C573" s="38"/>
      <c r="D573" s="39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3:26" ht="12.75">
      <c r="C574" s="38"/>
      <c r="D574" s="39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3:26" ht="12.75">
      <c r="C575" s="38"/>
      <c r="D575" s="39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3:26" ht="12.75">
      <c r="C576" s="38"/>
      <c r="D576" s="39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3:26" ht="12.75">
      <c r="C577" s="38"/>
      <c r="D577" s="39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3:26" ht="12.75">
      <c r="C578" s="38"/>
      <c r="D578" s="39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3:26" ht="12.75">
      <c r="C579" s="38"/>
      <c r="D579" s="39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3:26" ht="12.75">
      <c r="C580" s="38"/>
      <c r="D580" s="39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3:26" ht="12.75">
      <c r="C581" s="38"/>
      <c r="D581" s="39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3:26" ht="12.75">
      <c r="C582" s="38"/>
      <c r="D582" s="39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3:26" ht="12.75">
      <c r="C583" s="38"/>
      <c r="D583" s="39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3:26" ht="12.75">
      <c r="C584" s="38"/>
      <c r="D584" s="39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3:26" ht="12.75">
      <c r="C585" s="38"/>
      <c r="D585" s="39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3:26" ht="12.75">
      <c r="C586" s="38"/>
      <c r="D586" s="39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3:26" ht="12.75">
      <c r="C587" s="38"/>
      <c r="D587" s="39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3:26" ht="12.75">
      <c r="C588" s="38"/>
      <c r="D588" s="39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3:26" ht="12.75">
      <c r="C589" s="38"/>
      <c r="D589" s="39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3:26" ht="12.75">
      <c r="C590" s="38"/>
      <c r="D590" s="39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3:26" ht="12.75">
      <c r="C591" s="38"/>
      <c r="D591" s="39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3:26" ht="12.75">
      <c r="C592" s="38"/>
      <c r="D592" s="39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3:26" ht="12.75">
      <c r="C593" s="38"/>
      <c r="D593" s="39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3:26" ht="12.75">
      <c r="C594" s="38"/>
      <c r="D594" s="39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3:26" ht="12.75">
      <c r="C595" s="38"/>
      <c r="D595" s="39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3:26" ht="12.75">
      <c r="C596" s="38"/>
      <c r="D596" s="39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3:26" ht="12.75">
      <c r="C597" s="38"/>
      <c r="D597" s="39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3:26" ht="12.75">
      <c r="C598" s="38"/>
      <c r="D598" s="39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3:26" ht="12.75">
      <c r="C599" s="38"/>
      <c r="D599" s="39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3:26" ht="12.75">
      <c r="C600" s="38"/>
      <c r="D600" s="39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3:26" ht="12.75">
      <c r="C601" s="38"/>
      <c r="D601" s="39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3:26" ht="12.75">
      <c r="C602" s="38"/>
      <c r="D602" s="39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3:26" ht="12.75">
      <c r="C603" s="38"/>
      <c r="D603" s="39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3:26" ht="12.75">
      <c r="C604" s="38"/>
      <c r="D604" s="39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3:26" ht="12.75">
      <c r="C605" s="38"/>
      <c r="D605" s="39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3:26" ht="12.75">
      <c r="C606" s="38"/>
      <c r="D606" s="39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3:26" ht="12.75">
      <c r="C607" s="38"/>
      <c r="D607" s="39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3:26" ht="12.75">
      <c r="C608" s="38"/>
      <c r="D608" s="39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3:26" ht="12.75">
      <c r="C609" s="38"/>
      <c r="D609" s="39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3:26" ht="12.75">
      <c r="C610" s="38"/>
      <c r="D610" s="39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3:26" ht="12.75">
      <c r="C611" s="38"/>
      <c r="D611" s="39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3:26" ht="12.75">
      <c r="C612" s="38"/>
      <c r="D612" s="39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3:26" ht="12.75">
      <c r="C613" s="38"/>
      <c r="D613" s="39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3:26" ht="12.75">
      <c r="C614" s="38"/>
      <c r="D614" s="39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3:26" ht="12.75">
      <c r="C615" s="38"/>
      <c r="D615" s="39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3:26" ht="12.75">
      <c r="C616" s="38"/>
      <c r="D616" s="39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3:26" ht="12.75">
      <c r="C617" s="38"/>
      <c r="D617" s="39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3:26" ht="12.75">
      <c r="C618" s="38"/>
      <c r="D618" s="39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3:26" ht="12.75">
      <c r="C619" s="38"/>
      <c r="D619" s="39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3:26" ht="12.75">
      <c r="C620" s="38"/>
      <c r="D620" s="39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3:26" ht="12.75">
      <c r="C621" s="38"/>
      <c r="D621" s="39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3:26" ht="12.75">
      <c r="C622" s="38"/>
      <c r="D622" s="39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3:26" ht="12.75">
      <c r="C623" s="38"/>
      <c r="D623" s="39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3:26" ht="12.75">
      <c r="C624" s="38"/>
      <c r="D624" s="39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3:26" ht="12.75">
      <c r="C625" s="38"/>
      <c r="D625" s="39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3:26" ht="12.75">
      <c r="C626" s="38"/>
      <c r="D626" s="39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3:26" ht="12.75">
      <c r="C627" s="38"/>
      <c r="D627" s="39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3:26" ht="12.75">
      <c r="C628" s="38"/>
      <c r="D628" s="39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3:26" ht="12.75">
      <c r="C629" s="38"/>
      <c r="D629" s="39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3:26" ht="12.75">
      <c r="C630" s="38"/>
      <c r="D630" s="39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3:26" ht="12.75">
      <c r="C631" s="38"/>
      <c r="D631" s="39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3:26" ht="12.75">
      <c r="C632" s="38"/>
      <c r="D632" s="39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3:26" ht="12.75">
      <c r="C633" s="38"/>
      <c r="D633" s="39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3:26" ht="12.75">
      <c r="C634" s="38"/>
      <c r="D634" s="39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3:26" ht="12.75">
      <c r="C635" s="38"/>
      <c r="D635" s="39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3:26" ht="12.75">
      <c r="C636" s="38"/>
      <c r="D636" s="39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3:26" ht="12.75">
      <c r="C637" s="38"/>
      <c r="D637" s="39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3:26" ht="12.75">
      <c r="C638" s="38"/>
      <c r="D638" s="39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3:26" ht="12.75">
      <c r="C639" s="38"/>
      <c r="D639" s="39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3:26" ht="12.75">
      <c r="C640" s="38"/>
      <c r="D640" s="39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3:26" ht="12.75">
      <c r="C641" s="38"/>
      <c r="D641" s="39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3:26" ht="12.75">
      <c r="C642" s="38"/>
      <c r="D642" s="39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3:26" ht="12.75">
      <c r="C643" s="38"/>
      <c r="D643" s="39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3:26" ht="12.75">
      <c r="C644" s="38"/>
      <c r="D644" s="39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3:26" ht="12.75">
      <c r="C645" s="38"/>
      <c r="D645" s="39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3:26" ht="12.75">
      <c r="C646" s="38"/>
      <c r="D646" s="39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3:26" ht="12.75">
      <c r="C647" s="38"/>
      <c r="D647" s="39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3:26" ht="12.75">
      <c r="C648" s="38"/>
      <c r="D648" s="39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3:26" ht="12.75">
      <c r="C649" s="38"/>
      <c r="D649" s="39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3:26" ht="12.75">
      <c r="C650" s="38"/>
      <c r="D650" s="39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3:26" ht="12.75">
      <c r="C651" s="38"/>
      <c r="D651" s="39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3:26" ht="12.75">
      <c r="C652" s="38"/>
      <c r="D652" s="39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3:26" ht="12.75">
      <c r="C653" s="38"/>
      <c r="D653" s="39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3:26" ht="12.75">
      <c r="C654" s="38"/>
      <c r="D654" s="39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3:26" ht="12.75">
      <c r="C655" s="38"/>
      <c r="D655" s="39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3:26" ht="12.75">
      <c r="C656" s="38"/>
      <c r="D656" s="39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3:26" ht="12.75">
      <c r="C657" s="38"/>
      <c r="D657" s="39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3:26" ht="12.75">
      <c r="C658" s="38"/>
      <c r="D658" s="39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3:26" ht="12.75">
      <c r="C659" s="38"/>
      <c r="D659" s="39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3:26" ht="12.75">
      <c r="C660" s="38"/>
      <c r="D660" s="39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3:26" ht="12.75">
      <c r="C661" s="38"/>
      <c r="D661" s="39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3:26" ht="12.75">
      <c r="C662" s="38"/>
      <c r="D662" s="39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3:26" ht="12.75">
      <c r="C663" s="38"/>
      <c r="D663" s="39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3:26" ht="12.75">
      <c r="C664" s="38"/>
      <c r="D664" s="39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3:26" ht="12.75">
      <c r="C665" s="38"/>
      <c r="D665" s="39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3:26" ht="12.75">
      <c r="C666" s="38"/>
      <c r="D666" s="39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3:26" ht="12.75">
      <c r="C667" s="38"/>
      <c r="D667" s="39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3:26" ht="12.75">
      <c r="C668" s="38"/>
      <c r="D668" s="39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3:26" ht="12.75">
      <c r="C669" s="38"/>
      <c r="D669" s="39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3:26" ht="12.75">
      <c r="C670" s="38"/>
      <c r="D670" s="39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3:26" ht="12.75">
      <c r="C671" s="38"/>
      <c r="D671" s="39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3:26" ht="12.75">
      <c r="C672" s="38"/>
      <c r="D672" s="39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3:26" ht="12.75">
      <c r="C673" s="38"/>
      <c r="D673" s="39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3:26" ht="12.75">
      <c r="C674" s="38"/>
      <c r="D674" s="39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3:26" ht="12.75">
      <c r="C675" s="38"/>
      <c r="D675" s="39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3:26" ht="12.75">
      <c r="C676" s="38"/>
      <c r="D676" s="39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3:26" ht="12.75">
      <c r="C677" s="38"/>
      <c r="D677" s="39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3:26" ht="12.75">
      <c r="C678" s="38"/>
      <c r="D678" s="39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3:26" ht="12.75">
      <c r="C679" s="38"/>
      <c r="D679" s="39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3:26" ht="12.75">
      <c r="C680" s="38"/>
      <c r="D680" s="39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3:26" ht="12.75">
      <c r="C681" s="38"/>
      <c r="D681" s="39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3:26" ht="12.75">
      <c r="C682" s="38"/>
      <c r="D682" s="39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3:26" ht="12.75">
      <c r="C683" s="38"/>
      <c r="D683" s="39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3:26" ht="12.75">
      <c r="C684" s="38"/>
      <c r="D684" s="39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3:26" ht="12.75">
      <c r="C685" s="38"/>
      <c r="D685" s="39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3:26" ht="12.75">
      <c r="C686" s="38"/>
      <c r="D686" s="39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3:26" ht="12.75">
      <c r="C687" s="38"/>
      <c r="D687" s="39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3:26" ht="12.75">
      <c r="C688" s="38"/>
      <c r="D688" s="39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3:26" ht="12.75">
      <c r="C689" s="38"/>
      <c r="D689" s="39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3:26" ht="12.75">
      <c r="C690" s="38"/>
      <c r="D690" s="39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3:26" ht="12.75">
      <c r="C691" s="38"/>
      <c r="D691" s="39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3:26" ht="12.75">
      <c r="C692" s="38"/>
      <c r="D692" s="39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3:26" ht="12.75">
      <c r="C693" s="38"/>
      <c r="D693" s="39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3:26" ht="12.75">
      <c r="C694" s="38"/>
      <c r="D694" s="39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3:26" ht="12.75">
      <c r="C695" s="38"/>
      <c r="D695" s="39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3:26" ht="12.75">
      <c r="C696" s="38"/>
      <c r="D696" s="39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3:26" ht="12.75">
      <c r="C697" s="38"/>
      <c r="D697" s="39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3:26" ht="12.75">
      <c r="C698" s="38"/>
      <c r="D698" s="39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3:26" ht="12.75">
      <c r="C699" s="38"/>
      <c r="D699" s="39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3:26" ht="12.75">
      <c r="C700" s="38"/>
      <c r="D700" s="39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3:26" ht="12.75">
      <c r="C701" s="38"/>
      <c r="D701" s="39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3:26" ht="12.75">
      <c r="C702" s="38"/>
      <c r="D702" s="39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3:26" ht="12.75">
      <c r="C703" s="38"/>
      <c r="D703" s="39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3:26" ht="12.75">
      <c r="C704" s="38"/>
      <c r="D704" s="39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3:26" ht="12.75">
      <c r="C705" s="38"/>
      <c r="D705" s="39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3:26" ht="12.75">
      <c r="C706" s="38"/>
      <c r="D706" s="39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3:26" ht="12.75">
      <c r="C707" s="38"/>
      <c r="D707" s="39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3:26" ht="12.75">
      <c r="C708" s="38"/>
      <c r="D708" s="39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3:26" ht="12.75">
      <c r="C709" s="38"/>
      <c r="D709" s="39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3:26" ht="12.75">
      <c r="C710" s="38"/>
      <c r="D710" s="39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3:26" ht="12.75">
      <c r="C711" s="38"/>
      <c r="D711" s="39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3:26" ht="12.75">
      <c r="C712" s="38"/>
      <c r="D712" s="39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3:26" ht="12.75">
      <c r="C713" s="38"/>
      <c r="D713" s="39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3:26" ht="12.75">
      <c r="C714" s="38"/>
      <c r="D714" s="39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3:26" ht="12.75">
      <c r="C715" s="38"/>
      <c r="D715" s="39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3:26" ht="12.75">
      <c r="C716" s="38"/>
      <c r="D716" s="39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3:26" ht="12.75">
      <c r="C717" s="38"/>
      <c r="D717" s="39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3:26" ht="12.75">
      <c r="C718" s="38"/>
      <c r="D718" s="39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3:26" ht="12.75">
      <c r="C719" s="38"/>
      <c r="D719" s="39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3:26" ht="12.75">
      <c r="C720" s="38"/>
      <c r="D720" s="39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3:26" ht="12.75">
      <c r="C721" s="38"/>
      <c r="D721" s="39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3:26" ht="12.75">
      <c r="C722" s="38"/>
      <c r="D722" s="39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3:26" ht="12.75">
      <c r="C723" s="38"/>
      <c r="D723" s="39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3:26" ht="12.75">
      <c r="C724" s="38"/>
      <c r="D724" s="39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3:26" ht="12.75">
      <c r="C725" s="38"/>
      <c r="D725" s="39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3:26" ht="12.75">
      <c r="C726" s="38"/>
      <c r="D726" s="39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3:26" ht="12.75">
      <c r="C727" s="38"/>
      <c r="D727" s="39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3:26" ht="12.75">
      <c r="C728" s="38"/>
      <c r="D728" s="39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3:26" ht="12.75">
      <c r="C729" s="38"/>
      <c r="D729" s="39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3:26" ht="12.75">
      <c r="C730" s="38"/>
      <c r="D730" s="39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3:26" ht="12.75">
      <c r="C731" s="38"/>
      <c r="D731" s="39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3:26" ht="12.75">
      <c r="C732" s="38"/>
      <c r="D732" s="39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3:26" ht="12.75">
      <c r="C733" s="38"/>
      <c r="D733" s="39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3:26" ht="12.75">
      <c r="C734" s="38"/>
      <c r="D734" s="39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3:26" ht="12.75">
      <c r="C735" s="38"/>
      <c r="D735" s="39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3:26" ht="12.75">
      <c r="C736" s="38"/>
      <c r="D736" s="39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3:26" ht="12.75">
      <c r="C737" s="38"/>
      <c r="D737" s="39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3:26" ht="12.75">
      <c r="C738" s="38"/>
      <c r="D738" s="39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3:26" ht="12.75">
      <c r="C739" s="38"/>
      <c r="D739" s="39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3:26" ht="12.75">
      <c r="C740" s="38"/>
      <c r="D740" s="39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3:26" ht="12.75">
      <c r="C741" s="38"/>
      <c r="D741" s="39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3:26" ht="12.75">
      <c r="C742" s="38"/>
      <c r="D742" s="39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3:26" ht="12.75">
      <c r="C743" s="38"/>
      <c r="D743" s="39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3:26" ht="12.75">
      <c r="C744" s="38"/>
      <c r="D744" s="39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3:26" ht="12.75">
      <c r="C745" s="38"/>
      <c r="D745" s="39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3:26" ht="12.75">
      <c r="C746" s="38"/>
      <c r="D746" s="39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3:26" ht="12.75">
      <c r="C747" s="38"/>
      <c r="D747" s="39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3:26" ht="12.75">
      <c r="C748" s="38"/>
      <c r="D748" s="39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3:26" ht="12.75">
      <c r="C749" s="38"/>
      <c r="D749" s="39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3:26" ht="12.75">
      <c r="C750" s="38"/>
      <c r="D750" s="39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3:26" ht="12.75">
      <c r="C751" s="38"/>
      <c r="D751" s="39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3:26" ht="12.75">
      <c r="C752" s="38"/>
      <c r="D752" s="39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3:26" ht="12.75">
      <c r="C753" s="38"/>
      <c r="D753" s="39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3:26" ht="12.75">
      <c r="C754" s="38"/>
      <c r="D754" s="39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3:26" ht="12.75">
      <c r="C755" s="38"/>
      <c r="D755" s="39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3:26" ht="12.75">
      <c r="C756" s="38"/>
      <c r="D756" s="39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3:26" ht="12.75">
      <c r="C757" s="38"/>
      <c r="D757" s="39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3:26" ht="12.75">
      <c r="C758" s="38"/>
      <c r="D758" s="39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3:26" ht="12.75">
      <c r="C759" s="38"/>
      <c r="D759" s="39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3:26" ht="12.75">
      <c r="C760" s="38"/>
      <c r="D760" s="39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3:26" ht="12.75">
      <c r="C761" s="38"/>
      <c r="D761" s="39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3:26" ht="12.75">
      <c r="C762" s="38"/>
      <c r="D762" s="39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3:26" ht="12.75">
      <c r="C763" s="38"/>
      <c r="D763" s="39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</sheetData>
  <sheetProtection password="CE88" sheet="1" objects="1" scenarios="1"/>
  <mergeCells count="8">
    <mergeCell ref="A88:I88"/>
    <mergeCell ref="A130:I130"/>
    <mergeCell ref="D1:E1"/>
    <mergeCell ref="D2:D3"/>
    <mergeCell ref="E2:I2"/>
    <mergeCell ref="A1:A3"/>
    <mergeCell ref="B1:B3"/>
    <mergeCell ref="C1:C3"/>
  </mergeCells>
  <printOptions/>
  <pageMargins left="0.3937007874015748" right="0.35433070866141736" top="0.7480314960629921" bottom="0.5511811023622047" header="0.4724409448818898" footer="0.31496062992125984"/>
  <pageSetup horizontalDpi="300" verticalDpi="300" orientation="landscape" paperSize="9" r:id="rId1"/>
  <headerFooter alignWithMargins="0">
    <oddHeader>&amp;C&amp;"Arial,Bold"&amp;12 1.1. Personu skaits  institūcijā uz 2010. gada 1. janvāri</oddHeader>
    <oddFooter>&amp;LSagatavoja: LM SPSPD&amp;R&amp;P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31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3.00390625" style="8" customWidth="1"/>
    <col min="4" max="4" width="14.28125" style="9" customWidth="1"/>
    <col min="5" max="5" width="11.140625" style="8" customWidth="1"/>
    <col min="6" max="6" width="10.7109375" style="8" customWidth="1"/>
    <col min="7" max="7" width="10.8515625" style="8" customWidth="1"/>
    <col min="8" max="8" width="11.421875" style="8" customWidth="1"/>
    <col min="9" max="9" width="13.8515625" style="8" customWidth="1"/>
    <col min="10" max="16384" width="9.140625" style="8" customWidth="1"/>
  </cols>
  <sheetData>
    <row r="1" spans="1:9" s="3" customFormat="1" ht="17.25" customHeight="1">
      <c r="A1" s="220" t="s">
        <v>342</v>
      </c>
      <c r="B1" s="223" t="s">
        <v>1</v>
      </c>
      <c r="C1" s="223" t="s">
        <v>2</v>
      </c>
      <c r="D1" s="66" t="s">
        <v>341</v>
      </c>
      <c r="E1" s="66" t="s">
        <v>340</v>
      </c>
      <c r="F1" s="66" t="s">
        <v>339</v>
      </c>
      <c r="G1" s="66" t="s">
        <v>338</v>
      </c>
      <c r="H1" s="66" t="s">
        <v>337</v>
      </c>
      <c r="I1" s="66" t="s">
        <v>336</v>
      </c>
    </row>
    <row r="2" spans="1:9" s="3" customFormat="1" ht="9.75" customHeight="1">
      <c r="A2" s="221"/>
      <c r="B2" s="223"/>
      <c r="C2" s="223"/>
      <c r="D2" s="219" t="s">
        <v>555</v>
      </c>
      <c r="E2" s="225" t="s">
        <v>80</v>
      </c>
      <c r="F2" s="225"/>
      <c r="G2" s="225"/>
      <c r="H2" s="219" t="s">
        <v>335</v>
      </c>
      <c r="I2" s="219" t="s">
        <v>334</v>
      </c>
    </row>
    <row r="3" spans="1:9" s="3" customFormat="1" ht="42" customHeight="1">
      <c r="A3" s="222"/>
      <c r="B3" s="224"/>
      <c r="C3" s="224"/>
      <c r="D3" s="219"/>
      <c r="E3" s="41" t="s">
        <v>333</v>
      </c>
      <c r="F3" s="41" t="s">
        <v>332</v>
      </c>
      <c r="G3" s="41" t="s">
        <v>331</v>
      </c>
      <c r="H3" s="219"/>
      <c r="I3" s="219"/>
    </row>
    <row r="4" spans="1:9" s="3" customFormat="1" ht="12" customHeight="1" thickBot="1">
      <c r="A4" s="22" t="s">
        <v>20</v>
      </c>
      <c r="B4" s="22" t="s">
        <v>21</v>
      </c>
      <c r="C4" s="22" t="s">
        <v>21</v>
      </c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</row>
    <row r="5" spans="1:9" ht="12.75" customHeight="1">
      <c r="A5" s="48">
        <v>1</v>
      </c>
      <c r="B5" s="49" t="s">
        <v>397</v>
      </c>
      <c r="C5" s="49" t="s">
        <v>398</v>
      </c>
      <c r="D5" s="48">
        <v>96</v>
      </c>
      <c r="E5" s="49">
        <v>33</v>
      </c>
      <c r="F5" s="49">
        <v>54</v>
      </c>
      <c r="G5" s="49">
        <v>9</v>
      </c>
      <c r="H5" s="49">
        <v>46</v>
      </c>
      <c r="I5" s="49">
        <v>50</v>
      </c>
    </row>
    <row r="6" spans="1:9" ht="12.75" customHeight="1">
      <c r="A6" s="50">
        <v>2</v>
      </c>
      <c r="B6" s="47" t="s">
        <v>399</v>
      </c>
      <c r="C6" s="47" t="s">
        <v>400</v>
      </c>
      <c r="D6" s="50">
        <v>9</v>
      </c>
      <c r="E6" s="47">
        <v>3</v>
      </c>
      <c r="F6" s="47">
        <v>6</v>
      </c>
      <c r="G6" s="47">
        <v>0</v>
      </c>
      <c r="H6" s="47">
        <v>7</v>
      </c>
      <c r="I6" s="47">
        <v>2</v>
      </c>
    </row>
    <row r="7" spans="1:9" ht="12.75" customHeight="1">
      <c r="A7" s="50">
        <v>3</v>
      </c>
      <c r="B7" s="47" t="s">
        <v>399</v>
      </c>
      <c r="C7" s="47" t="s">
        <v>401</v>
      </c>
      <c r="D7" s="50">
        <v>50</v>
      </c>
      <c r="E7" s="47">
        <v>16</v>
      </c>
      <c r="F7" s="47">
        <v>26</v>
      </c>
      <c r="G7" s="47">
        <v>8</v>
      </c>
      <c r="H7" s="47">
        <v>25</v>
      </c>
      <c r="I7" s="47">
        <v>25</v>
      </c>
    </row>
    <row r="8" spans="1:9" ht="12.75" customHeight="1">
      <c r="A8" s="50">
        <v>4</v>
      </c>
      <c r="B8" s="47" t="s">
        <v>399</v>
      </c>
      <c r="C8" s="47" t="s">
        <v>402</v>
      </c>
      <c r="D8" s="50">
        <v>75</v>
      </c>
      <c r="E8" s="47">
        <v>33</v>
      </c>
      <c r="F8" s="47">
        <v>42</v>
      </c>
      <c r="G8" s="47">
        <v>0</v>
      </c>
      <c r="H8" s="47">
        <v>51</v>
      </c>
      <c r="I8" s="47">
        <v>24</v>
      </c>
    </row>
    <row r="9" spans="1:9" ht="12.75" customHeight="1">
      <c r="A9" s="50">
        <v>5</v>
      </c>
      <c r="B9" s="47" t="s">
        <v>403</v>
      </c>
      <c r="C9" s="47" t="s">
        <v>404</v>
      </c>
      <c r="D9" s="50">
        <v>28</v>
      </c>
      <c r="E9" s="47">
        <v>8</v>
      </c>
      <c r="F9" s="47">
        <v>20</v>
      </c>
      <c r="G9" s="47">
        <v>0</v>
      </c>
      <c r="H9" s="47">
        <v>28</v>
      </c>
      <c r="I9" s="47">
        <v>0</v>
      </c>
    </row>
    <row r="10" spans="1:9" ht="12.75" customHeight="1">
      <c r="A10" s="50">
        <v>6</v>
      </c>
      <c r="B10" s="47" t="s">
        <v>405</v>
      </c>
      <c r="C10" s="47" t="s">
        <v>406</v>
      </c>
      <c r="D10" s="50">
        <v>22</v>
      </c>
      <c r="E10" s="47">
        <v>7</v>
      </c>
      <c r="F10" s="47">
        <v>14</v>
      </c>
      <c r="G10" s="47">
        <v>1</v>
      </c>
      <c r="H10" s="47">
        <v>11</v>
      </c>
      <c r="I10" s="47">
        <v>11</v>
      </c>
    </row>
    <row r="11" spans="1:9" ht="12.75" customHeight="1">
      <c r="A11" s="50">
        <v>7</v>
      </c>
      <c r="B11" s="47" t="s">
        <v>405</v>
      </c>
      <c r="C11" s="47" t="s">
        <v>407</v>
      </c>
      <c r="D11" s="50">
        <v>12</v>
      </c>
      <c r="E11" s="47">
        <v>0</v>
      </c>
      <c r="F11" s="47">
        <v>12</v>
      </c>
      <c r="G11" s="47">
        <v>0</v>
      </c>
      <c r="H11" s="47">
        <v>10</v>
      </c>
      <c r="I11" s="47">
        <v>2</v>
      </c>
    </row>
    <row r="12" spans="1:9" ht="12.75" customHeight="1">
      <c r="A12" s="50">
        <v>8</v>
      </c>
      <c r="B12" s="47" t="s">
        <v>405</v>
      </c>
      <c r="C12" s="47" t="s">
        <v>408</v>
      </c>
      <c r="D12" s="50">
        <v>49</v>
      </c>
      <c r="E12" s="47">
        <v>20</v>
      </c>
      <c r="F12" s="47">
        <v>26</v>
      </c>
      <c r="G12" s="47">
        <v>3</v>
      </c>
      <c r="H12" s="47">
        <v>24</v>
      </c>
      <c r="I12" s="47">
        <v>25</v>
      </c>
    </row>
    <row r="13" spans="1:9" ht="12.75" customHeight="1">
      <c r="A13" s="50">
        <v>9</v>
      </c>
      <c r="B13" s="47" t="s">
        <v>405</v>
      </c>
      <c r="C13" s="47" t="s">
        <v>409</v>
      </c>
      <c r="D13" s="50">
        <v>100</v>
      </c>
      <c r="E13" s="47">
        <v>33</v>
      </c>
      <c r="F13" s="47">
        <v>54</v>
      </c>
      <c r="G13" s="47">
        <v>13</v>
      </c>
      <c r="H13" s="47">
        <v>36</v>
      </c>
      <c r="I13" s="47">
        <v>64</v>
      </c>
    </row>
    <row r="14" spans="1:9" ht="12.75" customHeight="1">
      <c r="A14" s="50">
        <v>10</v>
      </c>
      <c r="B14" s="47" t="s">
        <v>405</v>
      </c>
      <c r="C14" s="47" t="s">
        <v>410</v>
      </c>
      <c r="D14" s="50">
        <v>20</v>
      </c>
      <c r="E14" s="47">
        <v>9</v>
      </c>
      <c r="F14" s="47">
        <v>11</v>
      </c>
      <c r="G14" s="47">
        <v>0</v>
      </c>
      <c r="H14" s="47">
        <v>4</v>
      </c>
      <c r="I14" s="47">
        <v>16</v>
      </c>
    </row>
    <row r="15" spans="1:9" ht="12.75" customHeight="1">
      <c r="A15" s="50">
        <v>11</v>
      </c>
      <c r="B15" s="47" t="s">
        <v>405</v>
      </c>
      <c r="C15" s="47" t="s">
        <v>411</v>
      </c>
      <c r="D15" s="50">
        <v>139</v>
      </c>
      <c r="E15" s="47">
        <v>69</v>
      </c>
      <c r="F15" s="47">
        <v>67</v>
      </c>
      <c r="G15" s="47">
        <v>3</v>
      </c>
      <c r="H15" s="47">
        <v>81</v>
      </c>
      <c r="I15" s="47">
        <v>58</v>
      </c>
    </row>
    <row r="16" spans="1:9" ht="12.75" customHeight="1">
      <c r="A16" s="50">
        <v>12</v>
      </c>
      <c r="B16" s="47" t="s">
        <v>405</v>
      </c>
      <c r="C16" s="47" t="s">
        <v>412</v>
      </c>
      <c r="D16" s="50">
        <v>3</v>
      </c>
      <c r="E16" s="47">
        <v>1</v>
      </c>
      <c r="F16" s="47">
        <v>2</v>
      </c>
      <c r="G16" s="47">
        <v>0</v>
      </c>
      <c r="H16" s="47">
        <v>0</v>
      </c>
      <c r="I16" s="47">
        <v>3</v>
      </c>
    </row>
    <row r="17" spans="1:9" ht="12.75" customHeight="1">
      <c r="A17" s="50">
        <v>13</v>
      </c>
      <c r="B17" s="47" t="s">
        <v>413</v>
      </c>
      <c r="C17" s="47" t="s">
        <v>414</v>
      </c>
      <c r="D17" s="50">
        <v>45</v>
      </c>
      <c r="E17" s="47">
        <v>11</v>
      </c>
      <c r="F17" s="47">
        <v>32</v>
      </c>
      <c r="G17" s="47">
        <v>2</v>
      </c>
      <c r="H17" s="47">
        <v>25</v>
      </c>
      <c r="I17" s="47">
        <v>20</v>
      </c>
    </row>
    <row r="18" spans="1:9" ht="12.75" customHeight="1">
      <c r="A18" s="50">
        <v>14</v>
      </c>
      <c r="B18" s="47" t="s">
        <v>415</v>
      </c>
      <c r="C18" s="47" t="s">
        <v>416</v>
      </c>
      <c r="D18" s="50">
        <v>30</v>
      </c>
      <c r="E18" s="47">
        <v>6</v>
      </c>
      <c r="F18" s="47">
        <v>19</v>
      </c>
      <c r="G18" s="47">
        <v>5</v>
      </c>
      <c r="H18" s="47">
        <v>10</v>
      </c>
      <c r="I18" s="47">
        <v>20</v>
      </c>
    </row>
    <row r="19" spans="1:9" ht="12.75" customHeight="1">
      <c r="A19" s="50">
        <v>15</v>
      </c>
      <c r="B19" s="47" t="s">
        <v>415</v>
      </c>
      <c r="C19" s="47" t="s">
        <v>417</v>
      </c>
      <c r="D19" s="50">
        <v>8</v>
      </c>
      <c r="E19" s="47">
        <v>3</v>
      </c>
      <c r="F19" s="47">
        <v>4</v>
      </c>
      <c r="G19" s="47">
        <v>1</v>
      </c>
      <c r="H19" s="47">
        <v>2</v>
      </c>
      <c r="I19" s="47">
        <v>6</v>
      </c>
    </row>
    <row r="20" spans="1:9" ht="12.75" customHeight="1">
      <c r="A20" s="50">
        <v>16</v>
      </c>
      <c r="B20" s="47" t="s">
        <v>415</v>
      </c>
      <c r="C20" s="47" t="s">
        <v>418</v>
      </c>
      <c r="D20" s="50">
        <v>1</v>
      </c>
      <c r="E20" s="47">
        <v>0</v>
      </c>
      <c r="F20" s="47">
        <v>1</v>
      </c>
      <c r="G20" s="47">
        <v>0</v>
      </c>
      <c r="H20" s="47">
        <v>0</v>
      </c>
      <c r="I20" s="47">
        <v>1</v>
      </c>
    </row>
    <row r="21" spans="1:9" ht="12.75" customHeight="1">
      <c r="A21" s="50">
        <v>17</v>
      </c>
      <c r="B21" s="47" t="s">
        <v>419</v>
      </c>
      <c r="C21" s="47" t="s">
        <v>420</v>
      </c>
      <c r="D21" s="50">
        <v>13</v>
      </c>
      <c r="E21" s="47">
        <v>8</v>
      </c>
      <c r="F21" s="47">
        <v>5</v>
      </c>
      <c r="G21" s="47">
        <v>0</v>
      </c>
      <c r="H21" s="47">
        <v>8</v>
      </c>
      <c r="I21" s="47">
        <v>5</v>
      </c>
    </row>
    <row r="22" spans="1:9" ht="12.75" customHeight="1">
      <c r="A22" s="50">
        <v>18</v>
      </c>
      <c r="B22" s="47" t="s">
        <v>419</v>
      </c>
      <c r="C22" s="47" t="s">
        <v>421</v>
      </c>
      <c r="D22" s="50">
        <v>13</v>
      </c>
      <c r="E22" s="47">
        <v>3</v>
      </c>
      <c r="F22" s="47">
        <v>10</v>
      </c>
      <c r="G22" s="47">
        <v>0</v>
      </c>
      <c r="H22" s="47">
        <v>8</v>
      </c>
      <c r="I22" s="47">
        <v>5</v>
      </c>
    </row>
    <row r="23" spans="1:9" ht="12.75" customHeight="1">
      <c r="A23" s="50">
        <v>19</v>
      </c>
      <c r="B23" s="47" t="s">
        <v>422</v>
      </c>
      <c r="C23" s="47" t="s">
        <v>423</v>
      </c>
      <c r="D23" s="50">
        <v>47</v>
      </c>
      <c r="E23" s="47">
        <v>14</v>
      </c>
      <c r="F23" s="47">
        <v>32</v>
      </c>
      <c r="G23" s="47">
        <v>1</v>
      </c>
      <c r="H23" s="47">
        <v>27</v>
      </c>
      <c r="I23" s="47">
        <v>20</v>
      </c>
    </row>
    <row r="24" spans="1:9" ht="12.75" customHeight="1">
      <c r="A24" s="50">
        <v>20</v>
      </c>
      <c r="B24" s="47" t="s">
        <v>424</v>
      </c>
      <c r="C24" s="47" t="s">
        <v>425</v>
      </c>
      <c r="D24" s="50">
        <v>19</v>
      </c>
      <c r="E24" s="47">
        <v>6</v>
      </c>
      <c r="F24" s="47">
        <v>13</v>
      </c>
      <c r="G24" s="47">
        <v>0</v>
      </c>
      <c r="H24" s="47">
        <v>9</v>
      </c>
      <c r="I24" s="47">
        <v>10</v>
      </c>
    </row>
    <row r="25" spans="1:9" ht="12.75" customHeight="1">
      <c r="A25" s="50">
        <v>21</v>
      </c>
      <c r="B25" s="47" t="s">
        <v>424</v>
      </c>
      <c r="C25" s="47" t="s">
        <v>426</v>
      </c>
      <c r="D25" s="50">
        <v>24</v>
      </c>
      <c r="E25" s="47">
        <v>4</v>
      </c>
      <c r="F25" s="47">
        <v>16</v>
      </c>
      <c r="G25" s="47">
        <v>4</v>
      </c>
      <c r="H25" s="47">
        <v>7</v>
      </c>
      <c r="I25" s="47">
        <v>17</v>
      </c>
    </row>
    <row r="26" spans="1:9" ht="12.75" customHeight="1">
      <c r="A26" s="50">
        <v>22</v>
      </c>
      <c r="B26" s="47" t="s">
        <v>424</v>
      </c>
      <c r="C26" s="47" t="s">
        <v>427</v>
      </c>
      <c r="D26" s="50">
        <v>4</v>
      </c>
      <c r="E26" s="47">
        <v>4</v>
      </c>
      <c r="F26" s="47">
        <v>0</v>
      </c>
      <c r="G26" s="47">
        <v>0</v>
      </c>
      <c r="H26" s="47">
        <v>3</v>
      </c>
      <c r="I26" s="47">
        <v>1</v>
      </c>
    </row>
    <row r="27" spans="1:9" ht="12.75" customHeight="1">
      <c r="A27" s="50">
        <v>23</v>
      </c>
      <c r="B27" s="47" t="s">
        <v>428</v>
      </c>
      <c r="C27" s="47" t="s">
        <v>429</v>
      </c>
      <c r="D27" s="50">
        <v>27</v>
      </c>
      <c r="E27" s="47">
        <v>9</v>
      </c>
      <c r="F27" s="47">
        <v>16</v>
      </c>
      <c r="G27" s="47">
        <v>2</v>
      </c>
      <c r="H27" s="47">
        <v>8</v>
      </c>
      <c r="I27" s="47">
        <v>19</v>
      </c>
    </row>
    <row r="28" spans="1:9" ht="12.75" customHeight="1">
      <c r="A28" s="50">
        <v>24</v>
      </c>
      <c r="B28" s="47" t="s">
        <v>428</v>
      </c>
      <c r="C28" s="47" t="s">
        <v>430</v>
      </c>
      <c r="D28" s="50">
        <v>17</v>
      </c>
      <c r="E28" s="47">
        <v>2</v>
      </c>
      <c r="F28" s="47">
        <v>1</v>
      </c>
      <c r="G28" s="47">
        <v>14</v>
      </c>
      <c r="H28" s="47">
        <v>1</v>
      </c>
      <c r="I28" s="47">
        <v>16</v>
      </c>
    </row>
    <row r="29" spans="1:9" ht="12.75" customHeight="1">
      <c r="A29" s="50">
        <v>25</v>
      </c>
      <c r="B29" s="47" t="s">
        <v>428</v>
      </c>
      <c r="C29" s="47" t="s">
        <v>431</v>
      </c>
      <c r="D29" s="50">
        <v>17</v>
      </c>
      <c r="E29" s="47">
        <v>2</v>
      </c>
      <c r="F29" s="47">
        <v>13</v>
      </c>
      <c r="G29" s="47">
        <v>2</v>
      </c>
      <c r="H29" s="47">
        <v>6</v>
      </c>
      <c r="I29" s="47">
        <v>11</v>
      </c>
    </row>
    <row r="30" spans="1:9" ht="12.75" customHeight="1">
      <c r="A30" s="50">
        <v>26</v>
      </c>
      <c r="B30" s="47" t="s">
        <v>432</v>
      </c>
      <c r="C30" s="47" t="s">
        <v>433</v>
      </c>
      <c r="D30" s="50">
        <v>9</v>
      </c>
      <c r="E30" s="47">
        <v>4</v>
      </c>
      <c r="F30" s="47">
        <v>5</v>
      </c>
      <c r="G30" s="47">
        <v>0</v>
      </c>
      <c r="H30" s="47">
        <v>3</v>
      </c>
      <c r="I30" s="47">
        <v>6</v>
      </c>
    </row>
    <row r="31" spans="1:9" ht="12.75" customHeight="1">
      <c r="A31" s="50">
        <v>27</v>
      </c>
      <c r="B31" s="47" t="s">
        <v>432</v>
      </c>
      <c r="C31" s="47" t="s">
        <v>434</v>
      </c>
      <c r="D31" s="50">
        <v>19</v>
      </c>
      <c r="E31" s="47">
        <v>9</v>
      </c>
      <c r="F31" s="47">
        <v>10</v>
      </c>
      <c r="G31" s="47">
        <v>0</v>
      </c>
      <c r="H31" s="47">
        <v>9</v>
      </c>
      <c r="I31" s="47">
        <v>10</v>
      </c>
    </row>
    <row r="32" spans="1:9" ht="12.75" customHeight="1">
      <c r="A32" s="50">
        <v>28</v>
      </c>
      <c r="B32" s="47" t="s">
        <v>435</v>
      </c>
      <c r="C32" s="47" t="s">
        <v>436</v>
      </c>
      <c r="D32" s="50">
        <v>13</v>
      </c>
      <c r="E32" s="47">
        <v>6</v>
      </c>
      <c r="F32" s="47">
        <v>7</v>
      </c>
      <c r="G32" s="47">
        <v>0</v>
      </c>
      <c r="H32" s="47">
        <v>3</v>
      </c>
      <c r="I32" s="47">
        <v>10</v>
      </c>
    </row>
    <row r="33" spans="1:9" ht="12.75" customHeight="1">
      <c r="A33" s="50">
        <v>29</v>
      </c>
      <c r="B33" s="47" t="s">
        <v>437</v>
      </c>
      <c r="C33" s="47" t="s">
        <v>438</v>
      </c>
      <c r="D33" s="50">
        <v>2</v>
      </c>
      <c r="E33" s="47">
        <v>2</v>
      </c>
      <c r="F33" s="47">
        <v>0</v>
      </c>
      <c r="G33" s="47">
        <v>0</v>
      </c>
      <c r="H33" s="47">
        <v>1</v>
      </c>
      <c r="I33" s="47">
        <v>1</v>
      </c>
    </row>
    <row r="34" spans="1:9" ht="12.75" customHeight="1">
      <c r="A34" s="50">
        <v>30</v>
      </c>
      <c r="B34" s="47" t="s">
        <v>437</v>
      </c>
      <c r="C34" s="47" t="s">
        <v>439</v>
      </c>
      <c r="D34" s="50">
        <v>4</v>
      </c>
      <c r="E34" s="47">
        <v>4</v>
      </c>
      <c r="F34" s="47">
        <v>0</v>
      </c>
      <c r="G34" s="47">
        <v>0</v>
      </c>
      <c r="H34" s="47">
        <v>1</v>
      </c>
      <c r="I34" s="47">
        <v>3</v>
      </c>
    </row>
    <row r="35" spans="1:9" ht="12.75" customHeight="1">
      <c r="A35" s="50">
        <v>31</v>
      </c>
      <c r="B35" s="47" t="s">
        <v>440</v>
      </c>
      <c r="C35" s="47" t="s">
        <v>441</v>
      </c>
      <c r="D35" s="50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2.75" customHeight="1">
      <c r="A36" s="50">
        <v>32</v>
      </c>
      <c r="B36" s="47" t="s">
        <v>440</v>
      </c>
      <c r="C36" s="47" t="s">
        <v>442</v>
      </c>
      <c r="D36" s="50">
        <v>2</v>
      </c>
      <c r="E36" s="47">
        <v>1</v>
      </c>
      <c r="F36" s="47">
        <v>1</v>
      </c>
      <c r="G36" s="47">
        <v>0</v>
      </c>
      <c r="H36" s="47">
        <v>1</v>
      </c>
      <c r="I36" s="47">
        <v>1</v>
      </c>
    </row>
    <row r="37" spans="1:9" ht="12.75" customHeight="1">
      <c r="A37" s="50">
        <v>33</v>
      </c>
      <c r="B37" s="47" t="s">
        <v>440</v>
      </c>
      <c r="C37" s="47" t="s">
        <v>443</v>
      </c>
      <c r="D37" s="50">
        <v>10</v>
      </c>
      <c r="E37" s="47">
        <v>2</v>
      </c>
      <c r="F37" s="47">
        <v>6</v>
      </c>
      <c r="G37" s="47">
        <v>2</v>
      </c>
      <c r="H37" s="47">
        <v>6</v>
      </c>
      <c r="I37" s="47">
        <v>4</v>
      </c>
    </row>
    <row r="38" spans="1:9" ht="12.75" customHeight="1">
      <c r="A38" s="50">
        <v>34</v>
      </c>
      <c r="B38" s="47" t="s">
        <v>440</v>
      </c>
      <c r="C38" s="47" t="s">
        <v>444</v>
      </c>
      <c r="D38" s="50">
        <v>68</v>
      </c>
      <c r="E38" s="47">
        <v>13</v>
      </c>
      <c r="F38" s="47">
        <v>20</v>
      </c>
      <c r="G38" s="47">
        <v>35</v>
      </c>
      <c r="H38" s="47">
        <v>1</v>
      </c>
      <c r="I38" s="47">
        <v>67</v>
      </c>
    </row>
    <row r="39" spans="1:9" ht="12.75" customHeight="1">
      <c r="A39" s="50">
        <v>35</v>
      </c>
      <c r="B39" s="47" t="s">
        <v>440</v>
      </c>
      <c r="C39" s="47" t="s">
        <v>445</v>
      </c>
      <c r="D39" s="50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2.75" customHeight="1">
      <c r="A40" s="50">
        <v>36</v>
      </c>
      <c r="B40" s="47" t="s">
        <v>446</v>
      </c>
      <c r="C40" s="47" t="s">
        <v>447</v>
      </c>
      <c r="D40" s="50">
        <v>68</v>
      </c>
      <c r="E40" s="47">
        <v>16</v>
      </c>
      <c r="F40" s="47">
        <v>46</v>
      </c>
      <c r="G40" s="47">
        <v>6</v>
      </c>
      <c r="H40" s="47">
        <v>47</v>
      </c>
      <c r="I40" s="47">
        <v>21</v>
      </c>
    </row>
    <row r="41" spans="1:9" ht="12.75" customHeight="1">
      <c r="A41" s="50">
        <v>37</v>
      </c>
      <c r="B41" s="47" t="s">
        <v>446</v>
      </c>
      <c r="C41" s="47" t="s">
        <v>448</v>
      </c>
      <c r="D41" s="50">
        <v>6</v>
      </c>
      <c r="E41" s="47">
        <v>3</v>
      </c>
      <c r="F41" s="47">
        <v>3</v>
      </c>
      <c r="G41" s="47">
        <v>0</v>
      </c>
      <c r="H41" s="47">
        <v>2</v>
      </c>
      <c r="I41" s="47">
        <v>4</v>
      </c>
    </row>
    <row r="42" spans="1:9" ht="12.75" customHeight="1">
      <c r="A42" s="50">
        <v>38</v>
      </c>
      <c r="B42" s="47" t="s">
        <v>446</v>
      </c>
      <c r="C42" s="47" t="s">
        <v>449</v>
      </c>
      <c r="D42" s="50">
        <v>9</v>
      </c>
      <c r="E42" s="47">
        <v>3</v>
      </c>
      <c r="F42" s="47">
        <v>6</v>
      </c>
      <c r="G42" s="47">
        <v>0</v>
      </c>
      <c r="H42" s="47">
        <v>9</v>
      </c>
      <c r="I42" s="47">
        <v>0</v>
      </c>
    </row>
    <row r="43" spans="1:9" ht="12.75" customHeight="1">
      <c r="A43" s="50">
        <v>39</v>
      </c>
      <c r="B43" s="47" t="s">
        <v>450</v>
      </c>
      <c r="C43" s="47" t="s">
        <v>451</v>
      </c>
      <c r="D43" s="50">
        <v>11</v>
      </c>
      <c r="E43" s="47">
        <v>2</v>
      </c>
      <c r="F43" s="47">
        <v>9</v>
      </c>
      <c r="G43" s="47">
        <v>0</v>
      </c>
      <c r="H43" s="47">
        <v>1</v>
      </c>
      <c r="I43" s="47">
        <v>10</v>
      </c>
    </row>
    <row r="44" spans="1:9" ht="12.75" customHeight="1">
      <c r="A44" s="50">
        <v>40</v>
      </c>
      <c r="B44" s="47" t="s">
        <v>450</v>
      </c>
      <c r="C44" s="47" t="s">
        <v>452</v>
      </c>
      <c r="D44" s="50">
        <v>14</v>
      </c>
      <c r="E44" s="47">
        <v>6</v>
      </c>
      <c r="F44" s="47">
        <v>8</v>
      </c>
      <c r="G44" s="47">
        <v>0</v>
      </c>
      <c r="H44" s="47">
        <v>10</v>
      </c>
      <c r="I44" s="47">
        <v>4</v>
      </c>
    </row>
    <row r="45" spans="1:9" ht="12.75" customHeight="1">
      <c r="A45" s="50">
        <v>41</v>
      </c>
      <c r="B45" s="47" t="s">
        <v>450</v>
      </c>
      <c r="C45" s="47" t="s">
        <v>453</v>
      </c>
      <c r="D45" s="50">
        <v>8</v>
      </c>
      <c r="E45" s="47">
        <v>2</v>
      </c>
      <c r="F45" s="47">
        <v>5</v>
      </c>
      <c r="G45" s="47">
        <v>1</v>
      </c>
      <c r="H45" s="47">
        <v>8</v>
      </c>
      <c r="I45" s="47">
        <v>0</v>
      </c>
    </row>
    <row r="46" spans="1:9" ht="12.75" customHeight="1">
      <c r="A46" s="50">
        <v>42</v>
      </c>
      <c r="B46" s="47" t="s">
        <v>454</v>
      </c>
      <c r="C46" s="47" t="s">
        <v>455</v>
      </c>
      <c r="D46" s="50">
        <v>15</v>
      </c>
      <c r="E46" s="47">
        <v>1</v>
      </c>
      <c r="F46" s="47">
        <v>11</v>
      </c>
      <c r="G46" s="47">
        <v>3</v>
      </c>
      <c r="H46" s="47">
        <v>9</v>
      </c>
      <c r="I46" s="47">
        <v>6</v>
      </c>
    </row>
    <row r="47" spans="1:9" ht="12.75" customHeight="1">
      <c r="A47" s="50">
        <v>43</v>
      </c>
      <c r="B47" s="47" t="s">
        <v>454</v>
      </c>
      <c r="C47" s="47" t="s">
        <v>456</v>
      </c>
      <c r="D47" s="50">
        <v>10</v>
      </c>
      <c r="E47" s="47">
        <v>3</v>
      </c>
      <c r="F47" s="47">
        <v>7</v>
      </c>
      <c r="G47" s="47">
        <v>0</v>
      </c>
      <c r="H47" s="47">
        <v>6</v>
      </c>
      <c r="I47" s="47">
        <v>4</v>
      </c>
    </row>
    <row r="48" spans="1:9" ht="12.75" customHeight="1">
      <c r="A48" s="50">
        <v>44</v>
      </c>
      <c r="B48" s="47" t="s">
        <v>457</v>
      </c>
      <c r="C48" s="47" t="s">
        <v>458</v>
      </c>
      <c r="D48" s="50">
        <v>1</v>
      </c>
      <c r="E48" s="47">
        <v>1</v>
      </c>
      <c r="F48" s="47">
        <v>0</v>
      </c>
      <c r="G48" s="47">
        <v>0</v>
      </c>
      <c r="H48" s="47">
        <v>1</v>
      </c>
      <c r="I48" s="47">
        <v>0</v>
      </c>
    </row>
    <row r="49" spans="1:9" ht="12.75" customHeight="1">
      <c r="A49" s="50">
        <v>45</v>
      </c>
      <c r="B49" s="47" t="s">
        <v>457</v>
      </c>
      <c r="C49" s="47" t="s">
        <v>459</v>
      </c>
      <c r="D49" s="50">
        <v>22</v>
      </c>
      <c r="E49" s="47">
        <v>21</v>
      </c>
      <c r="F49" s="47">
        <v>1</v>
      </c>
      <c r="G49" s="47">
        <v>0</v>
      </c>
      <c r="H49" s="47">
        <v>4</v>
      </c>
      <c r="I49" s="47">
        <v>18</v>
      </c>
    </row>
    <row r="50" spans="1:9" ht="12.75" customHeight="1">
      <c r="A50" s="50">
        <v>46</v>
      </c>
      <c r="B50" s="47" t="s">
        <v>457</v>
      </c>
      <c r="C50" s="47" t="s">
        <v>460</v>
      </c>
      <c r="D50" s="50">
        <v>29</v>
      </c>
      <c r="E50" s="47">
        <v>10</v>
      </c>
      <c r="F50" s="47">
        <v>16</v>
      </c>
      <c r="G50" s="47">
        <v>3</v>
      </c>
      <c r="H50" s="47">
        <v>18</v>
      </c>
      <c r="I50" s="47">
        <v>11</v>
      </c>
    </row>
    <row r="51" spans="1:9" ht="12.75" customHeight="1">
      <c r="A51" s="50">
        <v>47</v>
      </c>
      <c r="B51" s="47" t="s">
        <v>461</v>
      </c>
      <c r="C51" s="47" t="s">
        <v>462</v>
      </c>
      <c r="D51" s="50">
        <v>23</v>
      </c>
      <c r="E51" s="47">
        <v>9</v>
      </c>
      <c r="F51" s="47">
        <v>12</v>
      </c>
      <c r="G51" s="47">
        <v>2</v>
      </c>
      <c r="H51" s="47">
        <v>10</v>
      </c>
      <c r="I51" s="47">
        <v>13</v>
      </c>
    </row>
    <row r="52" spans="1:9" ht="12.75" customHeight="1">
      <c r="A52" s="50">
        <v>48</v>
      </c>
      <c r="B52" s="47" t="s">
        <v>461</v>
      </c>
      <c r="C52" s="47" t="s">
        <v>463</v>
      </c>
      <c r="D52" s="50">
        <v>8</v>
      </c>
      <c r="E52" s="47">
        <v>0</v>
      </c>
      <c r="F52" s="47">
        <v>8</v>
      </c>
      <c r="G52" s="47">
        <v>0</v>
      </c>
      <c r="H52" s="47">
        <v>6</v>
      </c>
      <c r="I52" s="47">
        <v>2</v>
      </c>
    </row>
    <row r="53" spans="1:9" ht="12.75" customHeight="1">
      <c r="A53" s="50">
        <v>49</v>
      </c>
      <c r="B53" s="47" t="s">
        <v>461</v>
      </c>
      <c r="C53" s="47" t="s">
        <v>464</v>
      </c>
      <c r="D53" s="50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</row>
    <row r="54" spans="1:9" ht="12.75" customHeight="1">
      <c r="A54" s="50">
        <v>50</v>
      </c>
      <c r="B54" s="47" t="s">
        <v>461</v>
      </c>
      <c r="C54" s="47" t="s">
        <v>465</v>
      </c>
      <c r="D54" s="50">
        <v>2</v>
      </c>
      <c r="E54" s="47">
        <v>2</v>
      </c>
      <c r="F54" s="47">
        <v>0</v>
      </c>
      <c r="G54" s="47">
        <v>0</v>
      </c>
      <c r="H54" s="47">
        <v>2</v>
      </c>
      <c r="I54" s="47">
        <v>0</v>
      </c>
    </row>
    <row r="55" spans="1:9" ht="12.75" customHeight="1">
      <c r="A55" s="50">
        <v>51</v>
      </c>
      <c r="B55" s="47" t="s">
        <v>461</v>
      </c>
      <c r="C55" s="47" t="s">
        <v>466</v>
      </c>
      <c r="D55" s="50">
        <v>2</v>
      </c>
      <c r="E55" s="47">
        <v>0</v>
      </c>
      <c r="F55" s="47">
        <v>2</v>
      </c>
      <c r="G55" s="47">
        <v>0</v>
      </c>
      <c r="H55" s="47">
        <v>1</v>
      </c>
      <c r="I55" s="47">
        <v>1</v>
      </c>
    </row>
    <row r="56" spans="1:9" ht="12.75" customHeight="1">
      <c r="A56" s="50">
        <v>52</v>
      </c>
      <c r="B56" s="47" t="s">
        <v>461</v>
      </c>
      <c r="C56" s="47" t="s">
        <v>467</v>
      </c>
      <c r="D56" s="50">
        <v>5</v>
      </c>
      <c r="E56" s="47">
        <v>1</v>
      </c>
      <c r="F56" s="47">
        <v>4</v>
      </c>
      <c r="G56" s="47">
        <v>0</v>
      </c>
      <c r="H56" s="47">
        <v>0</v>
      </c>
      <c r="I56" s="47">
        <v>5</v>
      </c>
    </row>
    <row r="57" spans="1:9" ht="12.75" customHeight="1">
      <c r="A57" s="50">
        <v>53</v>
      </c>
      <c r="B57" s="47" t="s">
        <v>461</v>
      </c>
      <c r="C57" s="47" t="s">
        <v>468</v>
      </c>
      <c r="D57" s="50">
        <v>3</v>
      </c>
      <c r="E57" s="47">
        <v>2</v>
      </c>
      <c r="F57" s="47">
        <v>0</v>
      </c>
      <c r="G57" s="47">
        <v>1</v>
      </c>
      <c r="H57" s="47">
        <v>1</v>
      </c>
      <c r="I57" s="47">
        <v>2</v>
      </c>
    </row>
    <row r="58" spans="1:9" ht="12.75" customHeight="1">
      <c r="A58" s="50">
        <v>54</v>
      </c>
      <c r="B58" s="47" t="s">
        <v>469</v>
      </c>
      <c r="C58" s="47" t="s">
        <v>470</v>
      </c>
      <c r="D58" s="50">
        <v>11</v>
      </c>
      <c r="E58" s="47">
        <v>2</v>
      </c>
      <c r="F58" s="47">
        <v>6</v>
      </c>
      <c r="G58" s="47">
        <v>3</v>
      </c>
      <c r="H58" s="47">
        <v>7</v>
      </c>
      <c r="I58" s="47">
        <v>4</v>
      </c>
    </row>
    <row r="59" spans="1:9" ht="12.75" customHeight="1">
      <c r="A59" s="50">
        <v>55</v>
      </c>
      <c r="B59" s="47" t="s">
        <v>471</v>
      </c>
      <c r="C59" s="47" t="s">
        <v>472</v>
      </c>
      <c r="D59" s="50">
        <v>6</v>
      </c>
      <c r="E59" s="47">
        <v>3</v>
      </c>
      <c r="F59" s="47">
        <v>3</v>
      </c>
      <c r="G59" s="47">
        <v>0</v>
      </c>
      <c r="H59" s="47">
        <v>1</v>
      </c>
      <c r="I59" s="47">
        <v>5</v>
      </c>
    </row>
    <row r="60" spans="1:9" ht="12.75" customHeight="1">
      <c r="A60" s="50">
        <v>56</v>
      </c>
      <c r="B60" s="47" t="s">
        <v>471</v>
      </c>
      <c r="C60" s="47" t="s">
        <v>473</v>
      </c>
      <c r="D60" s="50">
        <v>4</v>
      </c>
      <c r="E60" s="47">
        <v>1</v>
      </c>
      <c r="F60" s="47">
        <v>3</v>
      </c>
      <c r="G60" s="47">
        <v>0</v>
      </c>
      <c r="H60" s="47">
        <v>1</v>
      </c>
      <c r="I60" s="47">
        <v>3</v>
      </c>
    </row>
    <row r="61" spans="1:9" ht="12.75" customHeight="1">
      <c r="A61" s="50">
        <v>57</v>
      </c>
      <c r="B61" s="47" t="s">
        <v>471</v>
      </c>
      <c r="C61" s="47" t="s">
        <v>474</v>
      </c>
      <c r="D61" s="50">
        <v>2</v>
      </c>
      <c r="E61" s="47">
        <v>0</v>
      </c>
      <c r="F61" s="47">
        <v>2</v>
      </c>
      <c r="G61" s="47">
        <v>0</v>
      </c>
      <c r="H61" s="47">
        <v>2</v>
      </c>
      <c r="I61" s="47">
        <v>0</v>
      </c>
    </row>
    <row r="62" spans="1:9" ht="12.75" customHeight="1">
      <c r="A62" s="50">
        <v>58</v>
      </c>
      <c r="B62" s="47" t="s">
        <v>471</v>
      </c>
      <c r="C62" s="47" t="s">
        <v>475</v>
      </c>
      <c r="D62" s="50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</row>
    <row r="63" spans="1:9" ht="12.75" customHeight="1">
      <c r="A63" s="50">
        <v>59</v>
      </c>
      <c r="B63" s="47" t="s">
        <v>471</v>
      </c>
      <c r="C63" s="47" t="s">
        <v>476</v>
      </c>
      <c r="D63" s="50">
        <v>7</v>
      </c>
      <c r="E63" s="47">
        <v>2</v>
      </c>
      <c r="F63" s="47">
        <v>5</v>
      </c>
      <c r="G63" s="47">
        <v>0</v>
      </c>
      <c r="H63" s="47">
        <v>1</v>
      </c>
      <c r="I63" s="47">
        <v>6</v>
      </c>
    </row>
    <row r="64" spans="1:9" ht="12.75" customHeight="1">
      <c r="A64" s="50">
        <v>60</v>
      </c>
      <c r="B64" s="47" t="s">
        <v>471</v>
      </c>
      <c r="C64" s="47" t="s">
        <v>477</v>
      </c>
      <c r="D64" s="50">
        <v>3</v>
      </c>
      <c r="E64" s="47">
        <v>0</v>
      </c>
      <c r="F64" s="47">
        <v>3</v>
      </c>
      <c r="G64" s="47">
        <v>0</v>
      </c>
      <c r="H64" s="47">
        <v>1</v>
      </c>
      <c r="I64" s="47">
        <v>2</v>
      </c>
    </row>
    <row r="65" spans="1:9" ht="12.75" customHeight="1">
      <c r="A65" s="50">
        <v>61</v>
      </c>
      <c r="B65" s="47" t="s">
        <v>471</v>
      </c>
      <c r="C65" s="47" t="s">
        <v>478</v>
      </c>
      <c r="D65" s="50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</row>
    <row r="66" spans="1:9" ht="12.75" customHeight="1">
      <c r="A66" s="50">
        <v>62</v>
      </c>
      <c r="B66" s="47" t="s">
        <v>471</v>
      </c>
      <c r="C66" s="47" t="s">
        <v>479</v>
      </c>
      <c r="D66" s="50">
        <v>21</v>
      </c>
      <c r="E66" s="47">
        <v>6</v>
      </c>
      <c r="F66" s="47">
        <v>10</v>
      </c>
      <c r="G66" s="47">
        <v>5</v>
      </c>
      <c r="H66" s="47">
        <v>7</v>
      </c>
      <c r="I66" s="47">
        <v>14</v>
      </c>
    </row>
    <row r="67" spans="1:9" ht="12.75" customHeight="1">
      <c r="A67" s="50">
        <v>63</v>
      </c>
      <c r="B67" s="47" t="s">
        <v>471</v>
      </c>
      <c r="C67" s="47" t="s">
        <v>480</v>
      </c>
      <c r="D67" s="50">
        <v>7</v>
      </c>
      <c r="E67" s="47">
        <v>1</v>
      </c>
      <c r="F67" s="47">
        <v>4</v>
      </c>
      <c r="G67" s="47">
        <v>2</v>
      </c>
      <c r="H67" s="47">
        <v>4</v>
      </c>
      <c r="I67" s="47">
        <v>3</v>
      </c>
    </row>
    <row r="68" spans="1:9" ht="12.75" customHeight="1">
      <c r="A68" s="50">
        <v>64</v>
      </c>
      <c r="B68" s="47" t="s">
        <v>481</v>
      </c>
      <c r="C68" s="47" t="s">
        <v>482</v>
      </c>
      <c r="D68" s="50">
        <v>22</v>
      </c>
      <c r="E68" s="47">
        <v>11</v>
      </c>
      <c r="F68" s="47">
        <v>9</v>
      </c>
      <c r="G68" s="47">
        <v>2</v>
      </c>
      <c r="H68" s="47">
        <v>7</v>
      </c>
      <c r="I68" s="47">
        <v>15</v>
      </c>
    </row>
    <row r="69" spans="1:9" ht="12.75" customHeight="1">
      <c r="A69" s="50">
        <v>65</v>
      </c>
      <c r="B69" s="47" t="s">
        <v>483</v>
      </c>
      <c r="C69" s="47" t="s">
        <v>484</v>
      </c>
      <c r="D69" s="50">
        <v>17</v>
      </c>
      <c r="E69" s="47">
        <v>5</v>
      </c>
      <c r="F69" s="47">
        <v>12</v>
      </c>
      <c r="G69" s="47">
        <v>0</v>
      </c>
      <c r="H69" s="47">
        <v>9</v>
      </c>
      <c r="I69" s="47">
        <v>8</v>
      </c>
    </row>
    <row r="70" spans="1:9" ht="12.75" customHeight="1">
      <c r="A70" s="50">
        <v>66</v>
      </c>
      <c r="B70" s="47" t="s">
        <v>483</v>
      </c>
      <c r="C70" s="47" t="s">
        <v>485</v>
      </c>
      <c r="D70" s="50">
        <v>5</v>
      </c>
      <c r="E70" s="47">
        <v>2</v>
      </c>
      <c r="F70" s="47">
        <v>3</v>
      </c>
      <c r="G70" s="47">
        <v>0</v>
      </c>
      <c r="H70" s="47">
        <v>4</v>
      </c>
      <c r="I70" s="47">
        <v>1</v>
      </c>
    </row>
    <row r="71" spans="1:9" ht="12.75" customHeight="1">
      <c r="A71" s="50">
        <v>67</v>
      </c>
      <c r="B71" s="47" t="s">
        <v>483</v>
      </c>
      <c r="C71" s="47" t="s">
        <v>486</v>
      </c>
      <c r="D71" s="50">
        <v>6</v>
      </c>
      <c r="E71" s="47">
        <v>3</v>
      </c>
      <c r="F71" s="47">
        <v>2</v>
      </c>
      <c r="G71" s="47">
        <v>1</v>
      </c>
      <c r="H71" s="47">
        <v>2</v>
      </c>
      <c r="I71" s="47">
        <v>4</v>
      </c>
    </row>
    <row r="72" spans="1:9" ht="12.75" customHeight="1">
      <c r="A72" s="50">
        <v>68</v>
      </c>
      <c r="B72" s="47" t="s">
        <v>487</v>
      </c>
      <c r="C72" s="47" t="s">
        <v>488</v>
      </c>
      <c r="D72" s="50">
        <v>21</v>
      </c>
      <c r="E72" s="47">
        <v>5</v>
      </c>
      <c r="F72" s="47">
        <v>13</v>
      </c>
      <c r="G72" s="47">
        <v>3</v>
      </c>
      <c r="H72" s="47">
        <v>12</v>
      </c>
      <c r="I72" s="47">
        <v>9</v>
      </c>
    </row>
    <row r="73" spans="1:9" ht="12.75" customHeight="1">
      <c r="A73" s="50">
        <v>69</v>
      </c>
      <c r="B73" s="47" t="s">
        <v>489</v>
      </c>
      <c r="C73" s="47" t="s">
        <v>490</v>
      </c>
      <c r="D73" s="50">
        <v>5</v>
      </c>
      <c r="E73" s="47">
        <v>5</v>
      </c>
      <c r="F73" s="47">
        <v>0</v>
      </c>
      <c r="G73" s="47">
        <v>0</v>
      </c>
      <c r="H73" s="47">
        <v>2</v>
      </c>
      <c r="I73" s="47">
        <v>3</v>
      </c>
    </row>
    <row r="74" spans="1:9" ht="12.75" customHeight="1">
      <c r="A74" s="50">
        <v>70</v>
      </c>
      <c r="B74" s="47" t="s">
        <v>489</v>
      </c>
      <c r="C74" s="47" t="s">
        <v>491</v>
      </c>
      <c r="D74" s="50">
        <v>10</v>
      </c>
      <c r="E74" s="47">
        <v>4</v>
      </c>
      <c r="F74" s="47">
        <v>5</v>
      </c>
      <c r="G74" s="47">
        <v>1</v>
      </c>
      <c r="H74" s="47">
        <v>2</v>
      </c>
      <c r="I74" s="47">
        <v>8</v>
      </c>
    </row>
    <row r="75" spans="1:9" ht="12.75" customHeight="1">
      <c r="A75" s="50">
        <v>71</v>
      </c>
      <c r="B75" s="47" t="s">
        <v>489</v>
      </c>
      <c r="C75" s="47" t="s">
        <v>492</v>
      </c>
      <c r="D75" s="50">
        <v>2</v>
      </c>
      <c r="E75" s="47">
        <v>2</v>
      </c>
      <c r="F75" s="47">
        <v>0</v>
      </c>
      <c r="G75" s="47">
        <v>0</v>
      </c>
      <c r="H75" s="47">
        <v>2</v>
      </c>
      <c r="I75" s="47">
        <v>0</v>
      </c>
    </row>
    <row r="76" spans="1:9" ht="12.75" customHeight="1">
      <c r="A76" s="50">
        <v>72</v>
      </c>
      <c r="B76" s="47" t="s">
        <v>489</v>
      </c>
      <c r="C76" s="47" t="s">
        <v>493</v>
      </c>
      <c r="D76" s="50">
        <v>6</v>
      </c>
      <c r="E76" s="47">
        <v>0</v>
      </c>
      <c r="F76" s="47">
        <v>5</v>
      </c>
      <c r="G76" s="47">
        <v>1</v>
      </c>
      <c r="H76" s="47">
        <v>4</v>
      </c>
      <c r="I76" s="47">
        <v>2</v>
      </c>
    </row>
    <row r="77" spans="1:9" ht="12.75" customHeight="1">
      <c r="A77" s="50">
        <v>73</v>
      </c>
      <c r="B77" s="47" t="s">
        <v>489</v>
      </c>
      <c r="C77" s="47" t="s">
        <v>494</v>
      </c>
      <c r="D77" s="50">
        <v>1</v>
      </c>
      <c r="E77" s="47">
        <v>0</v>
      </c>
      <c r="F77" s="47">
        <v>1</v>
      </c>
      <c r="G77" s="47">
        <v>0</v>
      </c>
      <c r="H77" s="47">
        <v>0</v>
      </c>
      <c r="I77" s="47">
        <v>1</v>
      </c>
    </row>
    <row r="78" spans="1:9" ht="12.75" customHeight="1">
      <c r="A78" s="50">
        <v>74</v>
      </c>
      <c r="B78" s="47" t="s">
        <v>489</v>
      </c>
      <c r="C78" s="47" t="s">
        <v>495</v>
      </c>
      <c r="D78" s="50">
        <v>6</v>
      </c>
      <c r="E78" s="47">
        <v>5</v>
      </c>
      <c r="F78" s="47">
        <v>1</v>
      </c>
      <c r="G78" s="47">
        <v>0</v>
      </c>
      <c r="H78" s="47">
        <v>0</v>
      </c>
      <c r="I78" s="47">
        <v>6</v>
      </c>
    </row>
    <row r="79" spans="1:9" ht="12.75" customHeight="1">
      <c r="A79" s="50">
        <v>75</v>
      </c>
      <c r="B79" s="47" t="s">
        <v>496</v>
      </c>
      <c r="C79" s="47" t="s">
        <v>497</v>
      </c>
      <c r="D79" s="50">
        <v>11</v>
      </c>
      <c r="E79" s="47">
        <v>0</v>
      </c>
      <c r="F79" s="47">
        <v>10</v>
      </c>
      <c r="G79" s="47">
        <v>1</v>
      </c>
      <c r="H79" s="47">
        <v>3</v>
      </c>
      <c r="I79" s="47">
        <v>8</v>
      </c>
    </row>
    <row r="80" spans="1:9" ht="12.75" customHeight="1">
      <c r="A80" s="50">
        <v>76</v>
      </c>
      <c r="B80" s="47" t="s">
        <v>496</v>
      </c>
      <c r="C80" s="47" t="s">
        <v>498</v>
      </c>
      <c r="D80" s="50">
        <v>13</v>
      </c>
      <c r="E80" s="47">
        <v>4</v>
      </c>
      <c r="F80" s="47">
        <v>8</v>
      </c>
      <c r="G80" s="47">
        <v>1</v>
      </c>
      <c r="H80" s="47">
        <v>9</v>
      </c>
      <c r="I80" s="47">
        <v>4</v>
      </c>
    </row>
    <row r="81" spans="1:9" ht="12.75" customHeight="1">
      <c r="A81" s="50">
        <v>77</v>
      </c>
      <c r="B81" s="47" t="s">
        <v>499</v>
      </c>
      <c r="C81" s="47" t="s">
        <v>500</v>
      </c>
      <c r="D81" s="50">
        <v>11</v>
      </c>
      <c r="E81" s="47">
        <v>11</v>
      </c>
      <c r="F81" s="47">
        <v>0</v>
      </c>
      <c r="G81" s="47">
        <v>0</v>
      </c>
      <c r="H81" s="47">
        <v>0</v>
      </c>
      <c r="I81" s="47">
        <v>11</v>
      </c>
    </row>
    <row r="82" spans="1:9" ht="12.75" customHeight="1">
      <c r="A82" s="50">
        <v>78</v>
      </c>
      <c r="B82" s="47" t="s">
        <v>499</v>
      </c>
      <c r="C82" s="47" t="s">
        <v>501</v>
      </c>
      <c r="D82" s="50">
        <v>55</v>
      </c>
      <c r="E82" s="47">
        <v>26</v>
      </c>
      <c r="F82" s="47">
        <v>28</v>
      </c>
      <c r="G82" s="47">
        <v>1</v>
      </c>
      <c r="H82" s="47">
        <v>28</v>
      </c>
      <c r="I82" s="47">
        <v>27</v>
      </c>
    </row>
    <row r="83" spans="1:9" ht="12.75" customHeight="1">
      <c r="A83" s="50">
        <v>79</v>
      </c>
      <c r="B83" s="47" t="s">
        <v>499</v>
      </c>
      <c r="C83" s="47" t="s">
        <v>502</v>
      </c>
      <c r="D83" s="50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</row>
    <row r="84" spans="1:9" ht="12.75" customHeight="1">
      <c r="A84" s="50">
        <v>80</v>
      </c>
      <c r="B84" s="47" t="s">
        <v>503</v>
      </c>
      <c r="C84" s="47" t="s">
        <v>504</v>
      </c>
      <c r="D84" s="50">
        <v>105</v>
      </c>
      <c r="E84" s="47">
        <v>43</v>
      </c>
      <c r="F84" s="47">
        <v>53</v>
      </c>
      <c r="G84" s="47">
        <v>9</v>
      </c>
      <c r="H84" s="47">
        <v>53</v>
      </c>
      <c r="I84" s="47">
        <v>52</v>
      </c>
    </row>
    <row r="85" spans="1:9" ht="12.75" customHeight="1">
      <c r="A85" s="50">
        <v>81</v>
      </c>
      <c r="B85" s="47" t="s">
        <v>505</v>
      </c>
      <c r="C85" s="47" t="s">
        <v>506</v>
      </c>
      <c r="D85" s="50">
        <v>5</v>
      </c>
      <c r="E85" s="47">
        <v>3</v>
      </c>
      <c r="F85" s="47">
        <v>2</v>
      </c>
      <c r="G85" s="47">
        <v>0</v>
      </c>
      <c r="H85" s="47">
        <v>5</v>
      </c>
      <c r="I85" s="47">
        <v>0</v>
      </c>
    </row>
    <row r="86" spans="1:9" ht="12.75" customHeight="1">
      <c r="A86" s="50">
        <v>82</v>
      </c>
      <c r="B86" s="47" t="s">
        <v>507</v>
      </c>
      <c r="C86" s="47" t="s">
        <v>508</v>
      </c>
      <c r="D86" s="50">
        <v>22</v>
      </c>
      <c r="E86" s="47">
        <v>11</v>
      </c>
      <c r="F86" s="47">
        <v>9</v>
      </c>
      <c r="G86" s="47">
        <v>2</v>
      </c>
      <c r="H86" s="47">
        <v>2</v>
      </c>
      <c r="I86" s="47">
        <v>20</v>
      </c>
    </row>
    <row r="87" spans="1:9" s="54" customFormat="1" ht="12.75">
      <c r="A87" s="51">
        <v>82</v>
      </c>
      <c r="B87" s="52"/>
      <c r="C87" s="52" t="s">
        <v>509</v>
      </c>
      <c r="D87" s="51">
        <f aca="true" t="shared" si="0" ref="D87:I87">SUM(D5:D86)</f>
        <v>1615</v>
      </c>
      <c r="E87" s="52">
        <f t="shared" si="0"/>
        <v>582</v>
      </c>
      <c r="F87" s="52">
        <f t="shared" si="0"/>
        <v>880</v>
      </c>
      <c r="G87" s="52">
        <f t="shared" si="0"/>
        <v>153</v>
      </c>
      <c r="H87" s="52">
        <f t="shared" si="0"/>
        <v>765</v>
      </c>
      <c r="I87" s="52">
        <f t="shared" si="0"/>
        <v>850</v>
      </c>
    </row>
    <row r="88" spans="1:9" ht="7.5" customHeight="1">
      <c r="A88" s="209"/>
      <c r="B88" s="210"/>
      <c r="C88" s="210"/>
      <c r="D88" s="210"/>
      <c r="E88" s="210"/>
      <c r="F88" s="210"/>
      <c r="G88" s="210"/>
      <c r="H88" s="210"/>
      <c r="I88" s="211"/>
    </row>
    <row r="89" spans="1:9" ht="12.75">
      <c r="A89" s="50">
        <v>1</v>
      </c>
      <c r="B89" s="47"/>
      <c r="C89" s="47" t="s">
        <v>510</v>
      </c>
      <c r="D89" s="50">
        <v>51</v>
      </c>
      <c r="E89" s="47">
        <v>49</v>
      </c>
      <c r="F89" s="47">
        <v>2</v>
      </c>
      <c r="G89" s="47">
        <v>0</v>
      </c>
      <c r="H89" s="47">
        <v>51</v>
      </c>
      <c r="I89" s="47">
        <v>0</v>
      </c>
    </row>
    <row r="90" spans="1:9" ht="12.75" customHeight="1">
      <c r="A90" s="50">
        <v>2</v>
      </c>
      <c r="B90" s="47" t="s">
        <v>397</v>
      </c>
      <c r="C90" s="47" t="s">
        <v>511</v>
      </c>
      <c r="D90" s="50">
        <v>95</v>
      </c>
      <c r="E90" s="47">
        <v>15</v>
      </c>
      <c r="F90" s="47">
        <v>80</v>
      </c>
      <c r="G90" s="47">
        <v>0</v>
      </c>
      <c r="H90" s="47">
        <v>66</v>
      </c>
      <c r="I90" s="47">
        <v>29</v>
      </c>
    </row>
    <row r="91" spans="1:9" ht="12.75" customHeight="1">
      <c r="A91" s="50">
        <v>3</v>
      </c>
      <c r="B91" s="47" t="s">
        <v>512</v>
      </c>
      <c r="C91" s="47" t="s">
        <v>513</v>
      </c>
      <c r="D91" s="50">
        <v>236</v>
      </c>
      <c r="E91" s="47">
        <v>28</v>
      </c>
      <c r="F91" s="47">
        <v>194</v>
      </c>
      <c r="G91" s="47">
        <v>14</v>
      </c>
      <c r="H91" s="47">
        <v>148</v>
      </c>
      <c r="I91" s="47">
        <v>88</v>
      </c>
    </row>
    <row r="92" spans="1:9" ht="12.75" customHeight="1">
      <c r="A92" s="50">
        <v>4</v>
      </c>
      <c r="B92" s="47" t="s">
        <v>399</v>
      </c>
      <c r="C92" s="47" t="s">
        <v>514</v>
      </c>
      <c r="D92" s="50">
        <v>48</v>
      </c>
      <c r="E92" s="47">
        <v>3</v>
      </c>
      <c r="F92" s="47">
        <v>45</v>
      </c>
      <c r="G92" s="47">
        <v>0</v>
      </c>
      <c r="H92" s="47">
        <v>35</v>
      </c>
      <c r="I92" s="47">
        <v>13</v>
      </c>
    </row>
    <row r="93" spans="1:9" ht="12.75" customHeight="1">
      <c r="A93" s="50">
        <v>5</v>
      </c>
      <c r="B93" s="47" t="s">
        <v>403</v>
      </c>
      <c r="C93" s="47" t="s">
        <v>515</v>
      </c>
      <c r="D93" s="50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</row>
    <row r="94" spans="1:9" ht="12.75" customHeight="1">
      <c r="A94" s="50">
        <v>6</v>
      </c>
      <c r="B94" s="47" t="s">
        <v>405</v>
      </c>
      <c r="C94" s="47" t="s">
        <v>516</v>
      </c>
      <c r="D94" s="50">
        <v>114</v>
      </c>
      <c r="E94" s="47">
        <v>25</v>
      </c>
      <c r="F94" s="47">
        <v>89</v>
      </c>
      <c r="G94" s="47">
        <v>0</v>
      </c>
      <c r="H94" s="47">
        <v>85</v>
      </c>
      <c r="I94" s="47">
        <v>29</v>
      </c>
    </row>
    <row r="95" spans="1:9" ht="12.75" customHeight="1">
      <c r="A95" s="50">
        <v>7</v>
      </c>
      <c r="B95" s="47" t="s">
        <v>405</v>
      </c>
      <c r="C95" s="47" t="s">
        <v>517</v>
      </c>
      <c r="D95" s="50">
        <v>226</v>
      </c>
      <c r="E95" s="47">
        <v>148</v>
      </c>
      <c r="F95" s="47">
        <v>78</v>
      </c>
      <c r="G95" s="47">
        <v>0</v>
      </c>
      <c r="H95" s="47">
        <v>67</v>
      </c>
      <c r="I95" s="47">
        <v>159</v>
      </c>
    </row>
    <row r="96" spans="1:9" ht="12.75" customHeight="1">
      <c r="A96" s="50">
        <v>8</v>
      </c>
      <c r="B96" s="47" t="s">
        <v>405</v>
      </c>
      <c r="C96" s="47" t="s">
        <v>518</v>
      </c>
      <c r="D96" s="50">
        <v>55</v>
      </c>
      <c r="E96" s="47">
        <v>41</v>
      </c>
      <c r="F96" s="47">
        <v>14</v>
      </c>
      <c r="G96" s="47">
        <v>0</v>
      </c>
      <c r="H96" s="47">
        <v>55</v>
      </c>
      <c r="I96" s="47">
        <v>0</v>
      </c>
    </row>
    <row r="97" spans="1:9" ht="12.75" customHeight="1">
      <c r="A97" s="50">
        <v>9</v>
      </c>
      <c r="B97" s="47" t="s">
        <v>405</v>
      </c>
      <c r="C97" s="47" t="s">
        <v>519</v>
      </c>
      <c r="D97" s="50">
        <v>255</v>
      </c>
      <c r="E97" s="47">
        <v>54</v>
      </c>
      <c r="F97" s="47">
        <v>201</v>
      </c>
      <c r="G97" s="47">
        <v>0</v>
      </c>
      <c r="H97" s="47">
        <v>160</v>
      </c>
      <c r="I97" s="47">
        <v>95</v>
      </c>
    </row>
    <row r="98" spans="1:9" ht="12.75" customHeight="1">
      <c r="A98" s="50">
        <v>10</v>
      </c>
      <c r="B98" s="47" t="s">
        <v>415</v>
      </c>
      <c r="C98" s="47" t="s">
        <v>520</v>
      </c>
      <c r="D98" s="50">
        <v>206</v>
      </c>
      <c r="E98" s="47">
        <v>20</v>
      </c>
      <c r="F98" s="47">
        <v>186</v>
      </c>
      <c r="G98" s="47">
        <v>0</v>
      </c>
      <c r="H98" s="47">
        <v>152</v>
      </c>
      <c r="I98" s="47">
        <v>54</v>
      </c>
    </row>
    <row r="99" spans="1:9" ht="12.75" customHeight="1">
      <c r="A99" s="50">
        <v>11</v>
      </c>
      <c r="B99" s="47" t="s">
        <v>424</v>
      </c>
      <c r="C99" s="47" t="s">
        <v>521</v>
      </c>
      <c r="D99" s="50">
        <v>167</v>
      </c>
      <c r="E99" s="47">
        <v>19</v>
      </c>
      <c r="F99" s="47">
        <v>148</v>
      </c>
      <c r="G99" s="47">
        <v>0</v>
      </c>
      <c r="H99" s="47">
        <v>134</v>
      </c>
      <c r="I99" s="47">
        <v>33</v>
      </c>
    </row>
    <row r="100" spans="1:9" ht="12.75" customHeight="1">
      <c r="A100" s="50">
        <v>12</v>
      </c>
      <c r="B100" s="47" t="s">
        <v>428</v>
      </c>
      <c r="C100" s="47" t="s">
        <v>522</v>
      </c>
      <c r="D100" s="50">
        <v>24</v>
      </c>
      <c r="E100" s="47">
        <v>1</v>
      </c>
      <c r="F100" s="47">
        <v>22</v>
      </c>
      <c r="G100" s="47">
        <v>1</v>
      </c>
      <c r="H100" s="47">
        <v>13</v>
      </c>
      <c r="I100" s="47">
        <v>11</v>
      </c>
    </row>
    <row r="101" spans="1:9" ht="12.75" customHeight="1">
      <c r="A101" s="50">
        <v>13</v>
      </c>
      <c r="B101" s="47" t="s">
        <v>428</v>
      </c>
      <c r="C101" s="47" t="s">
        <v>523</v>
      </c>
      <c r="D101" s="50">
        <v>60</v>
      </c>
      <c r="E101" s="47">
        <v>8</v>
      </c>
      <c r="F101" s="47">
        <v>51</v>
      </c>
      <c r="G101" s="47">
        <v>1</v>
      </c>
      <c r="H101" s="47">
        <v>35</v>
      </c>
      <c r="I101" s="47">
        <v>25</v>
      </c>
    </row>
    <row r="102" spans="1:9" ht="12.75" customHeight="1">
      <c r="A102" s="50">
        <v>14</v>
      </c>
      <c r="B102" s="47" t="s">
        <v>428</v>
      </c>
      <c r="C102" s="47" t="s">
        <v>524</v>
      </c>
      <c r="D102" s="50">
        <v>73</v>
      </c>
      <c r="E102" s="47">
        <v>11</v>
      </c>
      <c r="F102" s="47">
        <v>62</v>
      </c>
      <c r="G102" s="47">
        <v>0</v>
      </c>
      <c r="H102" s="47">
        <v>48</v>
      </c>
      <c r="I102" s="47">
        <v>25</v>
      </c>
    </row>
    <row r="103" spans="1:9" ht="12.75" customHeight="1">
      <c r="A103" s="50">
        <v>15</v>
      </c>
      <c r="B103" s="47" t="s">
        <v>432</v>
      </c>
      <c r="C103" s="47" t="s">
        <v>525</v>
      </c>
      <c r="D103" s="50">
        <v>194</v>
      </c>
      <c r="E103" s="47">
        <v>41</v>
      </c>
      <c r="F103" s="47">
        <v>153</v>
      </c>
      <c r="G103" s="47">
        <v>0</v>
      </c>
      <c r="H103" s="47">
        <v>150</v>
      </c>
      <c r="I103" s="47">
        <v>44</v>
      </c>
    </row>
    <row r="104" spans="1:9" ht="12.75" customHeight="1">
      <c r="A104" s="50">
        <v>16</v>
      </c>
      <c r="B104" s="47" t="s">
        <v>432</v>
      </c>
      <c r="C104" s="47" t="s">
        <v>526</v>
      </c>
      <c r="D104" s="50">
        <v>44</v>
      </c>
      <c r="E104" s="47">
        <v>13</v>
      </c>
      <c r="F104" s="47">
        <v>31</v>
      </c>
      <c r="G104" s="47">
        <v>0</v>
      </c>
      <c r="H104" s="47">
        <v>32</v>
      </c>
      <c r="I104" s="47">
        <v>12</v>
      </c>
    </row>
    <row r="105" spans="1:9" ht="12.75" customHeight="1">
      <c r="A105" s="50">
        <v>17</v>
      </c>
      <c r="B105" s="47" t="s">
        <v>432</v>
      </c>
      <c r="C105" s="47" t="s">
        <v>527</v>
      </c>
      <c r="D105" s="50">
        <v>58</v>
      </c>
      <c r="E105" s="47">
        <v>10</v>
      </c>
      <c r="F105" s="47">
        <v>48</v>
      </c>
      <c r="G105" s="47">
        <v>0</v>
      </c>
      <c r="H105" s="47">
        <v>39</v>
      </c>
      <c r="I105" s="47">
        <v>19</v>
      </c>
    </row>
    <row r="106" spans="1:9" ht="12.75" customHeight="1">
      <c r="A106" s="50">
        <v>18</v>
      </c>
      <c r="B106" s="47" t="s">
        <v>432</v>
      </c>
      <c r="C106" s="47" t="s">
        <v>528</v>
      </c>
      <c r="D106" s="50">
        <v>68</v>
      </c>
      <c r="E106" s="47">
        <v>16</v>
      </c>
      <c r="F106" s="47">
        <v>52</v>
      </c>
      <c r="G106" s="47">
        <v>0</v>
      </c>
      <c r="H106" s="47">
        <v>52</v>
      </c>
      <c r="I106" s="47">
        <v>16</v>
      </c>
    </row>
    <row r="107" spans="1:9" ht="12.75" customHeight="1">
      <c r="A107" s="50">
        <v>19</v>
      </c>
      <c r="B107" s="47" t="s">
        <v>435</v>
      </c>
      <c r="C107" s="47" t="s">
        <v>529</v>
      </c>
      <c r="D107" s="50">
        <v>95</v>
      </c>
      <c r="E107" s="47">
        <v>12</v>
      </c>
      <c r="F107" s="47">
        <v>83</v>
      </c>
      <c r="G107" s="47">
        <v>0</v>
      </c>
      <c r="H107" s="47">
        <v>70</v>
      </c>
      <c r="I107" s="47">
        <v>25</v>
      </c>
    </row>
    <row r="108" spans="1:9" ht="12.75" customHeight="1">
      <c r="A108" s="50">
        <v>20</v>
      </c>
      <c r="B108" s="47" t="s">
        <v>437</v>
      </c>
      <c r="C108" s="47" t="s">
        <v>530</v>
      </c>
      <c r="D108" s="50">
        <v>285</v>
      </c>
      <c r="E108" s="47">
        <v>85</v>
      </c>
      <c r="F108" s="47">
        <v>200</v>
      </c>
      <c r="G108" s="47">
        <v>0</v>
      </c>
      <c r="H108" s="47">
        <v>223</v>
      </c>
      <c r="I108" s="47">
        <v>62</v>
      </c>
    </row>
    <row r="109" spans="1:9" ht="12.75" customHeight="1">
      <c r="A109" s="50">
        <v>21</v>
      </c>
      <c r="B109" s="47" t="s">
        <v>440</v>
      </c>
      <c r="C109" s="47" t="s">
        <v>531</v>
      </c>
      <c r="D109" s="50">
        <v>150</v>
      </c>
      <c r="E109" s="47">
        <v>7</v>
      </c>
      <c r="F109" s="47">
        <v>143</v>
      </c>
      <c r="G109" s="47">
        <v>0</v>
      </c>
      <c r="H109" s="47">
        <v>143</v>
      </c>
      <c r="I109" s="47">
        <v>7</v>
      </c>
    </row>
    <row r="110" spans="1:9" ht="12.75" customHeight="1">
      <c r="A110" s="50">
        <v>22</v>
      </c>
      <c r="B110" s="47" t="s">
        <v>450</v>
      </c>
      <c r="C110" s="47" t="s">
        <v>532</v>
      </c>
      <c r="D110" s="50">
        <v>8</v>
      </c>
      <c r="E110" s="47">
        <v>0</v>
      </c>
      <c r="F110" s="47">
        <v>8</v>
      </c>
      <c r="G110" s="47">
        <v>0</v>
      </c>
      <c r="H110" s="47">
        <v>4</v>
      </c>
      <c r="I110" s="47">
        <v>4</v>
      </c>
    </row>
    <row r="111" spans="1:9" ht="12.75" customHeight="1">
      <c r="A111" s="50">
        <v>23</v>
      </c>
      <c r="B111" s="47" t="s">
        <v>450</v>
      </c>
      <c r="C111" s="47" t="s">
        <v>533</v>
      </c>
      <c r="D111" s="50">
        <v>145</v>
      </c>
      <c r="E111" s="47">
        <v>26</v>
      </c>
      <c r="F111" s="47">
        <v>119</v>
      </c>
      <c r="G111" s="47">
        <v>0</v>
      </c>
      <c r="H111" s="47">
        <v>100</v>
      </c>
      <c r="I111" s="47">
        <v>45</v>
      </c>
    </row>
    <row r="112" spans="1:9" ht="12.75" customHeight="1">
      <c r="A112" s="50">
        <v>24</v>
      </c>
      <c r="B112" s="47" t="s">
        <v>454</v>
      </c>
      <c r="C112" s="47" t="s">
        <v>534</v>
      </c>
      <c r="D112" s="50">
        <v>20</v>
      </c>
      <c r="E112" s="47">
        <v>1</v>
      </c>
      <c r="F112" s="47">
        <v>19</v>
      </c>
      <c r="G112" s="47">
        <v>0</v>
      </c>
      <c r="H112" s="47">
        <v>17</v>
      </c>
      <c r="I112" s="47">
        <v>3</v>
      </c>
    </row>
    <row r="113" spans="1:9" ht="12.75" customHeight="1">
      <c r="A113" s="50">
        <v>25</v>
      </c>
      <c r="B113" s="47" t="s">
        <v>457</v>
      </c>
      <c r="C113" s="47" t="s">
        <v>535</v>
      </c>
      <c r="D113" s="50">
        <v>81</v>
      </c>
      <c r="E113" s="47">
        <v>14</v>
      </c>
      <c r="F113" s="47">
        <v>67</v>
      </c>
      <c r="G113" s="47">
        <v>0</v>
      </c>
      <c r="H113" s="47">
        <v>60</v>
      </c>
      <c r="I113" s="47">
        <v>21</v>
      </c>
    </row>
    <row r="114" spans="1:9" ht="12.75" customHeight="1">
      <c r="A114" s="50">
        <v>26</v>
      </c>
      <c r="B114" s="47" t="s">
        <v>457</v>
      </c>
      <c r="C114" s="47" t="s">
        <v>536</v>
      </c>
      <c r="D114" s="50">
        <v>286</v>
      </c>
      <c r="E114" s="47">
        <v>44</v>
      </c>
      <c r="F114" s="47">
        <v>242</v>
      </c>
      <c r="G114" s="47">
        <v>0</v>
      </c>
      <c r="H114" s="47">
        <v>208</v>
      </c>
      <c r="I114" s="47">
        <v>78</v>
      </c>
    </row>
    <row r="115" spans="1:9" ht="12.75" customHeight="1">
      <c r="A115" s="50">
        <v>27</v>
      </c>
      <c r="B115" s="47" t="s">
        <v>469</v>
      </c>
      <c r="C115" s="47" t="s">
        <v>537</v>
      </c>
      <c r="D115" s="50">
        <v>73</v>
      </c>
      <c r="E115" s="47">
        <v>7</v>
      </c>
      <c r="F115" s="47">
        <v>65</v>
      </c>
      <c r="G115" s="47">
        <v>1</v>
      </c>
      <c r="H115" s="47">
        <v>52</v>
      </c>
      <c r="I115" s="47">
        <v>21</v>
      </c>
    </row>
    <row r="116" spans="1:9" ht="12.75" customHeight="1">
      <c r="A116" s="50">
        <v>28</v>
      </c>
      <c r="B116" s="47" t="s">
        <v>471</v>
      </c>
      <c r="C116" s="47" t="s">
        <v>538</v>
      </c>
      <c r="D116" s="50">
        <v>87</v>
      </c>
      <c r="E116" s="47">
        <v>14</v>
      </c>
      <c r="F116" s="47">
        <v>73</v>
      </c>
      <c r="G116" s="47">
        <v>0</v>
      </c>
      <c r="H116" s="47">
        <v>62</v>
      </c>
      <c r="I116" s="47">
        <v>25</v>
      </c>
    </row>
    <row r="117" spans="1:9" ht="12.75" customHeight="1">
      <c r="A117" s="50">
        <v>29</v>
      </c>
      <c r="B117" s="47" t="s">
        <v>481</v>
      </c>
      <c r="C117" s="47" t="s">
        <v>539</v>
      </c>
      <c r="D117" s="50">
        <v>93</v>
      </c>
      <c r="E117" s="47">
        <v>10</v>
      </c>
      <c r="F117" s="47">
        <v>83</v>
      </c>
      <c r="G117" s="47">
        <v>0</v>
      </c>
      <c r="H117" s="47">
        <v>65</v>
      </c>
      <c r="I117" s="47">
        <v>28</v>
      </c>
    </row>
    <row r="118" spans="1:9" ht="12.75" customHeight="1">
      <c r="A118" s="50">
        <v>30</v>
      </c>
      <c r="B118" s="47" t="s">
        <v>489</v>
      </c>
      <c r="C118" s="47" t="s">
        <v>540</v>
      </c>
      <c r="D118" s="50">
        <v>66</v>
      </c>
      <c r="E118" s="47">
        <v>32</v>
      </c>
      <c r="F118" s="47">
        <v>34</v>
      </c>
      <c r="G118" s="47">
        <v>0</v>
      </c>
      <c r="H118" s="47">
        <v>66</v>
      </c>
      <c r="I118" s="47">
        <v>0</v>
      </c>
    </row>
    <row r="119" spans="1:9" ht="12.75" customHeight="1">
      <c r="A119" s="50">
        <v>31</v>
      </c>
      <c r="B119" s="47" t="s">
        <v>489</v>
      </c>
      <c r="C119" s="47" t="s">
        <v>541</v>
      </c>
      <c r="D119" s="50">
        <v>181</v>
      </c>
      <c r="E119" s="47">
        <v>12</v>
      </c>
      <c r="F119" s="47">
        <v>169</v>
      </c>
      <c r="G119" s="47">
        <v>0</v>
      </c>
      <c r="H119" s="47">
        <v>119</v>
      </c>
      <c r="I119" s="47">
        <v>62</v>
      </c>
    </row>
    <row r="120" spans="1:9" ht="12.75" customHeight="1">
      <c r="A120" s="50">
        <v>32</v>
      </c>
      <c r="B120" s="47" t="s">
        <v>489</v>
      </c>
      <c r="C120" s="47" t="s">
        <v>542</v>
      </c>
      <c r="D120" s="50">
        <v>278</v>
      </c>
      <c r="E120" s="47">
        <v>28</v>
      </c>
      <c r="F120" s="47">
        <v>250</v>
      </c>
      <c r="G120" s="47">
        <v>0</v>
      </c>
      <c r="H120" s="47">
        <v>209</v>
      </c>
      <c r="I120" s="47">
        <v>69</v>
      </c>
    </row>
    <row r="121" spans="1:9" ht="12.75" customHeight="1">
      <c r="A121" s="50">
        <v>33</v>
      </c>
      <c r="B121" s="47" t="s">
        <v>499</v>
      </c>
      <c r="C121" s="47" t="s">
        <v>543</v>
      </c>
      <c r="D121" s="50">
        <v>72</v>
      </c>
      <c r="E121" s="47">
        <v>8</v>
      </c>
      <c r="F121" s="47">
        <v>54</v>
      </c>
      <c r="G121" s="47">
        <v>10</v>
      </c>
      <c r="H121" s="47">
        <v>45</v>
      </c>
      <c r="I121" s="47">
        <v>27</v>
      </c>
    </row>
    <row r="122" spans="1:9" ht="12.75" customHeight="1">
      <c r="A122" s="50">
        <v>34</v>
      </c>
      <c r="B122" s="47" t="s">
        <v>499</v>
      </c>
      <c r="C122" s="47" t="s">
        <v>544</v>
      </c>
      <c r="D122" s="50">
        <v>98</v>
      </c>
      <c r="E122" s="47">
        <v>8</v>
      </c>
      <c r="F122" s="47">
        <v>90</v>
      </c>
      <c r="G122" s="47">
        <v>0</v>
      </c>
      <c r="H122" s="47">
        <v>62</v>
      </c>
      <c r="I122" s="47">
        <v>36</v>
      </c>
    </row>
    <row r="123" spans="1:9" ht="12.75" customHeight="1">
      <c r="A123" s="50">
        <v>35</v>
      </c>
      <c r="B123" s="47" t="s">
        <v>499</v>
      </c>
      <c r="C123" s="47" t="s">
        <v>545</v>
      </c>
      <c r="D123" s="50">
        <v>140</v>
      </c>
      <c r="E123" s="47">
        <v>97</v>
      </c>
      <c r="F123" s="47">
        <v>43</v>
      </c>
      <c r="G123" s="47">
        <v>0</v>
      </c>
      <c r="H123" s="47">
        <v>137</v>
      </c>
      <c r="I123" s="47">
        <v>3</v>
      </c>
    </row>
    <row r="124" spans="1:9" ht="12.75" customHeight="1">
      <c r="A124" s="50">
        <v>36</v>
      </c>
      <c r="B124" s="47" t="s">
        <v>503</v>
      </c>
      <c r="C124" s="47" t="s">
        <v>546</v>
      </c>
      <c r="D124" s="50">
        <v>139</v>
      </c>
      <c r="E124" s="47">
        <v>22</v>
      </c>
      <c r="F124" s="47">
        <v>113</v>
      </c>
      <c r="G124" s="47">
        <v>4</v>
      </c>
      <c r="H124" s="47">
        <v>102</v>
      </c>
      <c r="I124" s="47">
        <v>37</v>
      </c>
    </row>
    <row r="125" spans="1:9" ht="12.75" customHeight="1">
      <c r="A125" s="50">
        <v>37</v>
      </c>
      <c r="B125" s="47" t="s">
        <v>505</v>
      </c>
      <c r="C125" s="47" t="s">
        <v>547</v>
      </c>
      <c r="D125" s="50">
        <v>86</v>
      </c>
      <c r="E125" s="47">
        <v>7</v>
      </c>
      <c r="F125" s="47">
        <v>79</v>
      </c>
      <c r="G125" s="47">
        <v>0</v>
      </c>
      <c r="H125" s="47">
        <v>62</v>
      </c>
      <c r="I125" s="47">
        <v>24</v>
      </c>
    </row>
    <row r="126" spans="1:9" ht="12.75" customHeight="1">
      <c r="A126" s="50">
        <v>38</v>
      </c>
      <c r="B126" s="47" t="s">
        <v>507</v>
      </c>
      <c r="C126" s="47" t="s">
        <v>548</v>
      </c>
      <c r="D126" s="50">
        <v>242</v>
      </c>
      <c r="E126" s="47">
        <v>59</v>
      </c>
      <c r="F126" s="47">
        <v>183</v>
      </c>
      <c r="G126" s="47">
        <v>0</v>
      </c>
      <c r="H126" s="47">
        <v>200</v>
      </c>
      <c r="I126" s="47">
        <v>42</v>
      </c>
    </row>
    <row r="127" spans="1:9" ht="12.75" customHeight="1">
      <c r="A127" s="50">
        <v>39</v>
      </c>
      <c r="B127" s="47" t="s">
        <v>507</v>
      </c>
      <c r="C127" s="47" t="s">
        <v>549</v>
      </c>
      <c r="D127" s="50">
        <v>34</v>
      </c>
      <c r="E127" s="47">
        <v>2</v>
      </c>
      <c r="F127" s="47">
        <v>32</v>
      </c>
      <c r="G127" s="47">
        <v>0</v>
      </c>
      <c r="H127" s="47">
        <v>25</v>
      </c>
      <c r="I127" s="47">
        <v>9</v>
      </c>
    </row>
    <row r="128" spans="1:9" ht="12.75">
      <c r="A128" s="50">
        <v>40</v>
      </c>
      <c r="B128" s="47" t="s">
        <v>550</v>
      </c>
      <c r="C128" s="47" t="s">
        <v>551</v>
      </c>
      <c r="D128" s="50">
        <v>53</v>
      </c>
      <c r="E128" s="47">
        <v>12</v>
      </c>
      <c r="F128" s="47">
        <v>37</v>
      </c>
      <c r="G128" s="47">
        <v>4</v>
      </c>
      <c r="H128" s="47">
        <v>29</v>
      </c>
      <c r="I128" s="47">
        <v>24</v>
      </c>
    </row>
    <row r="129" spans="1:9" s="54" customFormat="1" ht="25.5">
      <c r="A129" s="51">
        <v>40</v>
      </c>
      <c r="B129" s="52"/>
      <c r="C129" s="52" t="s">
        <v>552</v>
      </c>
      <c r="D129" s="51">
        <f aca="true" t="shared" si="1" ref="D129:I129">SUM(D89:D128)</f>
        <v>4686</v>
      </c>
      <c r="E129" s="52">
        <f t="shared" si="1"/>
        <v>1009</v>
      </c>
      <c r="F129" s="52">
        <f t="shared" si="1"/>
        <v>3642</v>
      </c>
      <c r="G129" s="52">
        <f t="shared" si="1"/>
        <v>35</v>
      </c>
      <c r="H129" s="52">
        <f t="shared" si="1"/>
        <v>3382</v>
      </c>
      <c r="I129" s="52">
        <f t="shared" si="1"/>
        <v>1304</v>
      </c>
    </row>
    <row r="130" spans="1:9" ht="7.5" customHeight="1">
      <c r="A130" s="209"/>
      <c r="B130" s="210"/>
      <c r="C130" s="210"/>
      <c r="D130" s="210"/>
      <c r="E130" s="210"/>
      <c r="F130" s="210"/>
      <c r="G130" s="210"/>
      <c r="H130" s="210"/>
      <c r="I130" s="211"/>
    </row>
    <row r="131" spans="1:9" s="54" customFormat="1" ht="12.75">
      <c r="A131" s="51">
        <f>(A87+A129)</f>
        <v>122</v>
      </c>
      <c r="B131" s="52"/>
      <c r="C131" s="52" t="s">
        <v>553</v>
      </c>
      <c r="D131" s="51">
        <f aca="true" t="shared" si="2" ref="D131:I131">(D87+D129)</f>
        <v>6301</v>
      </c>
      <c r="E131" s="52">
        <f t="shared" si="2"/>
        <v>1591</v>
      </c>
      <c r="F131" s="52">
        <f t="shared" si="2"/>
        <v>4522</v>
      </c>
      <c r="G131" s="52">
        <f t="shared" si="2"/>
        <v>188</v>
      </c>
      <c r="H131" s="52">
        <f t="shared" si="2"/>
        <v>4147</v>
      </c>
      <c r="I131" s="52">
        <f t="shared" si="2"/>
        <v>2154</v>
      </c>
    </row>
  </sheetData>
  <sheetProtection password="CE88" sheet="1" objects="1" scenarios="1"/>
  <mergeCells count="9">
    <mergeCell ref="A88:I88"/>
    <mergeCell ref="A130:I130"/>
    <mergeCell ref="I2:I3"/>
    <mergeCell ref="A1:A3"/>
    <mergeCell ref="B1:B3"/>
    <mergeCell ref="C1:C3"/>
    <mergeCell ref="H2:H3"/>
    <mergeCell ref="E2:G2"/>
    <mergeCell ref="D2:D3"/>
  </mergeCells>
  <printOptions/>
  <pageMargins left="0.5511811023622047" right="0.35433070866141736" top="0.7874015748031497" bottom="0.7874015748031497" header="0.5118110236220472" footer="0.5118110236220472"/>
  <pageSetup firstPageNumber="5" useFirstPageNumber="1" horizontalDpi="300" verticalDpi="300" orientation="landscape" paperSize="9" r:id="rId1"/>
  <headerFooter alignWithMargins="0">
    <oddHeader>&amp;C&amp;"Arial,Bold"&amp;12 1.2. Invalīdu skaits institūcijā</oddHeader>
    <oddFooter>&amp;LSagatavoja: LM SPSPD&amp;R&amp;P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showGridLines="0" workbookViewId="0" topLeftCell="A1">
      <selection activeCell="F133" sqref="F133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53.421875" style="0" customWidth="1"/>
    <col min="4" max="4" width="20.8515625" style="0" customWidth="1"/>
    <col min="5" max="5" width="22.140625" style="0" customWidth="1"/>
    <col min="6" max="6" width="25.57421875" style="72" customWidth="1"/>
  </cols>
  <sheetData>
    <row r="1" spans="1:6" s="3" customFormat="1" ht="12.75">
      <c r="A1" s="229" t="s">
        <v>0</v>
      </c>
      <c r="B1" s="217" t="s">
        <v>1</v>
      </c>
      <c r="C1" s="217" t="s">
        <v>2</v>
      </c>
      <c r="D1" s="2" t="s">
        <v>330</v>
      </c>
      <c r="E1" s="2" t="s">
        <v>329</v>
      </c>
      <c r="F1" s="67" t="s">
        <v>328</v>
      </c>
    </row>
    <row r="2" spans="1:6" s="3" customFormat="1" ht="55.5" customHeight="1">
      <c r="A2" s="230"/>
      <c r="B2" s="218"/>
      <c r="C2" s="218"/>
      <c r="D2" s="2" t="s">
        <v>590</v>
      </c>
      <c r="E2" s="2" t="s">
        <v>589</v>
      </c>
      <c r="F2" s="67" t="s">
        <v>387</v>
      </c>
    </row>
    <row r="3" spans="1:6" s="10" customFormat="1" ht="11.25" thickBot="1">
      <c r="A3" s="6" t="s">
        <v>20</v>
      </c>
      <c r="B3" s="6" t="s">
        <v>21</v>
      </c>
      <c r="C3" s="6" t="s">
        <v>21</v>
      </c>
      <c r="D3" s="6">
        <v>1</v>
      </c>
      <c r="E3" s="6">
        <v>2</v>
      </c>
      <c r="F3" s="68">
        <v>3</v>
      </c>
    </row>
    <row r="4" spans="1:6" ht="12.75">
      <c r="A4" s="55">
        <v>1</v>
      </c>
      <c r="B4" s="56" t="s">
        <v>397</v>
      </c>
      <c r="C4" s="56" t="s">
        <v>398</v>
      </c>
      <c r="D4" s="56">
        <v>275</v>
      </c>
      <c r="E4" s="56">
        <v>275</v>
      </c>
      <c r="F4" s="69">
        <v>87368</v>
      </c>
    </row>
    <row r="5" spans="1:6" ht="12.75">
      <c r="A5" s="57">
        <v>2</v>
      </c>
      <c r="B5" s="58" t="s">
        <v>399</v>
      </c>
      <c r="C5" s="58" t="s">
        <v>400</v>
      </c>
      <c r="D5" s="58">
        <v>25</v>
      </c>
      <c r="E5" s="58">
        <v>25</v>
      </c>
      <c r="F5" s="70">
        <v>9084</v>
      </c>
    </row>
    <row r="6" spans="1:6" ht="12.75">
      <c r="A6" s="57">
        <v>3</v>
      </c>
      <c r="B6" s="58" t="s">
        <v>399</v>
      </c>
      <c r="C6" s="58" t="s">
        <v>401</v>
      </c>
      <c r="D6" s="58">
        <v>119</v>
      </c>
      <c r="E6" s="58">
        <v>119</v>
      </c>
      <c r="F6" s="70">
        <v>48545</v>
      </c>
    </row>
    <row r="7" spans="1:6" ht="12.75">
      <c r="A7" s="57">
        <v>4</v>
      </c>
      <c r="B7" s="58" t="s">
        <v>399</v>
      </c>
      <c r="C7" s="58" t="s">
        <v>402</v>
      </c>
      <c r="D7" s="58">
        <v>116</v>
      </c>
      <c r="E7" s="58">
        <v>116</v>
      </c>
      <c r="F7" s="70">
        <v>42052</v>
      </c>
    </row>
    <row r="8" spans="1:6" ht="12.75">
      <c r="A8" s="57">
        <v>5</v>
      </c>
      <c r="B8" s="58" t="s">
        <v>403</v>
      </c>
      <c r="C8" s="58" t="s">
        <v>404</v>
      </c>
      <c r="D8" s="58">
        <v>210</v>
      </c>
      <c r="E8" s="58">
        <v>210</v>
      </c>
      <c r="F8" s="70">
        <v>66253</v>
      </c>
    </row>
    <row r="9" spans="1:6" ht="12.75">
      <c r="A9" s="57">
        <v>6</v>
      </c>
      <c r="B9" s="58" t="s">
        <v>405</v>
      </c>
      <c r="C9" s="58" t="s">
        <v>406</v>
      </c>
      <c r="D9" s="58">
        <v>65</v>
      </c>
      <c r="E9" s="58">
        <v>65</v>
      </c>
      <c r="F9" s="70">
        <v>23032</v>
      </c>
    </row>
    <row r="10" spans="1:6" ht="12.75">
      <c r="A10" s="57">
        <v>7</v>
      </c>
      <c r="B10" s="58" t="s">
        <v>405</v>
      </c>
      <c r="C10" s="58" t="s">
        <v>407</v>
      </c>
      <c r="D10" s="58">
        <v>39</v>
      </c>
      <c r="E10" s="58">
        <v>39</v>
      </c>
      <c r="F10" s="70">
        <v>13870</v>
      </c>
    </row>
    <row r="11" spans="1:6" ht="12.75">
      <c r="A11" s="57">
        <v>8</v>
      </c>
      <c r="B11" s="58" t="s">
        <v>405</v>
      </c>
      <c r="C11" s="58" t="s">
        <v>408</v>
      </c>
      <c r="D11" s="58">
        <v>191</v>
      </c>
      <c r="E11" s="58">
        <v>216</v>
      </c>
      <c r="F11" s="70">
        <v>72705</v>
      </c>
    </row>
    <row r="12" spans="1:6" ht="12.75">
      <c r="A12" s="57">
        <v>9</v>
      </c>
      <c r="B12" s="58" t="s">
        <v>405</v>
      </c>
      <c r="C12" s="58" t="s">
        <v>409</v>
      </c>
      <c r="D12" s="58">
        <v>285</v>
      </c>
      <c r="E12" s="58">
        <v>290</v>
      </c>
      <c r="F12" s="70">
        <v>103613</v>
      </c>
    </row>
    <row r="13" spans="1:6" ht="12.75">
      <c r="A13" s="57">
        <v>10</v>
      </c>
      <c r="B13" s="58" t="s">
        <v>405</v>
      </c>
      <c r="C13" s="58" t="s">
        <v>410</v>
      </c>
      <c r="D13" s="58">
        <v>101</v>
      </c>
      <c r="E13" s="58">
        <v>110</v>
      </c>
      <c r="F13" s="70">
        <v>36812</v>
      </c>
    </row>
    <row r="14" spans="1:6" ht="12.75">
      <c r="A14" s="57">
        <v>11</v>
      </c>
      <c r="B14" s="58" t="s">
        <v>405</v>
      </c>
      <c r="C14" s="58" t="s">
        <v>411</v>
      </c>
      <c r="D14" s="58">
        <v>340</v>
      </c>
      <c r="E14" s="58">
        <v>340</v>
      </c>
      <c r="F14" s="70">
        <v>123292</v>
      </c>
    </row>
    <row r="15" spans="1:6" ht="12.75">
      <c r="A15" s="57">
        <v>12</v>
      </c>
      <c r="B15" s="58" t="s">
        <v>405</v>
      </c>
      <c r="C15" s="58" t="s">
        <v>412</v>
      </c>
      <c r="D15" s="58">
        <v>14</v>
      </c>
      <c r="E15" s="58">
        <v>14</v>
      </c>
      <c r="F15" s="70">
        <v>5079</v>
      </c>
    </row>
    <row r="16" spans="1:6" ht="12.75">
      <c r="A16" s="57">
        <v>13</v>
      </c>
      <c r="B16" s="58" t="s">
        <v>413</v>
      </c>
      <c r="C16" s="58" t="s">
        <v>414</v>
      </c>
      <c r="D16" s="58">
        <v>128</v>
      </c>
      <c r="E16" s="58">
        <v>128</v>
      </c>
      <c r="F16" s="70">
        <v>45761</v>
      </c>
    </row>
    <row r="17" spans="1:6" ht="12.75">
      <c r="A17" s="57">
        <v>14</v>
      </c>
      <c r="B17" s="58" t="s">
        <v>415</v>
      </c>
      <c r="C17" s="58" t="s">
        <v>416</v>
      </c>
      <c r="D17" s="58">
        <v>101</v>
      </c>
      <c r="E17" s="58">
        <v>85</v>
      </c>
      <c r="F17" s="70">
        <v>36865</v>
      </c>
    </row>
    <row r="18" spans="1:6" ht="12.75">
      <c r="A18" s="57">
        <v>15</v>
      </c>
      <c r="B18" s="58" t="s">
        <v>415</v>
      </c>
      <c r="C18" s="58" t="s">
        <v>417</v>
      </c>
      <c r="D18" s="58">
        <v>45</v>
      </c>
      <c r="E18" s="58">
        <v>0</v>
      </c>
      <c r="F18" s="70">
        <v>14525</v>
      </c>
    </row>
    <row r="19" spans="1:6" ht="12.75">
      <c r="A19" s="57">
        <v>16</v>
      </c>
      <c r="B19" s="58" t="s">
        <v>415</v>
      </c>
      <c r="C19" s="58" t="s">
        <v>418</v>
      </c>
      <c r="D19" s="58">
        <v>12</v>
      </c>
      <c r="E19" s="58">
        <v>25</v>
      </c>
      <c r="F19" s="70">
        <v>4681</v>
      </c>
    </row>
    <row r="20" spans="1:6" ht="12.75">
      <c r="A20" s="57">
        <v>17</v>
      </c>
      <c r="B20" s="58" t="s">
        <v>419</v>
      </c>
      <c r="C20" s="58" t="s">
        <v>420</v>
      </c>
      <c r="D20" s="58">
        <v>85</v>
      </c>
      <c r="E20" s="58">
        <v>85</v>
      </c>
      <c r="F20" s="70">
        <v>24641</v>
      </c>
    </row>
    <row r="21" spans="1:6" ht="12.75">
      <c r="A21" s="57">
        <v>18</v>
      </c>
      <c r="B21" s="58" t="s">
        <v>419</v>
      </c>
      <c r="C21" s="58" t="s">
        <v>421</v>
      </c>
      <c r="D21" s="58">
        <v>67</v>
      </c>
      <c r="E21" s="58">
        <v>65</v>
      </c>
      <c r="F21" s="70">
        <v>23509</v>
      </c>
    </row>
    <row r="22" spans="1:6" ht="12.75">
      <c r="A22" s="57">
        <v>19</v>
      </c>
      <c r="B22" s="58" t="s">
        <v>422</v>
      </c>
      <c r="C22" s="58" t="s">
        <v>423</v>
      </c>
      <c r="D22" s="58">
        <v>245</v>
      </c>
      <c r="E22" s="58">
        <v>220</v>
      </c>
      <c r="F22" s="70">
        <v>77073</v>
      </c>
    </row>
    <row r="23" spans="1:6" ht="12.75">
      <c r="A23" s="57">
        <v>20</v>
      </c>
      <c r="B23" s="58" t="s">
        <v>424</v>
      </c>
      <c r="C23" s="58" t="s">
        <v>425</v>
      </c>
      <c r="D23" s="58">
        <v>55</v>
      </c>
      <c r="E23" s="58">
        <v>56</v>
      </c>
      <c r="F23" s="70">
        <v>19491</v>
      </c>
    </row>
    <row r="24" spans="1:6" ht="12.75">
      <c r="A24" s="57">
        <v>21</v>
      </c>
      <c r="B24" s="58" t="s">
        <v>424</v>
      </c>
      <c r="C24" s="58" t="s">
        <v>426</v>
      </c>
      <c r="D24" s="58">
        <v>50</v>
      </c>
      <c r="E24" s="58">
        <v>50</v>
      </c>
      <c r="F24" s="70">
        <v>18772</v>
      </c>
    </row>
    <row r="25" spans="1:6" ht="12.75">
      <c r="A25" s="57">
        <v>22</v>
      </c>
      <c r="B25" s="58" t="s">
        <v>424</v>
      </c>
      <c r="C25" s="58" t="s">
        <v>427</v>
      </c>
      <c r="D25" s="58">
        <v>20</v>
      </c>
      <c r="E25" s="58">
        <v>20</v>
      </c>
      <c r="F25" s="70">
        <v>6473</v>
      </c>
    </row>
    <row r="26" spans="1:6" ht="12.75">
      <c r="A26" s="57">
        <v>23</v>
      </c>
      <c r="B26" s="58" t="s">
        <v>428</v>
      </c>
      <c r="C26" s="58" t="s">
        <v>429</v>
      </c>
      <c r="D26" s="58">
        <v>120</v>
      </c>
      <c r="E26" s="58">
        <v>120</v>
      </c>
      <c r="F26" s="70">
        <v>43255</v>
      </c>
    </row>
    <row r="27" spans="1:6" ht="12.75">
      <c r="A27" s="57">
        <v>24</v>
      </c>
      <c r="B27" s="58" t="s">
        <v>428</v>
      </c>
      <c r="C27" s="58" t="s">
        <v>430</v>
      </c>
      <c r="D27" s="58">
        <v>22</v>
      </c>
      <c r="E27" s="58">
        <v>21</v>
      </c>
      <c r="F27" s="70">
        <v>7041</v>
      </c>
    </row>
    <row r="28" spans="1:6" ht="12.75">
      <c r="A28" s="57">
        <v>25</v>
      </c>
      <c r="B28" s="58" t="s">
        <v>428</v>
      </c>
      <c r="C28" s="58" t="s">
        <v>431</v>
      </c>
      <c r="D28" s="58">
        <v>68</v>
      </c>
      <c r="E28" s="58">
        <v>67</v>
      </c>
      <c r="F28" s="70">
        <v>20788</v>
      </c>
    </row>
    <row r="29" spans="1:6" ht="12.75">
      <c r="A29" s="57">
        <v>26</v>
      </c>
      <c r="B29" s="58" t="s">
        <v>432</v>
      </c>
      <c r="C29" s="58" t="s">
        <v>433</v>
      </c>
      <c r="D29" s="58">
        <v>37</v>
      </c>
      <c r="E29" s="58">
        <v>37</v>
      </c>
      <c r="F29" s="70">
        <v>10800</v>
      </c>
    </row>
    <row r="30" spans="1:6" ht="12.75">
      <c r="A30" s="57">
        <v>27</v>
      </c>
      <c r="B30" s="58" t="s">
        <v>432</v>
      </c>
      <c r="C30" s="58" t="s">
        <v>434</v>
      </c>
      <c r="D30" s="58">
        <v>74</v>
      </c>
      <c r="E30" s="58">
        <v>74</v>
      </c>
      <c r="F30" s="70">
        <v>25215</v>
      </c>
    </row>
    <row r="31" spans="1:6" ht="12.75">
      <c r="A31" s="57">
        <v>28</v>
      </c>
      <c r="B31" s="58" t="s">
        <v>435</v>
      </c>
      <c r="C31" s="58" t="s">
        <v>436</v>
      </c>
      <c r="D31" s="58">
        <v>119</v>
      </c>
      <c r="E31" s="58">
        <v>119</v>
      </c>
      <c r="F31" s="70">
        <v>40689</v>
      </c>
    </row>
    <row r="32" spans="1:6" ht="12.75">
      <c r="A32" s="57">
        <v>29</v>
      </c>
      <c r="B32" s="58" t="s">
        <v>437</v>
      </c>
      <c r="C32" s="58" t="s">
        <v>438</v>
      </c>
      <c r="D32" s="58">
        <v>13</v>
      </c>
      <c r="E32" s="58">
        <v>0</v>
      </c>
      <c r="F32" s="70">
        <v>4376</v>
      </c>
    </row>
    <row r="33" spans="1:6" ht="12.75">
      <c r="A33" s="57">
        <v>30</v>
      </c>
      <c r="B33" s="58" t="s">
        <v>437</v>
      </c>
      <c r="C33" s="58" t="s">
        <v>439</v>
      </c>
      <c r="D33" s="58">
        <v>25</v>
      </c>
      <c r="E33" s="58">
        <v>25</v>
      </c>
      <c r="F33" s="70">
        <v>7953</v>
      </c>
    </row>
    <row r="34" spans="1:6" ht="12.75">
      <c r="A34" s="57">
        <v>31</v>
      </c>
      <c r="B34" s="58" t="s">
        <v>440</v>
      </c>
      <c r="C34" s="58" t="s">
        <v>441</v>
      </c>
      <c r="D34" s="58">
        <v>0</v>
      </c>
      <c r="E34" s="58">
        <v>0</v>
      </c>
      <c r="F34" s="70">
        <v>0</v>
      </c>
    </row>
    <row r="35" spans="1:6" ht="12.75">
      <c r="A35" s="57">
        <v>32</v>
      </c>
      <c r="B35" s="58" t="s">
        <v>440</v>
      </c>
      <c r="C35" s="58" t="s">
        <v>442</v>
      </c>
      <c r="D35" s="58">
        <v>22</v>
      </c>
      <c r="E35" s="58">
        <v>22</v>
      </c>
      <c r="F35" s="70">
        <v>7218</v>
      </c>
    </row>
    <row r="36" spans="1:6" ht="12.75">
      <c r="A36" s="57">
        <v>33</v>
      </c>
      <c r="B36" s="58" t="s">
        <v>440</v>
      </c>
      <c r="C36" s="58" t="s">
        <v>443</v>
      </c>
      <c r="D36" s="58">
        <v>40</v>
      </c>
      <c r="E36" s="58">
        <v>40</v>
      </c>
      <c r="F36" s="70">
        <v>12112</v>
      </c>
    </row>
    <row r="37" spans="1:6" ht="12.75">
      <c r="A37" s="57">
        <v>34</v>
      </c>
      <c r="B37" s="58" t="s">
        <v>440</v>
      </c>
      <c r="C37" s="58" t="s">
        <v>444</v>
      </c>
      <c r="D37" s="58">
        <v>266</v>
      </c>
      <c r="E37" s="58">
        <v>0</v>
      </c>
      <c r="F37" s="70">
        <v>93567</v>
      </c>
    </row>
    <row r="38" spans="1:6" ht="12.75">
      <c r="A38" s="57">
        <v>35</v>
      </c>
      <c r="B38" s="58" t="s">
        <v>440</v>
      </c>
      <c r="C38" s="58" t="s">
        <v>445</v>
      </c>
      <c r="D38" s="58">
        <v>10</v>
      </c>
      <c r="E38" s="58">
        <v>10</v>
      </c>
      <c r="F38" s="70">
        <v>2625</v>
      </c>
    </row>
    <row r="39" spans="1:6" ht="12.75">
      <c r="A39" s="57">
        <v>36</v>
      </c>
      <c r="B39" s="58" t="s">
        <v>446</v>
      </c>
      <c r="C39" s="58" t="s">
        <v>447</v>
      </c>
      <c r="D39" s="58">
        <v>270</v>
      </c>
      <c r="E39" s="58">
        <v>270</v>
      </c>
      <c r="F39" s="70">
        <v>82388</v>
      </c>
    </row>
    <row r="40" spans="1:6" ht="12.75">
      <c r="A40" s="57">
        <v>37</v>
      </c>
      <c r="B40" s="58" t="s">
        <v>446</v>
      </c>
      <c r="C40" s="58" t="s">
        <v>448</v>
      </c>
      <c r="D40" s="58">
        <v>35</v>
      </c>
      <c r="E40" s="58">
        <v>35</v>
      </c>
      <c r="F40" s="70">
        <v>10276</v>
      </c>
    </row>
    <row r="41" spans="1:6" ht="12.75">
      <c r="A41" s="57">
        <v>38</v>
      </c>
      <c r="B41" s="58" t="s">
        <v>446</v>
      </c>
      <c r="C41" s="58" t="s">
        <v>449</v>
      </c>
      <c r="D41" s="58">
        <v>25</v>
      </c>
      <c r="E41" s="58">
        <v>25</v>
      </c>
      <c r="F41" s="70">
        <v>5844</v>
      </c>
    </row>
    <row r="42" spans="1:6" ht="12.75">
      <c r="A42" s="57">
        <v>39</v>
      </c>
      <c r="B42" s="58" t="s">
        <v>450</v>
      </c>
      <c r="C42" s="58" t="s">
        <v>451</v>
      </c>
      <c r="D42" s="58">
        <v>30</v>
      </c>
      <c r="E42" s="58">
        <v>30</v>
      </c>
      <c r="F42" s="70">
        <v>9114</v>
      </c>
    </row>
    <row r="43" spans="1:6" ht="12.75">
      <c r="A43" s="57">
        <v>40</v>
      </c>
      <c r="B43" s="58" t="s">
        <v>450</v>
      </c>
      <c r="C43" s="58" t="s">
        <v>452</v>
      </c>
      <c r="D43" s="58">
        <v>60</v>
      </c>
      <c r="E43" s="58">
        <v>0</v>
      </c>
      <c r="F43" s="70">
        <v>20721</v>
      </c>
    </row>
    <row r="44" spans="1:6" ht="12.75">
      <c r="A44" s="57">
        <v>41</v>
      </c>
      <c r="B44" s="58" t="s">
        <v>450</v>
      </c>
      <c r="C44" s="58" t="s">
        <v>453</v>
      </c>
      <c r="D44" s="58">
        <v>34</v>
      </c>
      <c r="E44" s="58">
        <v>34</v>
      </c>
      <c r="F44" s="70">
        <v>9379</v>
      </c>
    </row>
    <row r="45" spans="1:6" ht="12.75">
      <c r="A45" s="57">
        <v>42</v>
      </c>
      <c r="B45" s="58" t="s">
        <v>454</v>
      </c>
      <c r="C45" s="58" t="s">
        <v>455</v>
      </c>
      <c r="D45" s="58">
        <v>45</v>
      </c>
      <c r="E45" s="58">
        <v>45</v>
      </c>
      <c r="F45" s="70">
        <v>14896</v>
      </c>
    </row>
    <row r="46" spans="1:6" ht="12.75">
      <c r="A46" s="57">
        <v>43</v>
      </c>
      <c r="B46" s="58" t="s">
        <v>454</v>
      </c>
      <c r="C46" s="58" t="s">
        <v>456</v>
      </c>
      <c r="D46" s="58">
        <v>57</v>
      </c>
      <c r="E46" s="58">
        <v>54</v>
      </c>
      <c r="F46" s="70">
        <v>18455</v>
      </c>
    </row>
    <row r="47" spans="1:6" ht="12.75">
      <c r="A47" s="57">
        <v>44</v>
      </c>
      <c r="B47" s="58" t="s">
        <v>457</v>
      </c>
      <c r="C47" s="58" t="s">
        <v>458</v>
      </c>
      <c r="D47" s="58">
        <v>8</v>
      </c>
      <c r="E47" s="58">
        <v>9</v>
      </c>
      <c r="F47" s="70">
        <v>2555</v>
      </c>
    </row>
    <row r="48" spans="1:6" ht="12.75">
      <c r="A48" s="57">
        <v>45</v>
      </c>
      <c r="B48" s="58" t="s">
        <v>457</v>
      </c>
      <c r="C48" s="58" t="s">
        <v>459</v>
      </c>
      <c r="D48" s="58">
        <v>35</v>
      </c>
      <c r="E48" s="58">
        <v>40</v>
      </c>
      <c r="F48" s="70">
        <v>10683</v>
      </c>
    </row>
    <row r="49" spans="1:6" ht="12.75">
      <c r="A49" s="57">
        <v>46</v>
      </c>
      <c r="B49" s="58" t="s">
        <v>457</v>
      </c>
      <c r="C49" s="58" t="s">
        <v>460</v>
      </c>
      <c r="D49" s="58">
        <v>120</v>
      </c>
      <c r="E49" s="58">
        <v>120</v>
      </c>
      <c r="F49" s="70">
        <v>40579</v>
      </c>
    </row>
    <row r="50" spans="1:6" ht="12.75">
      <c r="A50" s="57">
        <v>47</v>
      </c>
      <c r="B50" s="58" t="s">
        <v>461</v>
      </c>
      <c r="C50" s="58" t="s">
        <v>462</v>
      </c>
      <c r="D50" s="58">
        <v>56</v>
      </c>
      <c r="E50" s="58">
        <v>56</v>
      </c>
      <c r="F50" s="70">
        <v>17431</v>
      </c>
    </row>
    <row r="51" spans="1:6" ht="12.75">
      <c r="A51" s="57">
        <v>48</v>
      </c>
      <c r="B51" s="58" t="s">
        <v>461</v>
      </c>
      <c r="C51" s="58" t="s">
        <v>463</v>
      </c>
      <c r="D51" s="58">
        <v>20</v>
      </c>
      <c r="E51" s="58">
        <v>20</v>
      </c>
      <c r="F51" s="70">
        <v>6786</v>
      </c>
    </row>
    <row r="52" spans="1:6" ht="12.75">
      <c r="A52" s="57">
        <v>49</v>
      </c>
      <c r="B52" s="58" t="s">
        <v>461</v>
      </c>
      <c r="C52" s="58" t="s">
        <v>464</v>
      </c>
      <c r="D52" s="58">
        <v>18</v>
      </c>
      <c r="E52" s="58">
        <v>18</v>
      </c>
      <c r="F52" s="70">
        <v>6131</v>
      </c>
    </row>
    <row r="53" spans="1:6" ht="12.75">
      <c r="A53" s="57">
        <v>50</v>
      </c>
      <c r="B53" s="58" t="s">
        <v>461</v>
      </c>
      <c r="C53" s="58" t="s">
        <v>465</v>
      </c>
      <c r="D53" s="58">
        <v>32</v>
      </c>
      <c r="E53" s="58">
        <v>30</v>
      </c>
      <c r="F53" s="70">
        <v>10950</v>
      </c>
    </row>
    <row r="54" spans="1:6" ht="12.75">
      <c r="A54" s="57">
        <v>51</v>
      </c>
      <c r="B54" s="58" t="s">
        <v>461</v>
      </c>
      <c r="C54" s="58" t="s">
        <v>466</v>
      </c>
      <c r="D54" s="58">
        <v>27</v>
      </c>
      <c r="E54" s="58">
        <v>40</v>
      </c>
      <c r="F54" s="70">
        <v>9472</v>
      </c>
    </row>
    <row r="55" spans="1:6" ht="12.75">
      <c r="A55" s="57">
        <v>52</v>
      </c>
      <c r="B55" s="58" t="s">
        <v>461</v>
      </c>
      <c r="C55" s="58" t="s">
        <v>467</v>
      </c>
      <c r="D55" s="58">
        <v>25</v>
      </c>
      <c r="E55" s="58">
        <v>25</v>
      </c>
      <c r="F55" s="70">
        <v>7630</v>
      </c>
    </row>
    <row r="56" spans="1:6" ht="12.75">
      <c r="A56" s="57">
        <v>53</v>
      </c>
      <c r="B56" s="58" t="s">
        <v>461</v>
      </c>
      <c r="C56" s="58" t="s">
        <v>468</v>
      </c>
      <c r="D56" s="58">
        <v>18</v>
      </c>
      <c r="E56" s="58">
        <v>18</v>
      </c>
      <c r="F56" s="70">
        <v>6217</v>
      </c>
    </row>
    <row r="57" spans="1:6" ht="12.75">
      <c r="A57" s="57">
        <v>54</v>
      </c>
      <c r="B57" s="58" t="s">
        <v>469</v>
      </c>
      <c r="C57" s="58" t="s">
        <v>470</v>
      </c>
      <c r="D57" s="58">
        <v>45</v>
      </c>
      <c r="E57" s="58">
        <v>45</v>
      </c>
      <c r="F57" s="70">
        <v>13500</v>
      </c>
    </row>
    <row r="58" spans="1:6" ht="12.75">
      <c r="A58" s="57">
        <v>55</v>
      </c>
      <c r="B58" s="58" t="s">
        <v>471</v>
      </c>
      <c r="C58" s="58" t="s">
        <v>472</v>
      </c>
      <c r="D58" s="58">
        <v>32</v>
      </c>
      <c r="E58" s="58">
        <v>32</v>
      </c>
      <c r="F58" s="70">
        <v>11535</v>
      </c>
    </row>
    <row r="59" spans="1:6" ht="12.75">
      <c r="A59" s="57">
        <v>56</v>
      </c>
      <c r="B59" s="58" t="s">
        <v>471</v>
      </c>
      <c r="C59" s="58" t="s">
        <v>473</v>
      </c>
      <c r="D59" s="58">
        <v>20</v>
      </c>
      <c r="E59" s="58">
        <v>20</v>
      </c>
      <c r="F59" s="70">
        <v>7278</v>
      </c>
    </row>
    <row r="60" spans="1:6" ht="12.75">
      <c r="A60" s="57">
        <v>57</v>
      </c>
      <c r="B60" s="58" t="s">
        <v>471</v>
      </c>
      <c r="C60" s="58" t="s">
        <v>474</v>
      </c>
      <c r="D60" s="58">
        <v>15</v>
      </c>
      <c r="E60" s="58">
        <v>20</v>
      </c>
      <c r="F60" s="70">
        <v>6000</v>
      </c>
    </row>
    <row r="61" spans="1:6" ht="12.75">
      <c r="A61" s="57">
        <v>58</v>
      </c>
      <c r="B61" s="58" t="s">
        <v>471</v>
      </c>
      <c r="C61" s="58" t="s">
        <v>475</v>
      </c>
      <c r="D61" s="58">
        <v>0</v>
      </c>
      <c r="E61" s="58">
        <v>0</v>
      </c>
      <c r="F61" s="70">
        <v>0</v>
      </c>
    </row>
    <row r="62" spans="1:6" ht="12.75">
      <c r="A62" s="57">
        <v>59</v>
      </c>
      <c r="B62" s="58" t="s">
        <v>471</v>
      </c>
      <c r="C62" s="58" t="s">
        <v>476</v>
      </c>
      <c r="D62" s="58">
        <v>31</v>
      </c>
      <c r="E62" s="58">
        <v>31</v>
      </c>
      <c r="F62" s="70">
        <v>11004</v>
      </c>
    </row>
    <row r="63" spans="1:6" ht="12.75">
      <c r="A63" s="57">
        <v>60</v>
      </c>
      <c r="B63" s="58" t="s">
        <v>471</v>
      </c>
      <c r="C63" s="58" t="s">
        <v>477</v>
      </c>
      <c r="D63" s="58">
        <v>19</v>
      </c>
      <c r="E63" s="58">
        <v>20</v>
      </c>
      <c r="F63" s="70">
        <v>5110</v>
      </c>
    </row>
    <row r="64" spans="1:6" ht="12.75">
      <c r="A64" s="57">
        <v>61</v>
      </c>
      <c r="B64" s="58" t="s">
        <v>471</v>
      </c>
      <c r="C64" s="58" t="s">
        <v>478</v>
      </c>
      <c r="D64" s="58">
        <v>0</v>
      </c>
      <c r="E64" s="58">
        <v>0</v>
      </c>
      <c r="F64" s="70">
        <v>0</v>
      </c>
    </row>
    <row r="65" spans="1:6" ht="12.75">
      <c r="A65" s="57">
        <v>62</v>
      </c>
      <c r="B65" s="58" t="s">
        <v>471</v>
      </c>
      <c r="C65" s="58" t="s">
        <v>479</v>
      </c>
      <c r="D65" s="58">
        <v>100</v>
      </c>
      <c r="E65" s="58">
        <v>90</v>
      </c>
      <c r="F65" s="70">
        <v>33307</v>
      </c>
    </row>
    <row r="66" spans="1:6" ht="12.75">
      <c r="A66" s="57">
        <v>63</v>
      </c>
      <c r="B66" s="58" t="s">
        <v>471</v>
      </c>
      <c r="C66" s="58" t="s">
        <v>480</v>
      </c>
      <c r="D66" s="58">
        <v>30</v>
      </c>
      <c r="E66" s="58">
        <v>30</v>
      </c>
      <c r="F66" s="70">
        <v>10902</v>
      </c>
    </row>
    <row r="67" spans="1:6" ht="12.75">
      <c r="A67" s="57">
        <v>64</v>
      </c>
      <c r="B67" s="58" t="s">
        <v>481</v>
      </c>
      <c r="C67" s="58" t="s">
        <v>482</v>
      </c>
      <c r="D67" s="58">
        <v>80</v>
      </c>
      <c r="E67" s="58">
        <v>80</v>
      </c>
      <c r="F67" s="70">
        <v>29774</v>
      </c>
    </row>
    <row r="68" spans="1:6" ht="12.75">
      <c r="A68" s="57">
        <v>65</v>
      </c>
      <c r="B68" s="58" t="s">
        <v>483</v>
      </c>
      <c r="C68" s="58" t="s">
        <v>484</v>
      </c>
      <c r="D68" s="58">
        <v>60</v>
      </c>
      <c r="E68" s="58">
        <v>60</v>
      </c>
      <c r="F68" s="70">
        <v>17418</v>
      </c>
    </row>
    <row r="69" spans="1:6" ht="12.75">
      <c r="A69" s="57">
        <v>66</v>
      </c>
      <c r="B69" s="58" t="s">
        <v>483</v>
      </c>
      <c r="C69" s="58" t="s">
        <v>485</v>
      </c>
      <c r="D69" s="58">
        <v>25</v>
      </c>
      <c r="E69" s="58">
        <v>25</v>
      </c>
      <c r="F69" s="70">
        <v>8784</v>
      </c>
    </row>
    <row r="70" spans="1:6" ht="12.75">
      <c r="A70" s="57">
        <v>67</v>
      </c>
      <c r="B70" s="58" t="s">
        <v>483</v>
      </c>
      <c r="C70" s="58" t="s">
        <v>486</v>
      </c>
      <c r="D70" s="58">
        <v>28</v>
      </c>
      <c r="E70" s="58">
        <v>28</v>
      </c>
      <c r="F70" s="70">
        <v>10181</v>
      </c>
    </row>
    <row r="71" spans="1:6" ht="12.75">
      <c r="A71" s="57">
        <v>68</v>
      </c>
      <c r="B71" s="58" t="s">
        <v>487</v>
      </c>
      <c r="C71" s="58" t="s">
        <v>488</v>
      </c>
      <c r="D71" s="58">
        <v>50</v>
      </c>
      <c r="E71" s="58">
        <v>50</v>
      </c>
      <c r="F71" s="70">
        <v>18647</v>
      </c>
    </row>
    <row r="72" spans="1:6" ht="12.75">
      <c r="A72" s="57">
        <v>69</v>
      </c>
      <c r="B72" s="58" t="s">
        <v>489</v>
      </c>
      <c r="C72" s="58" t="s">
        <v>490</v>
      </c>
      <c r="D72" s="58">
        <v>33</v>
      </c>
      <c r="E72" s="58">
        <v>33</v>
      </c>
      <c r="F72" s="70">
        <v>10098</v>
      </c>
    </row>
    <row r="73" spans="1:6" ht="12.75">
      <c r="A73" s="57">
        <v>70</v>
      </c>
      <c r="B73" s="58" t="s">
        <v>489</v>
      </c>
      <c r="C73" s="58" t="s">
        <v>491</v>
      </c>
      <c r="D73" s="58">
        <v>29</v>
      </c>
      <c r="E73" s="58">
        <v>29</v>
      </c>
      <c r="F73" s="70">
        <v>10502</v>
      </c>
    </row>
    <row r="74" spans="1:6" ht="12.75">
      <c r="A74" s="57">
        <v>71</v>
      </c>
      <c r="B74" s="58" t="s">
        <v>489</v>
      </c>
      <c r="C74" s="58" t="s">
        <v>492</v>
      </c>
      <c r="D74" s="58">
        <v>58</v>
      </c>
      <c r="E74" s="58">
        <v>48</v>
      </c>
      <c r="F74" s="70">
        <v>19889</v>
      </c>
    </row>
    <row r="75" spans="1:6" ht="12.75">
      <c r="A75" s="57">
        <v>72</v>
      </c>
      <c r="B75" s="58" t="s">
        <v>489</v>
      </c>
      <c r="C75" s="58" t="s">
        <v>493</v>
      </c>
      <c r="D75" s="58">
        <v>41</v>
      </c>
      <c r="E75" s="58">
        <v>45</v>
      </c>
      <c r="F75" s="70">
        <v>7562</v>
      </c>
    </row>
    <row r="76" spans="1:6" ht="12.75">
      <c r="A76" s="57">
        <v>73</v>
      </c>
      <c r="B76" s="58" t="s">
        <v>489</v>
      </c>
      <c r="C76" s="58" t="s">
        <v>494</v>
      </c>
      <c r="D76" s="58">
        <v>34</v>
      </c>
      <c r="E76" s="58">
        <v>32</v>
      </c>
      <c r="F76" s="70">
        <v>12517</v>
      </c>
    </row>
    <row r="77" spans="1:6" ht="12.75">
      <c r="A77" s="57">
        <v>74</v>
      </c>
      <c r="B77" s="58" t="s">
        <v>489</v>
      </c>
      <c r="C77" s="58" t="s">
        <v>495</v>
      </c>
      <c r="D77" s="58">
        <v>28</v>
      </c>
      <c r="E77" s="58">
        <v>31</v>
      </c>
      <c r="F77" s="70">
        <v>8532</v>
      </c>
    </row>
    <row r="78" spans="1:6" ht="12.75">
      <c r="A78" s="57">
        <v>75</v>
      </c>
      <c r="B78" s="58" t="s">
        <v>496</v>
      </c>
      <c r="C78" s="58" t="s">
        <v>497</v>
      </c>
      <c r="D78" s="58">
        <v>53</v>
      </c>
      <c r="E78" s="58">
        <v>53</v>
      </c>
      <c r="F78" s="70">
        <v>19572</v>
      </c>
    </row>
    <row r="79" spans="1:6" ht="12.75">
      <c r="A79" s="57">
        <v>76</v>
      </c>
      <c r="B79" s="58" t="s">
        <v>496</v>
      </c>
      <c r="C79" s="58" t="s">
        <v>498</v>
      </c>
      <c r="D79" s="58">
        <v>48</v>
      </c>
      <c r="E79" s="58">
        <v>52</v>
      </c>
      <c r="F79" s="70">
        <v>15863</v>
      </c>
    </row>
    <row r="80" spans="1:6" ht="12.75">
      <c r="A80" s="57">
        <v>77</v>
      </c>
      <c r="B80" s="58" t="s">
        <v>499</v>
      </c>
      <c r="C80" s="58" t="s">
        <v>500</v>
      </c>
      <c r="D80" s="58">
        <v>20</v>
      </c>
      <c r="E80" s="58">
        <v>20</v>
      </c>
      <c r="F80" s="70">
        <v>7036</v>
      </c>
    </row>
    <row r="81" spans="1:6" ht="12.75">
      <c r="A81" s="57">
        <v>78</v>
      </c>
      <c r="B81" s="58" t="s">
        <v>499</v>
      </c>
      <c r="C81" s="58" t="s">
        <v>501</v>
      </c>
      <c r="D81" s="58">
        <v>152</v>
      </c>
      <c r="E81" s="58">
        <v>152</v>
      </c>
      <c r="F81" s="70">
        <v>61893</v>
      </c>
    </row>
    <row r="82" spans="1:6" ht="12.75">
      <c r="A82" s="57">
        <v>79</v>
      </c>
      <c r="B82" s="58" t="s">
        <v>499</v>
      </c>
      <c r="C82" s="58" t="s">
        <v>502</v>
      </c>
      <c r="D82" s="58">
        <v>28</v>
      </c>
      <c r="E82" s="58">
        <v>30</v>
      </c>
      <c r="F82" s="70">
        <v>9650</v>
      </c>
    </row>
    <row r="83" spans="1:6" ht="12.75">
      <c r="A83" s="57">
        <v>80</v>
      </c>
      <c r="B83" s="58" t="s">
        <v>503</v>
      </c>
      <c r="C83" s="58" t="s">
        <v>504</v>
      </c>
      <c r="D83" s="58">
        <v>355</v>
      </c>
      <c r="E83" s="58">
        <v>320</v>
      </c>
      <c r="F83" s="70">
        <v>121293</v>
      </c>
    </row>
    <row r="84" spans="1:6" ht="12.75">
      <c r="A84" s="57">
        <v>81</v>
      </c>
      <c r="B84" s="58" t="s">
        <v>505</v>
      </c>
      <c r="C84" s="58" t="s">
        <v>506</v>
      </c>
      <c r="D84" s="58">
        <v>40</v>
      </c>
      <c r="E84" s="58">
        <v>40</v>
      </c>
      <c r="F84" s="70">
        <v>15840</v>
      </c>
    </row>
    <row r="85" spans="1:6" ht="12.75">
      <c r="A85" s="57">
        <v>82</v>
      </c>
      <c r="B85" s="58" t="s">
        <v>507</v>
      </c>
      <c r="C85" s="58" t="s">
        <v>508</v>
      </c>
      <c r="D85" s="58">
        <v>132</v>
      </c>
      <c r="E85" s="58">
        <v>132</v>
      </c>
      <c r="F85" s="70">
        <v>46050</v>
      </c>
    </row>
    <row r="86" spans="1:6" s="54" customFormat="1" ht="12.75">
      <c r="A86" s="51">
        <v>82</v>
      </c>
      <c r="B86" s="52"/>
      <c r="C86" s="52" t="s">
        <v>509</v>
      </c>
      <c r="D86" s="52">
        <f>SUM(D4:D85)</f>
        <v>5905</v>
      </c>
      <c r="E86" s="52">
        <f>SUM(E4:E85)</f>
        <v>5505</v>
      </c>
      <c r="F86" s="71">
        <f>SUM(F4:F85)</f>
        <v>2018379</v>
      </c>
    </row>
    <row r="87" spans="1:6" ht="7.5" customHeight="1">
      <c r="A87" s="226"/>
      <c r="B87" s="227"/>
      <c r="C87" s="227"/>
      <c r="D87" s="227"/>
      <c r="E87" s="227"/>
      <c r="F87" s="228"/>
    </row>
    <row r="88" spans="1:6" ht="12.75">
      <c r="A88" s="57">
        <v>1</v>
      </c>
      <c r="B88" s="58"/>
      <c r="C88" s="58" t="s">
        <v>510</v>
      </c>
      <c r="D88" s="58">
        <v>55</v>
      </c>
      <c r="E88" s="58">
        <v>55</v>
      </c>
      <c r="F88" s="70">
        <v>11071</v>
      </c>
    </row>
    <row r="89" spans="1:6" ht="12.75">
      <c r="A89" s="57">
        <v>2</v>
      </c>
      <c r="B89" s="58" t="s">
        <v>397</v>
      </c>
      <c r="C89" s="58" t="s">
        <v>511</v>
      </c>
      <c r="D89" s="58">
        <v>95</v>
      </c>
      <c r="E89" s="58">
        <v>95</v>
      </c>
      <c r="F89" s="70">
        <v>20701</v>
      </c>
    </row>
    <row r="90" spans="1:6" ht="12.75">
      <c r="A90" s="57">
        <v>3</v>
      </c>
      <c r="B90" s="58" t="s">
        <v>512</v>
      </c>
      <c r="C90" s="58" t="s">
        <v>513</v>
      </c>
      <c r="D90" s="58">
        <v>245</v>
      </c>
      <c r="E90" s="58">
        <v>252</v>
      </c>
      <c r="F90" s="70">
        <v>81608</v>
      </c>
    </row>
    <row r="91" spans="1:6" ht="12.75">
      <c r="A91" s="57">
        <v>4</v>
      </c>
      <c r="B91" s="58" t="s">
        <v>399</v>
      </c>
      <c r="C91" s="58" t="s">
        <v>514</v>
      </c>
      <c r="D91" s="58">
        <v>56</v>
      </c>
      <c r="E91" s="58">
        <v>59</v>
      </c>
      <c r="F91" s="70">
        <v>20440</v>
      </c>
    </row>
    <row r="92" spans="1:6" ht="12.75">
      <c r="A92" s="57">
        <v>5</v>
      </c>
      <c r="B92" s="58" t="s">
        <v>403</v>
      </c>
      <c r="C92" s="58" t="s">
        <v>591</v>
      </c>
      <c r="D92" s="58">
        <v>0</v>
      </c>
      <c r="E92" s="58">
        <v>0</v>
      </c>
      <c r="F92" s="70">
        <v>0</v>
      </c>
    </row>
    <row r="93" spans="1:6" ht="12.75">
      <c r="A93" s="57">
        <v>6</v>
      </c>
      <c r="B93" s="58" t="s">
        <v>405</v>
      </c>
      <c r="C93" s="58" t="s">
        <v>516</v>
      </c>
      <c r="D93" s="58">
        <v>192</v>
      </c>
      <c r="E93" s="58">
        <v>182</v>
      </c>
      <c r="F93" s="70">
        <v>67874</v>
      </c>
    </row>
    <row r="94" spans="1:6" ht="12.75">
      <c r="A94" s="57">
        <v>7</v>
      </c>
      <c r="B94" s="58" t="s">
        <v>405</v>
      </c>
      <c r="C94" s="58" t="s">
        <v>517</v>
      </c>
      <c r="D94" s="58">
        <v>235</v>
      </c>
      <c r="E94" s="58">
        <v>250</v>
      </c>
      <c r="F94" s="70">
        <v>81258</v>
      </c>
    </row>
    <row r="95" spans="1:6" ht="12.75">
      <c r="A95" s="57">
        <v>8</v>
      </c>
      <c r="B95" s="58" t="s">
        <v>405</v>
      </c>
      <c r="C95" s="58" t="s">
        <v>518</v>
      </c>
      <c r="D95" s="58">
        <v>55</v>
      </c>
      <c r="E95" s="58">
        <v>55</v>
      </c>
      <c r="F95" s="70">
        <v>19824</v>
      </c>
    </row>
    <row r="96" spans="1:6" ht="12.75">
      <c r="A96" s="57">
        <v>9</v>
      </c>
      <c r="B96" s="58" t="s">
        <v>405</v>
      </c>
      <c r="C96" s="58" t="s">
        <v>519</v>
      </c>
      <c r="D96" s="58">
        <v>290</v>
      </c>
      <c r="E96" s="58">
        <v>282</v>
      </c>
      <c r="F96" s="70">
        <v>106637</v>
      </c>
    </row>
    <row r="97" spans="1:6" ht="12.75">
      <c r="A97" s="57">
        <v>10</v>
      </c>
      <c r="B97" s="58" t="s">
        <v>415</v>
      </c>
      <c r="C97" s="58" t="s">
        <v>520</v>
      </c>
      <c r="D97" s="58">
        <v>207</v>
      </c>
      <c r="E97" s="58">
        <v>0</v>
      </c>
      <c r="F97" s="70">
        <v>74874</v>
      </c>
    </row>
    <row r="98" spans="1:6" ht="12.75">
      <c r="A98" s="57">
        <v>11</v>
      </c>
      <c r="B98" s="58" t="s">
        <v>424</v>
      </c>
      <c r="C98" s="58" t="s">
        <v>521</v>
      </c>
      <c r="D98" s="58">
        <v>147</v>
      </c>
      <c r="E98" s="58">
        <v>170</v>
      </c>
      <c r="F98" s="70">
        <v>68620</v>
      </c>
    </row>
    <row r="99" spans="1:6" ht="12.75">
      <c r="A99" s="57">
        <v>12</v>
      </c>
      <c r="B99" s="58" t="s">
        <v>428</v>
      </c>
      <c r="C99" s="58" t="s">
        <v>522</v>
      </c>
      <c r="D99" s="58">
        <v>25</v>
      </c>
      <c r="E99" s="58">
        <v>25</v>
      </c>
      <c r="F99" s="70">
        <v>8891</v>
      </c>
    </row>
    <row r="100" spans="1:6" ht="12.75">
      <c r="A100" s="57">
        <v>13</v>
      </c>
      <c r="B100" s="58" t="s">
        <v>428</v>
      </c>
      <c r="C100" s="58" t="s">
        <v>523</v>
      </c>
      <c r="D100" s="58">
        <v>65</v>
      </c>
      <c r="E100" s="58">
        <v>65</v>
      </c>
      <c r="F100" s="70">
        <v>22822</v>
      </c>
    </row>
    <row r="101" spans="1:6" ht="12.75">
      <c r="A101" s="57">
        <v>14</v>
      </c>
      <c r="B101" s="58" t="s">
        <v>428</v>
      </c>
      <c r="C101" s="58" t="s">
        <v>524</v>
      </c>
      <c r="D101" s="58">
        <v>74</v>
      </c>
      <c r="E101" s="58">
        <v>74</v>
      </c>
      <c r="F101" s="70">
        <v>13334</v>
      </c>
    </row>
    <row r="102" spans="1:6" ht="12.75">
      <c r="A102" s="57">
        <v>15</v>
      </c>
      <c r="B102" s="58" t="s">
        <v>432</v>
      </c>
      <c r="C102" s="58" t="s">
        <v>525</v>
      </c>
      <c r="D102" s="58">
        <v>207</v>
      </c>
      <c r="E102" s="58">
        <v>207</v>
      </c>
      <c r="F102" s="70">
        <v>72193</v>
      </c>
    </row>
    <row r="103" spans="1:6" ht="12.75">
      <c r="A103" s="57">
        <v>16</v>
      </c>
      <c r="B103" s="58" t="s">
        <v>432</v>
      </c>
      <c r="C103" s="58" t="s">
        <v>526</v>
      </c>
      <c r="D103" s="58">
        <v>47</v>
      </c>
      <c r="E103" s="58">
        <v>45</v>
      </c>
      <c r="F103" s="70">
        <v>17019</v>
      </c>
    </row>
    <row r="104" spans="1:6" ht="12.75">
      <c r="A104" s="57">
        <v>17</v>
      </c>
      <c r="B104" s="58" t="s">
        <v>432</v>
      </c>
      <c r="C104" s="58" t="s">
        <v>527</v>
      </c>
      <c r="D104" s="58">
        <v>62</v>
      </c>
      <c r="E104" s="58">
        <v>59</v>
      </c>
      <c r="F104" s="70">
        <v>22185</v>
      </c>
    </row>
    <row r="105" spans="1:6" ht="12.75">
      <c r="A105" s="57">
        <v>18</v>
      </c>
      <c r="B105" s="58" t="s">
        <v>432</v>
      </c>
      <c r="C105" s="58" t="s">
        <v>528</v>
      </c>
      <c r="D105" s="58">
        <v>72</v>
      </c>
      <c r="E105" s="58">
        <v>72</v>
      </c>
      <c r="F105" s="70">
        <v>25587</v>
      </c>
    </row>
    <row r="106" spans="1:6" ht="12.75">
      <c r="A106" s="57">
        <v>19</v>
      </c>
      <c r="B106" s="58" t="s">
        <v>435</v>
      </c>
      <c r="C106" s="58" t="s">
        <v>529</v>
      </c>
      <c r="D106" s="58">
        <v>96</v>
      </c>
      <c r="E106" s="58">
        <v>120</v>
      </c>
      <c r="F106" s="70">
        <v>33718</v>
      </c>
    </row>
    <row r="107" spans="1:6" ht="12.75">
      <c r="A107" s="57">
        <v>20</v>
      </c>
      <c r="B107" s="58" t="s">
        <v>437</v>
      </c>
      <c r="C107" s="58" t="s">
        <v>530</v>
      </c>
      <c r="D107" s="58">
        <v>290</v>
      </c>
      <c r="E107" s="58">
        <v>290</v>
      </c>
      <c r="F107" s="70">
        <v>104479</v>
      </c>
    </row>
    <row r="108" spans="1:6" ht="12.75">
      <c r="A108" s="57">
        <v>21</v>
      </c>
      <c r="B108" s="58" t="s">
        <v>440</v>
      </c>
      <c r="C108" s="58" t="s">
        <v>531</v>
      </c>
      <c r="D108" s="58">
        <v>150</v>
      </c>
      <c r="E108" s="58">
        <v>158</v>
      </c>
      <c r="F108" s="70">
        <v>51982</v>
      </c>
    </row>
    <row r="109" spans="1:6" ht="12.75">
      <c r="A109" s="57">
        <v>22</v>
      </c>
      <c r="B109" s="58" t="s">
        <v>450</v>
      </c>
      <c r="C109" s="58" t="s">
        <v>532</v>
      </c>
      <c r="D109" s="58">
        <v>8</v>
      </c>
      <c r="E109" s="58">
        <v>8</v>
      </c>
      <c r="F109" s="70">
        <v>2870</v>
      </c>
    </row>
    <row r="110" spans="1:6" ht="12.75">
      <c r="A110" s="57">
        <v>23</v>
      </c>
      <c r="B110" s="58" t="s">
        <v>450</v>
      </c>
      <c r="C110" s="58" t="s">
        <v>533</v>
      </c>
      <c r="D110" s="58">
        <v>150</v>
      </c>
      <c r="E110" s="58">
        <v>150</v>
      </c>
      <c r="F110" s="70">
        <v>52842</v>
      </c>
    </row>
    <row r="111" spans="1:6" ht="12.75">
      <c r="A111" s="57">
        <v>24</v>
      </c>
      <c r="B111" s="58" t="s">
        <v>454</v>
      </c>
      <c r="C111" s="58" t="s">
        <v>534</v>
      </c>
      <c r="D111" s="58">
        <v>20</v>
      </c>
      <c r="E111" s="58">
        <v>64</v>
      </c>
      <c r="F111" s="70">
        <v>7106</v>
      </c>
    </row>
    <row r="112" spans="1:6" ht="12.75">
      <c r="A112" s="57">
        <v>25</v>
      </c>
      <c r="B112" s="58" t="s">
        <v>457</v>
      </c>
      <c r="C112" s="58" t="s">
        <v>535</v>
      </c>
      <c r="D112" s="58">
        <v>80</v>
      </c>
      <c r="E112" s="58">
        <v>80</v>
      </c>
      <c r="F112" s="70">
        <v>29053</v>
      </c>
    </row>
    <row r="113" spans="1:6" ht="12.75">
      <c r="A113" s="57">
        <v>26</v>
      </c>
      <c r="B113" s="58" t="s">
        <v>457</v>
      </c>
      <c r="C113" s="58" t="s">
        <v>536</v>
      </c>
      <c r="D113" s="58">
        <v>325</v>
      </c>
      <c r="E113" s="58">
        <v>325</v>
      </c>
      <c r="F113" s="70">
        <v>98301</v>
      </c>
    </row>
    <row r="114" spans="1:6" ht="12.75">
      <c r="A114" s="57">
        <v>27</v>
      </c>
      <c r="B114" s="58" t="s">
        <v>469</v>
      </c>
      <c r="C114" s="58" t="s">
        <v>537</v>
      </c>
      <c r="D114" s="58">
        <v>75</v>
      </c>
      <c r="E114" s="58">
        <v>75</v>
      </c>
      <c r="F114" s="70">
        <v>26391</v>
      </c>
    </row>
    <row r="115" spans="1:6" ht="12.75">
      <c r="A115" s="57">
        <v>28</v>
      </c>
      <c r="B115" s="58" t="s">
        <v>471</v>
      </c>
      <c r="C115" s="58" t="s">
        <v>538</v>
      </c>
      <c r="D115" s="58">
        <v>86</v>
      </c>
      <c r="E115" s="58">
        <v>91</v>
      </c>
      <c r="F115" s="70">
        <v>28059</v>
      </c>
    </row>
    <row r="116" spans="1:6" ht="12.75">
      <c r="A116" s="57">
        <v>29</v>
      </c>
      <c r="B116" s="58" t="s">
        <v>481</v>
      </c>
      <c r="C116" s="58" t="s">
        <v>539</v>
      </c>
      <c r="D116" s="58">
        <v>100</v>
      </c>
      <c r="E116" s="58">
        <v>100</v>
      </c>
      <c r="F116" s="70">
        <v>36921</v>
      </c>
    </row>
    <row r="117" spans="1:6" ht="12.75">
      <c r="A117" s="57">
        <v>30</v>
      </c>
      <c r="B117" s="58" t="s">
        <v>489</v>
      </c>
      <c r="C117" s="58" t="s">
        <v>540</v>
      </c>
      <c r="D117" s="58">
        <v>65</v>
      </c>
      <c r="E117" s="58">
        <v>65</v>
      </c>
      <c r="F117" s="70">
        <v>19500</v>
      </c>
    </row>
    <row r="118" spans="1:6" ht="12.75">
      <c r="A118" s="57">
        <v>31</v>
      </c>
      <c r="B118" s="58" t="s">
        <v>489</v>
      </c>
      <c r="C118" s="58" t="s">
        <v>541</v>
      </c>
      <c r="D118" s="58">
        <v>180</v>
      </c>
      <c r="E118" s="58">
        <v>180</v>
      </c>
      <c r="F118" s="70">
        <v>15160</v>
      </c>
    </row>
    <row r="119" spans="1:6" ht="12.75">
      <c r="A119" s="57">
        <v>32</v>
      </c>
      <c r="B119" s="58" t="s">
        <v>489</v>
      </c>
      <c r="C119" s="58" t="s">
        <v>542</v>
      </c>
      <c r="D119" s="58">
        <v>306</v>
      </c>
      <c r="E119" s="58">
        <v>306</v>
      </c>
      <c r="F119" s="70">
        <v>111471</v>
      </c>
    </row>
    <row r="120" spans="1:6" ht="12.75">
      <c r="A120" s="57">
        <v>33</v>
      </c>
      <c r="B120" s="58" t="s">
        <v>499</v>
      </c>
      <c r="C120" s="58" t="s">
        <v>543</v>
      </c>
      <c r="D120" s="58">
        <v>95</v>
      </c>
      <c r="E120" s="58">
        <v>95</v>
      </c>
      <c r="F120" s="70">
        <v>25900</v>
      </c>
    </row>
    <row r="121" spans="1:6" ht="12.75">
      <c r="A121" s="57">
        <v>34</v>
      </c>
      <c r="B121" s="58" t="s">
        <v>499</v>
      </c>
      <c r="C121" s="58" t="s">
        <v>544</v>
      </c>
      <c r="D121" s="58">
        <v>100</v>
      </c>
      <c r="E121" s="58">
        <v>100</v>
      </c>
      <c r="F121" s="70">
        <v>35704</v>
      </c>
    </row>
    <row r="122" spans="1:6" ht="12.75">
      <c r="A122" s="57">
        <v>35</v>
      </c>
      <c r="B122" s="58" t="s">
        <v>499</v>
      </c>
      <c r="C122" s="58" t="s">
        <v>545</v>
      </c>
      <c r="D122" s="58">
        <v>110</v>
      </c>
      <c r="E122" s="58">
        <v>112</v>
      </c>
      <c r="F122" s="70">
        <v>33000</v>
      </c>
    </row>
    <row r="123" spans="1:6" ht="12.75">
      <c r="A123" s="57">
        <v>36</v>
      </c>
      <c r="B123" s="58" t="s">
        <v>503</v>
      </c>
      <c r="C123" s="58" t="s">
        <v>546</v>
      </c>
      <c r="D123" s="58">
        <v>140</v>
      </c>
      <c r="E123" s="58">
        <v>150</v>
      </c>
      <c r="F123" s="70">
        <v>46452</v>
      </c>
    </row>
    <row r="124" spans="1:6" ht="12.75">
      <c r="A124" s="57">
        <v>37</v>
      </c>
      <c r="B124" s="58" t="s">
        <v>505</v>
      </c>
      <c r="C124" s="58" t="s">
        <v>547</v>
      </c>
      <c r="D124" s="58">
        <v>85</v>
      </c>
      <c r="E124" s="58">
        <v>90</v>
      </c>
      <c r="F124" s="70">
        <v>29720</v>
      </c>
    </row>
    <row r="125" spans="1:6" ht="12.75">
      <c r="A125" s="57">
        <v>38</v>
      </c>
      <c r="B125" s="58" t="s">
        <v>507</v>
      </c>
      <c r="C125" s="58" t="s">
        <v>548</v>
      </c>
      <c r="D125" s="58">
        <v>252</v>
      </c>
      <c r="E125" s="58">
        <v>253</v>
      </c>
      <c r="F125" s="70">
        <v>89606</v>
      </c>
    </row>
    <row r="126" spans="1:6" ht="12.75">
      <c r="A126" s="57">
        <v>39</v>
      </c>
      <c r="B126" s="58" t="s">
        <v>507</v>
      </c>
      <c r="C126" s="58" t="s">
        <v>549</v>
      </c>
      <c r="D126" s="58">
        <v>45</v>
      </c>
      <c r="E126" s="58">
        <v>34</v>
      </c>
      <c r="F126" s="70">
        <v>11968</v>
      </c>
    </row>
    <row r="127" spans="1:6" ht="12.75">
      <c r="A127" s="57">
        <v>40</v>
      </c>
      <c r="B127" s="58" t="s">
        <v>550</v>
      </c>
      <c r="C127" s="58" t="s">
        <v>551</v>
      </c>
      <c r="D127" s="58">
        <v>55</v>
      </c>
      <c r="E127" s="58">
        <v>55</v>
      </c>
      <c r="F127" s="70">
        <v>19427</v>
      </c>
    </row>
    <row r="128" spans="1:6" s="54" customFormat="1" ht="25.5">
      <c r="A128" s="51">
        <v>40</v>
      </c>
      <c r="B128" s="52"/>
      <c r="C128" s="52" t="s">
        <v>552</v>
      </c>
      <c r="D128" s="52">
        <f>SUM(D88:D127)</f>
        <v>4942</v>
      </c>
      <c r="E128" s="52">
        <f>SUM(E88:E127)</f>
        <v>4848</v>
      </c>
      <c r="F128" s="71">
        <f>SUM(F88:F127)</f>
        <v>1644568</v>
      </c>
    </row>
    <row r="129" spans="1:6" ht="7.5" customHeight="1">
      <c r="A129" s="226"/>
      <c r="B129" s="227"/>
      <c r="C129" s="227"/>
      <c r="D129" s="227"/>
      <c r="E129" s="227"/>
      <c r="F129" s="228"/>
    </row>
    <row r="130" spans="1:6" s="54" customFormat="1" ht="12.75">
      <c r="A130" s="51">
        <f>(A86+A128)</f>
        <v>122</v>
      </c>
      <c r="B130" s="52"/>
      <c r="C130" s="52" t="s">
        <v>553</v>
      </c>
      <c r="D130" s="52">
        <f>(D86+D128)</f>
        <v>10847</v>
      </c>
      <c r="E130" s="52">
        <f>(E86+E128)</f>
        <v>10353</v>
      </c>
      <c r="F130" s="71">
        <f>(F86+F128)</f>
        <v>3662947</v>
      </c>
    </row>
  </sheetData>
  <sheetProtection password="CE88" sheet="1" objects="1" scenarios="1"/>
  <mergeCells count="5">
    <mergeCell ref="A129:F129"/>
    <mergeCell ref="A1:A2"/>
    <mergeCell ref="B1:B2"/>
    <mergeCell ref="C1:C2"/>
    <mergeCell ref="A87:F87"/>
  </mergeCells>
  <printOptions/>
  <pageMargins left="0.9448818897637796" right="0.7480314960629921" top="0.7874015748031497" bottom="0.5905511811023623" header="0.31496062992125984" footer="0.31496062992125984"/>
  <pageSetup firstPageNumber="9" useFirstPageNumber="1" horizontalDpi="300" verticalDpi="300" orientation="landscape" paperSize="9" r:id="rId1"/>
  <headerFooter alignWithMargins="0">
    <oddHeader>&amp;C&amp;"Arial,Bold"&amp;12 1.3. Plānotais vietu skaits un faktiskais vietu aizpildījums</oddHeader>
    <oddFooter>&amp;LSagatavoja: LM SPSPD&amp;R&amp;P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J132"/>
  <sheetViews>
    <sheetView showGridLines="0" workbookViewId="0" topLeftCell="A1">
      <selection activeCell="A120" sqref="A120"/>
    </sheetView>
  </sheetViews>
  <sheetFormatPr defaultColWidth="9.140625" defaultRowHeight="12.75"/>
  <cols>
    <col min="1" max="1" width="4.7109375" style="7" customWidth="1"/>
    <col min="2" max="2" width="16.7109375" style="0" hidden="1" customWidth="1"/>
    <col min="3" max="3" width="44.421875" style="0" customWidth="1"/>
    <col min="4" max="6" width="6.7109375" style="0" customWidth="1"/>
    <col min="7" max="46" width="5.7109375" style="0" customWidth="1"/>
  </cols>
  <sheetData>
    <row r="1" spans="1:46" s="74" customFormat="1" ht="27.75" customHeight="1">
      <c r="A1" s="214" t="s">
        <v>0</v>
      </c>
      <c r="B1" s="217" t="s">
        <v>1</v>
      </c>
      <c r="C1" s="217" t="s">
        <v>2</v>
      </c>
      <c r="D1" s="73" t="s">
        <v>327</v>
      </c>
      <c r="E1" s="73" t="s">
        <v>326</v>
      </c>
      <c r="F1" s="73" t="s">
        <v>325</v>
      </c>
      <c r="G1" s="73" t="s">
        <v>324</v>
      </c>
      <c r="H1" s="73" t="s">
        <v>323</v>
      </c>
      <c r="I1" s="73" t="s">
        <v>322</v>
      </c>
      <c r="J1" s="73" t="s">
        <v>321</v>
      </c>
      <c r="K1" s="73" t="s">
        <v>320</v>
      </c>
      <c r="L1" s="73" t="s">
        <v>358</v>
      </c>
      <c r="M1" s="73" t="s">
        <v>359</v>
      </c>
      <c r="N1" s="73" t="s">
        <v>360</v>
      </c>
      <c r="O1" s="73" t="s">
        <v>361</v>
      </c>
      <c r="P1" s="73" t="s">
        <v>362</v>
      </c>
      <c r="Q1" s="73" t="s">
        <v>319</v>
      </c>
      <c r="R1" s="73" t="s">
        <v>318</v>
      </c>
      <c r="S1" s="73" t="s">
        <v>317</v>
      </c>
      <c r="T1" s="73" t="s">
        <v>316</v>
      </c>
      <c r="U1" s="73" t="s">
        <v>315</v>
      </c>
      <c r="V1" s="73" t="s">
        <v>314</v>
      </c>
      <c r="W1" s="73" t="s">
        <v>313</v>
      </c>
      <c r="X1" s="73" t="s">
        <v>312</v>
      </c>
      <c r="Y1" s="73" t="s">
        <v>311</v>
      </c>
      <c r="Z1" s="73" t="s">
        <v>310</v>
      </c>
      <c r="AA1" s="73" t="s">
        <v>309</v>
      </c>
      <c r="AB1" s="73" t="s">
        <v>308</v>
      </c>
      <c r="AC1" s="73" t="s">
        <v>307</v>
      </c>
      <c r="AD1" s="73" t="s">
        <v>306</v>
      </c>
      <c r="AE1" s="73" t="s">
        <v>305</v>
      </c>
      <c r="AF1" s="73" t="s">
        <v>304</v>
      </c>
      <c r="AG1" s="73" t="s">
        <v>303</v>
      </c>
      <c r="AH1" s="73" t="s">
        <v>302</v>
      </c>
      <c r="AI1" s="73" t="s">
        <v>301</v>
      </c>
      <c r="AJ1" s="73" t="s">
        <v>300</v>
      </c>
      <c r="AK1" s="73" t="s">
        <v>299</v>
      </c>
      <c r="AL1" s="73" t="s">
        <v>298</v>
      </c>
      <c r="AM1" s="73" t="s">
        <v>297</v>
      </c>
      <c r="AN1" s="73" t="s">
        <v>296</v>
      </c>
      <c r="AO1" s="73" t="s">
        <v>295</v>
      </c>
      <c r="AP1" s="73" t="s">
        <v>294</v>
      </c>
      <c r="AQ1" s="73" t="s">
        <v>293</v>
      </c>
      <c r="AR1" s="73" t="s">
        <v>292</v>
      </c>
      <c r="AS1" s="73" t="s">
        <v>291</v>
      </c>
      <c r="AT1" s="73" t="s">
        <v>290</v>
      </c>
    </row>
    <row r="2" spans="1:46" s="3" customFormat="1" ht="15.75" customHeight="1">
      <c r="A2" s="215"/>
      <c r="B2" s="217"/>
      <c r="C2" s="217"/>
      <c r="D2" s="200" t="s">
        <v>289</v>
      </c>
      <c r="E2" s="200" t="s">
        <v>288</v>
      </c>
      <c r="F2" s="200" t="s">
        <v>287</v>
      </c>
      <c r="G2" s="202" t="s">
        <v>357</v>
      </c>
      <c r="H2" s="202"/>
      <c r="I2" s="202"/>
      <c r="J2" s="202"/>
      <c r="K2" s="202"/>
      <c r="L2" s="213" t="s">
        <v>363</v>
      </c>
      <c r="M2" s="212"/>
      <c r="N2" s="212"/>
      <c r="O2" s="212"/>
      <c r="P2" s="212"/>
      <c r="Q2" s="213" t="s">
        <v>286</v>
      </c>
      <c r="R2" s="212"/>
      <c r="S2" s="212"/>
      <c r="T2" s="212"/>
      <c r="U2" s="212"/>
      <c r="V2" s="213" t="s">
        <v>285</v>
      </c>
      <c r="W2" s="213"/>
      <c r="X2" s="213"/>
      <c r="Y2" s="213"/>
      <c r="Z2" s="213"/>
      <c r="AA2" s="213" t="s">
        <v>284</v>
      </c>
      <c r="AB2" s="212"/>
      <c r="AC2" s="212"/>
      <c r="AD2" s="212"/>
      <c r="AE2" s="212"/>
      <c r="AF2" s="213" t="s">
        <v>283</v>
      </c>
      <c r="AG2" s="212"/>
      <c r="AH2" s="212"/>
      <c r="AI2" s="212"/>
      <c r="AJ2" s="212"/>
      <c r="AK2" s="213" t="s">
        <v>282</v>
      </c>
      <c r="AL2" s="212"/>
      <c r="AM2" s="212"/>
      <c r="AN2" s="212"/>
      <c r="AO2" s="212"/>
      <c r="AP2" s="213" t="s">
        <v>281</v>
      </c>
      <c r="AQ2" s="212"/>
      <c r="AR2" s="212"/>
      <c r="AS2" s="212"/>
      <c r="AT2" s="212"/>
    </row>
    <row r="3" spans="1:46" s="3" customFormat="1" ht="55.5" customHeight="1">
      <c r="A3" s="201"/>
      <c r="B3" s="218"/>
      <c r="C3" s="218"/>
      <c r="D3" s="200"/>
      <c r="E3" s="200"/>
      <c r="F3" s="200"/>
      <c r="G3" s="200" t="s">
        <v>280</v>
      </c>
      <c r="H3" s="231" t="s">
        <v>279</v>
      </c>
      <c r="I3" s="231" t="s">
        <v>278</v>
      </c>
      <c r="J3" s="231" t="s">
        <v>214</v>
      </c>
      <c r="K3" s="231" t="s">
        <v>215</v>
      </c>
      <c r="L3" s="200" t="s">
        <v>280</v>
      </c>
      <c r="M3" s="231" t="s">
        <v>279</v>
      </c>
      <c r="N3" s="231" t="s">
        <v>278</v>
      </c>
      <c r="O3" s="231" t="s">
        <v>214</v>
      </c>
      <c r="P3" s="231" t="s">
        <v>215</v>
      </c>
      <c r="Q3" s="200" t="s">
        <v>280</v>
      </c>
      <c r="R3" s="231" t="s">
        <v>279</v>
      </c>
      <c r="S3" s="231" t="s">
        <v>278</v>
      </c>
      <c r="T3" s="231" t="s">
        <v>214</v>
      </c>
      <c r="U3" s="231" t="s">
        <v>215</v>
      </c>
      <c r="V3" s="200" t="s">
        <v>280</v>
      </c>
      <c r="W3" s="231" t="s">
        <v>279</v>
      </c>
      <c r="X3" s="231" t="s">
        <v>278</v>
      </c>
      <c r="Y3" s="231" t="s">
        <v>214</v>
      </c>
      <c r="Z3" s="231" t="s">
        <v>215</v>
      </c>
      <c r="AA3" s="200" t="s">
        <v>280</v>
      </c>
      <c r="AB3" s="231" t="s">
        <v>279</v>
      </c>
      <c r="AC3" s="231" t="s">
        <v>278</v>
      </c>
      <c r="AD3" s="231" t="s">
        <v>214</v>
      </c>
      <c r="AE3" s="231" t="s">
        <v>215</v>
      </c>
      <c r="AF3" s="200" t="s">
        <v>280</v>
      </c>
      <c r="AG3" s="231" t="s">
        <v>279</v>
      </c>
      <c r="AH3" s="231" t="s">
        <v>278</v>
      </c>
      <c r="AI3" s="235" t="s">
        <v>214</v>
      </c>
      <c r="AJ3" s="235" t="s">
        <v>215</v>
      </c>
      <c r="AK3" s="200" t="s">
        <v>280</v>
      </c>
      <c r="AL3" s="235" t="s">
        <v>279</v>
      </c>
      <c r="AM3" s="235" t="s">
        <v>278</v>
      </c>
      <c r="AN3" s="235" t="s">
        <v>214</v>
      </c>
      <c r="AO3" s="235" t="s">
        <v>215</v>
      </c>
      <c r="AP3" s="200" t="s">
        <v>280</v>
      </c>
      <c r="AQ3" s="235" t="s">
        <v>279</v>
      </c>
      <c r="AR3" s="235" t="s">
        <v>278</v>
      </c>
      <c r="AS3" s="235" t="s">
        <v>214</v>
      </c>
      <c r="AT3" s="235" t="s">
        <v>215</v>
      </c>
    </row>
    <row r="4" spans="1:46" s="3" customFormat="1" ht="0.75" customHeight="1" hidden="1" thickBot="1">
      <c r="A4" s="216"/>
      <c r="B4" s="218"/>
      <c r="C4" s="218"/>
      <c r="D4" s="40"/>
      <c r="E4" s="40"/>
      <c r="F4" s="40"/>
      <c r="G4" s="200"/>
      <c r="H4" s="231"/>
      <c r="I4" s="231"/>
      <c r="J4" s="231"/>
      <c r="K4" s="231"/>
      <c r="L4" s="200"/>
      <c r="M4" s="231"/>
      <c r="N4" s="231"/>
      <c r="O4" s="231"/>
      <c r="P4" s="231"/>
      <c r="Q4" s="200"/>
      <c r="R4" s="231"/>
      <c r="S4" s="231"/>
      <c r="T4" s="231"/>
      <c r="U4" s="231"/>
      <c r="V4" s="200"/>
      <c r="W4" s="231"/>
      <c r="X4" s="231"/>
      <c r="Y4" s="231"/>
      <c r="Z4" s="231"/>
      <c r="AA4" s="200"/>
      <c r="AB4" s="231"/>
      <c r="AC4" s="231"/>
      <c r="AD4" s="231"/>
      <c r="AE4" s="231"/>
      <c r="AF4" s="200"/>
      <c r="AG4" s="231"/>
      <c r="AH4" s="231"/>
      <c r="AI4" s="235"/>
      <c r="AJ4" s="235"/>
      <c r="AK4" s="200"/>
      <c r="AL4" s="235"/>
      <c r="AM4" s="235"/>
      <c r="AN4" s="235"/>
      <c r="AO4" s="235"/>
      <c r="AP4" s="200"/>
      <c r="AQ4" s="235"/>
      <c r="AR4" s="235"/>
      <c r="AS4" s="235"/>
      <c r="AT4" s="235"/>
    </row>
    <row r="5" spans="1:46" s="10" customFormat="1" ht="12.75" customHeight="1" thickBot="1">
      <c r="A5" s="6" t="s">
        <v>20</v>
      </c>
      <c r="B5" s="6" t="s">
        <v>21</v>
      </c>
      <c r="C5" s="6" t="s">
        <v>21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>
        <v>32</v>
      </c>
      <c r="AJ5" s="6">
        <v>33</v>
      </c>
      <c r="AK5" s="6">
        <v>34</v>
      </c>
      <c r="AL5" s="6">
        <v>35</v>
      </c>
      <c r="AM5" s="6">
        <v>36</v>
      </c>
      <c r="AN5" s="6">
        <v>37</v>
      </c>
      <c r="AO5" s="6">
        <v>38</v>
      </c>
      <c r="AP5" s="6">
        <v>39</v>
      </c>
      <c r="AQ5" s="6">
        <v>40</v>
      </c>
      <c r="AR5" s="6">
        <v>41</v>
      </c>
      <c r="AS5" s="6">
        <v>42</v>
      </c>
      <c r="AT5" s="6">
        <v>43</v>
      </c>
    </row>
    <row r="6" spans="1:62" ht="12.75" customHeight="1">
      <c r="A6" s="55">
        <v>1</v>
      </c>
      <c r="B6" s="56" t="s">
        <v>397</v>
      </c>
      <c r="C6" s="56" t="s">
        <v>398</v>
      </c>
      <c r="D6" s="56">
        <v>247</v>
      </c>
      <c r="E6" s="56">
        <v>147</v>
      </c>
      <c r="F6" s="56">
        <v>100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1</v>
      </c>
      <c r="M6" s="56">
        <v>1</v>
      </c>
      <c r="N6" s="56">
        <v>0</v>
      </c>
      <c r="O6" s="56">
        <v>1</v>
      </c>
      <c r="P6" s="56">
        <v>0</v>
      </c>
      <c r="Q6" s="56">
        <v>11</v>
      </c>
      <c r="R6" s="56">
        <v>9</v>
      </c>
      <c r="S6" s="56">
        <v>2</v>
      </c>
      <c r="T6" s="56">
        <v>8</v>
      </c>
      <c r="U6" s="56">
        <v>3</v>
      </c>
      <c r="V6" s="56">
        <v>38</v>
      </c>
      <c r="W6" s="56">
        <v>27</v>
      </c>
      <c r="X6" s="56">
        <v>11</v>
      </c>
      <c r="Y6" s="56">
        <v>21</v>
      </c>
      <c r="Z6" s="56">
        <v>17</v>
      </c>
      <c r="AA6" s="56">
        <v>58</v>
      </c>
      <c r="AB6" s="56">
        <v>39</v>
      </c>
      <c r="AC6" s="56">
        <v>19</v>
      </c>
      <c r="AD6" s="56">
        <v>32</v>
      </c>
      <c r="AE6" s="56">
        <v>26</v>
      </c>
      <c r="AF6" s="56">
        <v>76</v>
      </c>
      <c r="AG6" s="56">
        <v>37</v>
      </c>
      <c r="AH6" s="56">
        <v>39</v>
      </c>
      <c r="AI6" s="56">
        <v>31</v>
      </c>
      <c r="AJ6" s="56">
        <v>45</v>
      </c>
      <c r="AK6" s="56">
        <v>56</v>
      </c>
      <c r="AL6" s="56">
        <v>30</v>
      </c>
      <c r="AM6" s="56">
        <v>26</v>
      </c>
      <c r="AN6" s="56">
        <v>10</v>
      </c>
      <c r="AO6" s="56">
        <v>46</v>
      </c>
      <c r="AP6" s="56">
        <v>7</v>
      </c>
      <c r="AQ6" s="56">
        <v>4</v>
      </c>
      <c r="AR6" s="56">
        <v>3</v>
      </c>
      <c r="AS6" s="56">
        <v>0</v>
      </c>
      <c r="AT6" s="56">
        <v>7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</row>
    <row r="7" spans="1:46" ht="12.75" customHeight="1">
      <c r="A7" s="57">
        <v>2</v>
      </c>
      <c r="B7" s="58" t="s">
        <v>399</v>
      </c>
      <c r="C7" s="58" t="s">
        <v>400</v>
      </c>
      <c r="D7" s="58">
        <v>25</v>
      </c>
      <c r="E7" s="58">
        <v>19</v>
      </c>
      <c r="F7" s="58">
        <v>6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</v>
      </c>
      <c r="R7" s="58">
        <v>2</v>
      </c>
      <c r="S7" s="58">
        <v>0</v>
      </c>
      <c r="T7" s="58">
        <v>2</v>
      </c>
      <c r="U7" s="58">
        <v>0</v>
      </c>
      <c r="V7" s="58">
        <v>3</v>
      </c>
      <c r="W7" s="58">
        <v>3</v>
      </c>
      <c r="X7" s="58">
        <v>0</v>
      </c>
      <c r="Y7" s="58">
        <v>3</v>
      </c>
      <c r="Z7" s="58">
        <v>0</v>
      </c>
      <c r="AA7" s="58">
        <v>8</v>
      </c>
      <c r="AB7" s="58">
        <v>5</v>
      </c>
      <c r="AC7" s="58">
        <v>3</v>
      </c>
      <c r="AD7" s="58">
        <v>4</v>
      </c>
      <c r="AE7" s="58">
        <v>4</v>
      </c>
      <c r="AF7" s="58">
        <v>6</v>
      </c>
      <c r="AG7" s="58">
        <v>4</v>
      </c>
      <c r="AH7" s="58">
        <v>2</v>
      </c>
      <c r="AI7" s="58">
        <v>3</v>
      </c>
      <c r="AJ7" s="58">
        <v>3</v>
      </c>
      <c r="AK7" s="58">
        <v>5</v>
      </c>
      <c r="AL7" s="58">
        <v>4</v>
      </c>
      <c r="AM7" s="58">
        <v>1</v>
      </c>
      <c r="AN7" s="58">
        <v>0</v>
      </c>
      <c r="AO7" s="58">
        <v>5</v>
      </c>
      <c r="AP7" s="58">
        <v>1</v>
      </c>
      <c r="AQ7" s="58">
        <v>1</v>
      </c>
      <c r="AR7" s="58">
        <v>0</v>
      </c>
      <c r="AS7" s="58">
        <v>0</v>
      </c>
      <c r="AT7" s="58">
        <v>1</v>
      </c>
    </row>
    <row r="8" spans="1:46" ht="12.75" customHeight="1">
      <c r="A8" s="57">
        <v>3</v>
      </c>
      <c r="B8" s="58" t="s">
        <v>399</v>
      </c>
      <c r="C8" s="58" t="s">
        <v>401</v>
      </c>
      <c r="D8" s="58">
        <v>133</v>
      </c>
      <c r="E8" s="58">
        <v>87</v>
      </c>
      <c r="F8" s="58">
        <v>46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6</v>
      </c>
      <c r="R8" s="58">
        <v>5</v>
      </c>
      <c r="S8" s="58">
        <v>1</v>
      </c>
      <c r="T8" s="58">
        <v>3</v>
      </c>
      <c r="U8" s="58">
        <v>3</v>
      </c>
      <c r="V8" s="58">
        <v>22</v>
      </c>
      <c r="W8" s="58">
        <v>14</v>
      </c>
      <c r="X8" s="58">
        <v>8</v>
      </c>
      <c r="Y8" s="58">
        <v>13</v>
      </c>
      <c r="Z8" s="58">
        <v>9</v>
      </c>
      <c r="AA8" s="58">
        <v>22</v>
      </c>
      <c r="AB8" s="58">
        <v>18</v>
      </c>
      <c r="AC8" s="58">
        <v>4</v>
      </c>
      <c r="AD8" s="58">
        <v>17</v>
      </c>
      <c r="AE8" s="58">
        <v>5</v>
      </c>
      <c r="AF8" s="58">
        <v>33</v>
      </c>
      <c r="AG8" s="58">
        <v>22</v>
      </c>
      <c r="AH8" s="58">
        <v>11</v>
      </c>
      <c r="AI8" s="58">
        <v>11</v>
      </c>
      <c r="AJ8" s="58">
        <v>22</v>
      </c>
      <c r="AK8" s="58">
        <v>38</v>
      </c>
      <c r="AL8" s="58">
        <v>25</v>
      </c>
      <c r="AM8" s="58">
        <v>13</v>
      </c>
      <c r="AN8" s="58">
        <v>8</v>
      </c>
      <c r="AO8" s="58">
        <v>30</v>
      </c>
      <c r="AP8" s="58">
        <v>12</v>
      </c>
      <c r="AQ8" s="58">
        <v>3</v>
      </c>
      <c r="AR8" s="58">
        <v>9</v>
      </c>
      <c r="AS8" s="58">
        <v>0</v>
      </c>
      <c r="AT8" s="58">
        <v>12</v>
      </c>
    </row>
    <row r="9" spans="1:46" ht="12.75" customHeight="1">
      <c r="A9" s="57">
        <v>4</v>
      </c>
      <c r="B9" s="58" t="s">
        <v>399</v>
      </c>
      <c r="C9" s="58" t="s">
        <v>402</v>
      </c>
      <c r="D9" s="58">
        <v>115</v>
      </c>
      <c r="E9" s="58">
        <v>73</v>
      </c>
      <c r="F9" s="58">
        <v>42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17</v>
      </c>
      <c r="R9" s="58">
        <v>9</v>
      </c>
      <c r="S9" s="58">
        <v>8</v>
      </c>
      <c r="T9" s="58">
        <v>15</v>
      </c>
      <c r="U9" s="58">
        <v>2</v>
      </c>
      <c r="V9" s="58">
        <v>34</v>
      </c>
      <c r="W9" s="58">
        <v>17</v>
      </c>
      <c r="X9" s="58">
        <v>17</v>
      </c>
      <c r="Y9" s="58">
        <v>30</v>
      </c>
      <c r="Z9" s="58">
        <v>4</v>
      </c>
      <c r="AA9" s="58">
        <v>32</v>
      </c>
      <c r="AB9" s="58">
        <v>27</v>
      </c>
      <c r="AC9" s="58">
        <v>5</v>
      </c>
      <c r="AD9" s="58">
        <v>31</v>
      </c>
      <c r="AE9" s="58">
        <v>1</v>
      </c>
      <c r="AF9" s="58">
        <v>24</v>
      </c>
      <c r="AG9" s="58">
        <v>17</v>
      </c>
      <c r="AH9" s="58">
        <v>7</v>
      </c>
      <c r="AI9" s="58">
        <v>17</v>
      </c>
      <c r="AJ9" s="58">
        <v>7</v>
      </c>
      <c r="AK9" s="58">
        <v>8</v>
      </c>
      <c r="AL9" s="58">
        <v>3</v>
      </c>
      <c r="AM9" s="58">
        <v>5</v>
      </c>
      <c r="AN9" s="58">
        <v>4</v>
      </c>
      <c r="AO9" s="58">
        <v>4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</row>
    <row r="10" spans="1:46" ht="12.75" customHeight="1">
      <c r="A10" s="57">
        <v>5</v>
      </c>
      <c r="B10" s="58" t="s">
        <v>403</v>
      </c>
      <c r="C10" s="58" t="s">
        <v>404</v>
      </c>
      <c r="D10" s="58">
        <v>170</v>
      </c>
      <c r="E10" s="58">
        <v>140</v>
      </c>
      <c r="F10" s="58">
        <v>30</v>
      </c>
      <c r="G10" s="58">
        <v>1</v>
      </c>
      <c r="H10" s="58">
        <v>1</v>
      </c>
      <c r="I10" s="58">
        <v>0</v>
      </c>
      <c r="J10" s="58">
        <v>0</v>
      </c>
      <c r="K10" s="58">
        <v>1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13</v>
      </c>
      <c r="R10" s="58">
        <v>12</v>
      </c>
      <c r="S10" s="58">
        <v>1</v>
      </c>
      <c r="T10" s="58">
        <v>12</v>
      </c>
      <c r="U10" s="58">
        <v>1</v>
      </c>
      <c r="V10" s="58">
        <v>13</v>
      </c>
      <c r="W10" s="58">
        <v>12</v>
      </c>
      <c r="X10" s="58">
        <v>1</v>
      </c>
      <c r="Y10" s="58">
        <v>12</v>
      </c>
      <c r="Z10" s="58">
        <v>1</v>
      </c>
      <c r="AA10" s="58">
        <v>36</v>
      </c>
      <c r="AB10" s="58">
        <v>32</v>
      </c>
      <c r="AC10" s="58">
        <v>4</v>
      </c>
      <c r="AD10" s="58">
        <v>22</v>
      </c>
      <c r="AE10" s="58">
        <v>14</v>
      </c>
      <c r="AF10" s="58">
        <v>62</v>
      </c>
      <c r="AG10" s="58">
        <v>52</v>
      </c>
      <c r="AH10" s="58">
        <v>10</v>
      </c>
      <c r="AI10" s="58">
        <v>37</v>
      </c>
      <c r="AJ10" s="58">
        <v>25</v>
      </c>
      <c r="AK10" s="58">
        <v>35</v>
      </c>
      <c r="AL10" s="58">
        <v>28</v>
      </c>
      <c r="AM10" s="58">
        <v>7</v>
      </c>
      <c r="AN10" s="58">
        <v>3</v>
      </c>
      <c r="AO10" s="58">
        <v>32</v>
      </c>
      <c r="AP10" s="58">
        <v>10</v>
      </c>
      <c r="AQ10" s="58">
        <v>3</v>
      </c>
      <c r="AR10" s="58">
        <v>7</v>
      </c>
      <c r="AS10" s="58">
        <v>1</v>
      </c>
      <c r="AT10" s="58">
        <v>9</v>
      </c>
    </row>
    <row r="11" spans="1:46" ht="12.75" customHeight="1">
      <c r="A11" s="57">
        <v>6</v>
      </c>
      <c r="B11" s="58" t="s">
        <v>405</v>
      </c>
      <c r="C11" s="58" t="s">
        <v>406</v>
      </c>
      <c r="D11" s="58">
        <v>64</v>
      </c>
      <c r="E11" s="58">
        <v>43</v>
      </c>
      <c r="F11" s="58">
        <v>21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1</v>
      </c>
      <c r="R11" s="58">
        <v>0</v>
      </c>
      <c r="S11" s="58">
        <v>1</v>
      </c>
      <c r="T11" s="58">
        <v>0</v>
      </c>
      <c r="U11" s="58">
        <v>1</v>
      </c>
      <c r="V11" s="58">
        <v>9</v>
      </c>
      <c r="W11" s="58">
        <v>5</v>
      </c>
      <c r="X11" s="58">
        <v>4</v>
      </c>
      <c r="Y11" s="58">
        <v>5</v>
      </c>
      <c r="Z11" s="58">
        <v>4</v>
      </c>
      <c r="AA11" s="58">
        <v>14</v>
      </c>
      <c r="AB11" s="58">
        <v>9</v>
      </c>
      <c r="AC11" s="58">
        <v>5</v>
      </c>
      <c r="AD11" s="58">
        <v>4</v>
      </c>
      <c r="AE11" s="58">
        <v>10</v>
      </c>
      <c r="AF11" s="58">
        <v>22</v>
      </c>
      <c r="AG11" s="58">
        <v>17</v>
      </c>
      <c r="AH11" s="58">
        <v>5</v>
      </c>
      <c r="AI11" s="58">
        <v>9</v>
      </c>
      <c r="AJ11" s="58">
        <v>13</v>
      </c>
      <c r="AK11" s="58">
        <v>14</v>
      </c>
      <c r="AL11" s="58">
        <v>10</v>
      </c>
      <c r="AM11" s="58">
        <v>4</v>
      </c>
      <c r="AN11" s="58">
        <v>3</v>
      </c>
      <c r="AO11" s="58">
        <v>11</v>
      </c>
      <c r="AP11" s="58">
        <v>4</v>
      </c>
      <c r="AQ11" s="58">
        <v>2</v>
      </c>
      <c r="AR11" s="58">
        <v>2</v>
      </c>
      <c r="AS11" s="58">
        <v>0</v>
      </c>
      <c r="AT11" s="58">
        <v>4</v>
      </c>
    </row>
    <row r="12" spans="1:46" ht="12.75" customHeight="1">
      <c r="A12" s="57">
        <v>7</v>
      </c>
      <c r="B12" s="58" t="s">
        <v>405</v>
      </c>
      <c r="C12" s="58" t="s">
        <v>407</v>
      </c>
      <c r="D12" s="58">
        <v>39</v>
      </c>
      <c r="E12" s="58">
        <v>30</v>
      </c>
      <c r="F12" s="58">
        <v>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4</v>
      </c>
      <c r="R12" s="58">
        <v>4</v>
      </c>
      <c r="S12" s="58">
        <v>0</v>
      </c>
      <c r="T12" s="58">
        <v>4</v>
      </c>
      <c r="U12" s="58">
        <v>0</v>
      </c>
      <c r="V12" s="58">
        <v>5</v>
      </c>
      <c r="W12" s="58">
        <v>5</v>
      </c>
      <c r="X12" s="58">
        <v>0</v>
      </c>
      <c r="Y12" s="58">
        <v>3</v>
      </c>
      <c r="Z12" s="58">
        <v>2</v>
      </c>
      <c r="AA12" s="58">
        <v>13</v>
      </c>
      <c r="AB12" s="58">
        <v>9</v>
      </c>
      <c r="AC12" s="58">
        <v>4</v>
      </c>
      <c r="AD12" s="58">
        <v>9</v>
      </c>
      <c r="AE12" s="58">
        <v>4</v>
      </c>
      <c r="AF12" s="58">
        <v>14</v>
      </c>
      <c r="AG12" s="58">
        <v>10</v>
      </c>
      <c r="AH12" s="58">
        <v>4</v>
      </c>
      <c r="AI12" s="58">
        <v>6</v>
      </c>
      <c r="AJ12" s="58">
        <v>8</v>
      </c>
      <c r="AK12" s="58">
        <v>3</v>
      </c>
      <c r="AL12" s="58">
        <v>2</v>
      </c>
      <c r="AM12" s="58">
        <v>1</v>
      </c>
      <c r="AN12" s="58">
        <v>0</v>
      </c>
      <c r="AO12" s="58">
        <v>3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</row>
    <row r="13" spans="1:46" ht="12.75" customHeight="1">
      <c r="A13" s="57">
        <v>8</v>
      </c>
      <c r="B13" s="58" t="s">
        <v>405</v>
      </c>
      <c r="C13" s="58" t="s">
        <v>408</v>
      </c>
      <c r="D13" s="58">
        <v>208</v>
      </c>
      <c r="E13" s="58">
        <v>108</v>
      </c>
      <c r="F13" s="58">
        <v>100</v>
      </c>
      <c r="G13" s="58">
        <v>1</v>
      </c>
      <c r="H13" s="58">
        <v>1</v>
      </c>
      <c r="I13" s="58">
        <v>0</v>
      </c>
      <c r="J13" s="58">
        <v>0</v>
      </c>
      <c r="K13" s="58">
        <v>1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8</v>
      </c>
      <c r="R13" s="58">
        <v>5</v>
      </c>
      <c r="S13" s="58">
        <v>3</v>
      </c>
      <c r="T13" s="58">
        <v>6</v>
      </c>
      <c r="U13" s="58">
        <v>2</v>
      </c>
      <c r="V13" s="58">
        <v>14</v>
      </c>
      <c r="W13" s="58">
        <v>5</v>
      </c>
      <c r="X13" s="58">
        <v>9</v>
      </c>
      <c r="Y13" s="58">
        <v>10</v>
      </c>
      <c r="Z13" s="58">
        <v>4</v>
      </c>
      <c r="AA13" s="58">
        <v>29</v>
      </c>
      <c r="AB13" s="58">
        <v>16</v>
      </c>
      <c r="AC13" s="58">
        <v>13</v>
      </c>
      <c r="AD13" s="58">
        <v>16</v>
      </c>
      <c r="AE13" s="58">
        <v>13</v>
      </c>
      <c r="AF13" s="58">
        <v>65</v>
      </c>
      <c r="AG13" s="58">
        <v>36</v>
      </c>
      <c r="AH13" s="58">
        <v>29</v>
      </c>
      <c r="AI13" s="58">
        <v>29</v>
      </c>
      <c r="AJ13" s="58">
        <v>36</v>
      </c>
      <c r="AK13" s="58">
        <v>72</v>
      </c>
      <c r="AL13" s="58">
        <v>35</v>
      </c>
      <c r="AM13" s="58">
        <v>37</v>
      </c>
      <c r="AN13" s="58">
        <v>8</v>
      </c>
      <c r="AO13" s="58">
        <v>64</v>
      </c>
      <c r="AP13" s="58">
        <v>19</v>
      </c>
      <c r="AQ13" s="58">
        <v>10</v>
      </c>
      <c r="AR13" s="58">
        <v>9</v>
      </c>
      <c r="AS13" s="58">
        <v>4</v>
      </c>
      <c r="AT13" s="58">
        <v>15</v>
      </c>
    </row>
    <row r="14" spans="1:46" ht="12.75" customHeight="1">
      <c r="A14" s="57">
        <v>9</v>
      </c>
      <c r="B14" s="58" t="s">
        <v>405</v>
      </c>
      <c r="C14" s="58" t="s">
        <v>409</v>
      </c>
      <c r="D14" s="58">
        <v>281</v>
      </c>
      <c r="E14" s="58">
        <v>183</v>
      </c>
      <c r="F14" s="58">
        <v>98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16</v>
      </c>
      <c r="R14" s="58">
        <v>11</v>
      </c>
      <c r="S14" s="58">
        <v>5</v>
      </c>
      <c r="T14" s="58">
        <v>7</v>
      </c>
      <c r="U14" s="58">
        <v>9</v>
      </c>
      <c r="V14" s="58">
        <v>28</v>
      </c>
      <c r="W14" s="58">
        <v>18</v>
      </c>
      <c r="X14" s="58">
        <v>10</v>
      </c>
      <c r="Y14" s="58">
        <v>13</v>
      </c>
      <c r="Z14" s="58">
        <v>15</v>
      </c>
      <c r="AA14" s="58">
        <v>49</v>
      </c>
      <c r="AB14" s="58">
        <v>33</v>
      </c>
      <c r="AC14" s="58">
        <v>16</v>
      </c>
      <c r="AD14" s="58">
        <v>21</v>
      </c>
      <c r="AE14" s="58">
        <v>28</v>
      </c>
      <c r="AF14" s="58">
        <v>65</v>
      </c>
      <c r="AG14" s="58">
        <v>47</v>
      </c>
      <c r="AH14" s="58">
        <v>18</v>
      </c>
      <c r="AI14" s="58">
        <v>9</v>
      </c>
      <c r="AJ14" s="58">
        <v>56</v>
      </c>
      <c r="AK14" s="58">
        <v>100</v>
      </c>
      <c r="AL14" s="58">
        <v>56</v>
      </c>
      <c r="AM14" s="58">
        <v>44</v>
      </c>
      <c r="AN14" s="58">
        <v>6</v>
      </c>
      <c r="AO14" s="58">
        <v>94</v>
      </c>
      <c r="AP14" s="58">
        <v>23</v>
      </c>
      <c r="AQ14" s="58">
        <v>18</v>
      </c>
      <c r="AR14" s="58">
        <v>5</v>
      </c>
      <c r="AS14" s="58">
        <v>0</v>
      </c>
      <c r="AT14" s="58">
        <v>23</v>
      </c>
    </row>
    <row r="15" spans="1:46" ht="12.75" customHeight="1">
      <c r="A15" s="57">
        <v>10</v>
      </c>
      <c r="B15" s="58" t="s">
        <v>405</v>
      </c>
      <c r="C15" s="58" t="s">
        <v>410</v>
      </c>
      <c r="D15" s="58">
        <v>100</v>
      </c>
      <c r="E15" s="58">
        <v>41</v>
      </c>
      <c r="F15" s="58">
        <v>59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4</v>
      </c>
      <c r="R15" s="58">
        <v>2</v>
      </c>
      <c r="S15" s="58">
        <v>2</v>
      </c>
      <c r="T15" s="58">
        <v>2</v>
      </c>
      <c r="U15" s="58">
        <v>2</v>
      </c>
      <c r="V15" s="58">
        <v>10</v>
      </c>
      <c r="W15" s="58">
        <v>5</v>
      </c>
      <c r="X15" s="58">
        <v>5</v>
      </c>
      <c r="Y15" s="58">
        <v>3</v>
      </c>
      <c r="Z15" s="58">
        <v>7</v>
      </c>
      <c r="AA15" s="58">
        <v>24</v>
      </c>
      <c r="AB15" s="58">
        <v>9</v>
      </c>
      <c r="AC15" s="58">
        <v>15</v>
      </c>
      <c r="AD15" s="58">
        <v>2</v>
      </c>
      <c r="AE15" s="58">
        <v>22</v>
      </c>
      <c r="AF15" s="58">
        <v>19</v>
      </c>
      <c r="AG15" s="58">
        <v>4</v>
      </c>
      <c r="AH15" s="58">
        <v>15</v>
      </c>
      <c r="AI15" s="58">
        <v>1</v>
      </c>
      <c r="AJ15" s="58">
        <v>18</v>
      </c>
      <c r="AK15" s="58">
        <v>36</v>
      </c>
      <c r="AL15" s="58">
        <v>16</v>
      </c>
      <c r="AM15" s="58">
        <v>20</v>
      </c>
      <c r="AN15" s="58">
        <v>3</v>
      </c>
      <c r="AO15" s="58">
        <v>33</v>
      </c>
      <c r="AP15" s="58">
        <v>7</v>
      </c>
      <c r="AQ15" s="58">
        <v>5</v>
      </c>
      <c r="AR15" s="58">
        <v>2</v>
      </c>
      <c r="AS15" s="58">
        <v>0</v>
      </c>
      <c r="AT15" s="58">
        <v>7</v>
      </c>
    </row>
    <row r="16" spans="1:46" ht="12.75" customHeight="1">
      <c r="A16" s="57">
        <v>11</v>
      </c>
      <c r="B16" s="58" t="s">
        <v>405</v>
      </c>
      <c r="C16" s="58" t="s">
        <v>411</v>
      </c>
      <c r="D16" s="58">
        <v>339</v>
      </c>
      <c r="E16" s="58">
        <v>212</v>
      </c>
      <c r="F16" s="58">
        <v>127</v>
      </c>
      <c r="G16" s="58">
        <v>1</v>
      </c>
      <c r="H16" s="58">
        <v>0</v>
      </c>
      <c r="I16" s="58">
        <v>1</v>
      </c>
      <c r="J16" s="58">
        <v>1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21</v>
      </c>
      <c r="R16" s="58">
        <v>15</v>
      </c>
      <c r="S16" s="58">
        <v>6</v>
      </c>
      <c r="T16" s="58">
        <v>17</v>
      </c>
      <c r="U16" s="58">
        <v>4</v>
      </c>
      <c r="V16" s="58">
        <v>53</v>
      </c>
      <c r="W16" s="58">
        <v>33</v>
      </c>
      <c r="X16" s="58">
        <v>20</v>
      </c>
      <c r="Y16" s="58">
        <v>35</v>
      </c>
      <c r="Z16" s="58">
        <v>18</v>
      </c>
      <c r="AA16" s="58">
        <v>61</v>
      </c>
      <c r="AB16" s="58">
        <v>36</v>
      </c>
      <c r="AC16" s="58">
        <v>25</v>
      </c>
      <c r="AD16" s="58">
        <v>35</v>
      </c>
      <c r="AE16" s="58">
        <v>26</v>
      </c>
      <c r="AF16" s="58">
        <v>75</v>
      </c>
      <c r="AG16" s="58">
        <v>45</v>
      </c>
      <c r="AH16" s="58">
        <v>30</v>
      </c>
      <c r="AI16" s="58">
        <v>32</v>
      </c>
      <c r="AJ16" s="58">
        <v>43</v>
      </c>
      <c r="AK16" s="58">
        <v>97</v>
      </c>
      <c r="AL16" s="58">
        <v>56</v>
      </c>
      <c r="AM16" s="58">
        <v>41</v>
      </c>
      <c r="AN16" s="58">
        <v>12</v>
      </c>
      <c r="AO16" s="58">
        <v>85</v>
      </c>
      <c r="AP16" s="58">
        <v>31</v>
      </c>
      <c r="AQ16" s="58">
        <v>27</v>
      </c>
      <c r="AR16" s="58">
        <v>4</v>
      </c>
      <c r="AS16" s="58">
        <v>4</v>
      </c>
      <c r="AT16" s="58">
        <v>27</v>
      </c>
    </row>
    <row r="17" spans="1:46" ht="12.75" customHeight="1">
      <c r="A17" s="57">
        <v>12</v>
      </c>
      <c r="B17" s="58" t="s">
        <v>405</v>
      </c>
      <c r="C17" s="58" t="s">
        <v>412</v>
      </c>
      <c r="D17" s="58">
        <v>14</v>
      </c>
      <c r="E17" s="58">
        <v>13</v>
      </c>
      <c r="F17" s="58">
        <v>1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2</v>
      </c>
      <c r="AB17" s="58">
        <v>2</v>
      </c>
      <c r="AC17" s="58">
        <v>0</v>
      </c>
      <c r="AD17" s="58">
        <v>1</v>
      </c>
      <c r="AE17" s="58">
        <v>1</v>
      </c>
      <c r="AF17" s="58">
        <v>3</v>
      </c>
      <c r="AG17" s="58">
        <v>3</v>
      </c>
      <c r="AH17" s="58">
        <v>0</v>
      </c>
      <c r="AI17" s="58">
        <v>0</v>
      </c>
      <c r="AJ17" s="58">
        <v>3</v>
      </c>
      <c r="AK17" s="58">
        <v>6</v>
      </c>
      <c r="AL17" s="58">
        <v>5</v>
      </c>
      <c r="AM17" s="58">
        <v>1</v>
      </c>
      <c r="AN17" s="58">
        <v>1</v>
      </c>
      <c r="AO17" s="58">
        <v>5</v>
      </c>
      <c r="AP17" s="58">
        <v>3</v>
      </c>
      <c r="AQ17" s="58">
        <v>3</v>
      </c>
      <c r="AR17" s="58">
        <v>0</v>
      </c>
      <c r="AS17" s="58">
        <v>0</v>
      </c>
      <c r="AT17" s="58">
        <v>3</v>
      </c>
    </row>
    <row r="18" spans="1:46" ht="12.75" customHeight="1">
      <c r="A18" s="57">
        <v>13</v>
      </c>
      <c r="B18" s="58" t="s">
        <v>413</v>
      </c>
      <c r="C18" s="58" t="s">
        <v>414</v>
      </c>
      <c r="D18" s="58">
        <v>119</v>
      </c>
      <c r="E18" s="58">
        <v>81</v>
      </c>
      <c r="F18" s="58">
        <v>38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1</v>
      </c>
      <c r="M18" s="58">
        <v>1</v>
      </c>
      <c r="N18" s="58">
        <v>0</v>
      </c>
      <c r="O18" s="58">
        <v>0</v>
      </c>
      <c r="P18" s="58">
        <v>1</v>
      </c>
      <c r="Q18" s="58">
        <v>9</v>
      </c>
      <c r="R18" s="58">
        <v>6</v>
      </c>
      <c r="S18" s="58">
        <v>3</v>
      </c>
      <c r="T18" s="58">
        <v>4</v>
      </c>
      <c r="U18" s="58">
        <v>5</v>
      </c>
      <c r="V18" s="58">
        <v>16</v>
      </c>
      <c r="W18" s="58">
        <v>10</v>
      </c>
      <c r="X18" s="58">
        <v>6</v>
      </c>
      <c r="Y18" s="58">
        <v>10</v>
      </c>
      <c r="Z18" s="58">
        <v>6</v>
      </c>
      <c r="AA18" s="58">
        <v>24</v>
      </c>
      <c r="AB18" s="58">
        <v>15</v>
      </c>
      <c r="AC18" s="58">
        <v>9</v>
      </c>
      <c r="AD18" s="58">
        <v>11</v>
      </c>
      <c r="AE18" s="58">
        <v>13</v>
      </c>
      <c r="AF18" s="58">
        <v>42</v>
      </c>
      <c r="AG18" s="58">
        <v>29</v>
      </c>
      <c r="AH18" s="58">
        <v>13</v>
      </c>
      <c r="AI18" s="58">
        <v>22</v>
      </c>
      <c r="AJ18" s="58">
        <v>20</v>
      </c>
      <c r="AK18" s="58">
        <v>22</v>
      </c>
      <c r="AL18" s="58">
        <v>17</v>
      </c>
      <c r="AM18" s="58">
        <v>5</v>
      </c>
      <c r="AN18" s="58">
        <v>4</v>
      </c>
      <c r="AO18" s="58">
        <v>18</v>
      </c>
      <c r="AP18" s="58">
        <v>5</v>
      </c>
      <c r="AQ18" s="58">
        <v>3</v>
      </c>
      <c r="AR18" s="58">
        <v>2</v>
      </c>
      <c r="AS18" s="58">
        <v>0</v>
      </c>
      <c r="AT18" s="58">
        <v>5</v>
      </c>
    </row>
    <row r="19" spans="1:46" ht="12.75" customHeight="1">
      <c r="A19" s="57">
        <v>14</v>
      </c>
      <c r="B19" s="58" t="s">
        <v>415</v>
      </c>
      <c r="C19" s="58" t="s">
        <v>416</v>
      </c>
      <c r="D19" s="58">
        <v>84</v>
      </c>
      <c r="E19" s="58">
        <v>74</v>
      </c>
      <c r="F19" s="58">
        <v>10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2</v>
      </c>
      <c r="R19" s="58">
        <v>1</v>
      </c>
      <c r="S19" s="58">
        <v>1</v>
      </c>
      <c r="T19" s="58">
        <v>2</v>
      </c>
      <c r="U19" s="58">
        <v>0</v>
      </c>
      <c r="V19" s="58">
        <v>8</v>
      </c>
      <c r="W19" s="58">
        <v>6</v>
      </c>
      <c r="X19" s="58">
        <v>2</v>
      </c>
      <c r="Y19" s="58">
        <v>5</v>
      </c>
      <c r="Z19" s="58">
        <v>3</v>
      </c>
      <c r="AA19" s="58">
        <v>13</v>
      </c>
      <c r="AB19" s="58">
        <v>13</v>
      </c>
      <c r="AC19" s="58">
        <v>0</v>
      </c>
      <c r="AD19" s="58">
        <v>9</v>
      </c>
      <c r="AE19" s="58">
        <v>4</v>
      </c>
      <c r="AF19" s="58">
        <v>24</v>
      </c>
      <c r="AG19" s="58">
        <v>23</v>
      </c>
      <c r="AH19" s="58">
        <v>1</v>
      </c>
      <c r="AI19" s="58">
        <v>16</v>
      </c>
      <c r="AJ19" s="58">
        <v>8</v>
      </c>
      <c r="AK19" s="58">
        <v>33</v>
      </c>
      <c r="AL19" s="58">
        <v>28</v>
      </c>
      <c r="AM19" s="58">
        <v>5</v>
      </c>
      <c r="AN19" s="58">
        <v>8</v>
      </c>
      <c r="AO19" s="58">
        <v>25</v>
      </c>
      <c r="AP19" s="58">
        <v>4</v>
      </c>
      <c r="AQ19" s="58">
        <v>3</v>
      </c>
      <c r="AR19" s="58">
        <v>1</v>
      </c>
      <c r="AS19" s="58">
        <v>0</v>
      </c>
      <c r="AT19" s="58">
        <v>4</v>
      </c>
    </row>
    <row r="20" spans="1:46" ht="12.75" customHeight="1">
      <c r="A20" s="57">
        <v>15</v>
      </c>
      <c r="B20" s="58" t="s">
        <v>415</v>
      </c>
      <c r="C20" s="58" t="s">
        <v>417</v>
      </c>
      <c r="D20" s="58">
        <v>44</v>
      </c>
      <c r="E20" s="58">
        <v>32</v>
      </c>
      <c r="F20" s="58">
        <v>12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2</v>
      </c>
      <c r="W20" s="58">
        <v>1</v>
      </c>
      <c r="X20" s="58">
        <v>1</v>
      </c>
      <c r="Y20" s="58">
        <v>1</v>
      </c>
      <c r="Z20" s="58">
        <v>1</v>
      </c>
      <c r="AA20" s="58">
        <v>8</v>
      </c>
      <c r="AB20" s="58">
        <v>6</v>
      </c>
      <c r="AC20" s="58">
        <v>2</v>
      </c>
      <c r="AD20" s="58">
        <v>4</v>
      </c>
      <c r="AE20" s="58">
        <v>4</v>
      </c>
      <c r="AF20" s="58">
        <v>14</v>
      </c>
      <c r="AG20" s="58">
        <v>11</v>
      </c>
      <c r="AH20" s="58">
        <v>3</v>
      </c>
      <c r="AI20" s="58">
        <v>8</v>
      </c>
      <c r="AJ20" s="58">
        <v>6</v>
      </c>
      <c r="AK20" s="58">
        <v>15</v>
      </c>
      <c r="AL20" s="58">
        <v>12</v>
      </c>
      <c r="AM20" s="58">
        <v>3</v>
      </c>
      <c r="AN20" s="58">
        <v>1</v>
      </c>
      <c r="AO20" s="58">
        <v>14</v>
      </c>
      <c r="AP20" s="58">
        <v>5</v>
      </c>
      <c r="AQ20" s="58">
        <v>2</v>
      </c>
      <c r="AR20" s="58">
        <v>3</v>
      </c>
      <c r="AS20" s="58">
        <v>1</v>
      </c>
      <c r="AT20" s="58">
        <v>4</v>
      </c>
    </row>
    <row r="21" spans="1:46" ht="12.75" customHeight="1">
      <c r="A21" s="57">
        <v>16</v>
      </c>
      <c r="B21" s="58" t="s">
        <v>415</v>
      </c>
      <c r="C21" s="58" t="s">
        <v>418</v>
      </c>
      <c r="D21" s="58">
        <v>12</v>
      </c>
      <c r="E21" s="58">
        <v>7</v>
      </c>
      <c r="F21" s="58">
        <v>5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1</v>
      </c>
      <c r="AB21" s="58">
        <v>1</v>
      </c>
      <c r="AC21" s="58">
        <v>0</v>
      </c>
      <c r="AD21" s="58">
        <v>1</v>
      </c>
      <c r="AE21" s="58">
        <v>0</v>
      </c>
      <c r="AF21" s="58">
        <v>7</v>
      </c>
      <c r="AG21" s="58">
        <v>2</v>
      </c>
      <c r="AH21" s="58">
        <v>5</v>
      </c>
      <c r="AI21" s="58">
        <v>3</v>
      </c>
      <c r="AJ21" s="58">
        <v>4</v>
      </c>
      <c r="AK21" s="58">
        <v>3</v>
      </c>
      <c r="AL21" s="58">
        <v>3</v>
      </c>
      <c r="AM21" s="58">
        <v>0</v>
      </c>
      <c r="AN21" s="58">
        <v>0</v>
      </c>
      <c r="AO21" s="58">
        <v>3</v>
      </c>
      <c r="AP21" s="58">
        <v>1</v>
      </c>
      <c r="AQ21" s="58">
        <v>1</v>
      </c>
      <c r="AR21" s="58">
        <v>0</v>
      </c>
      <c r="AS21" s="58">
        <v>0</v>
      </c>
      <c r="AT21" s="58">
        <v>1</v>
      </c>
    </row>
    <row r="22" spans="1:46" ht="12.75" customHeight="1">
      <c r="A22" s="57">
        <v>17</v>
      </c>
      <c r="B22" s="58" t="s">
        <v>419</v>
      </c>
      <c r="C22" s="58" t="s">
        <v>420</v>
      </c>
      <c r="D22" s="58">
        <v>64</v>
      </c>
      <c r="E22" s="58">
        <v>56</v>
      </c>
      <c r="F22" s="58">
        <v>8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1</v>
      </c>
      <c r="R22" s="58">
        <v>0</v>
      </c>
      <c r="S22" s="58">
        <v>1</v>
      </c>
      <c r="T22" s="58">
        <v>1</v>
      </c>
      <c r="U22" s="58">
        <v>0</v>
      </c>
      <c r="V22" s="58">
        <v>9</v>
      </c>
      <c r="W22" s="58">
        <v>9</v>
      </c>
      <c r="X22" s="58">
        <v>0</v>
      </c>
      <c r="Y22" s="58">
        <v>7</v>
      </c>
      <c r="Z22" s="58">
        <v>2</v>
      </c>
      <c r="AA22" s="58">
        <v>19</v>
      </c>
      <c r="AB22" s="58">
        <v>17</v>
      </c>
      <c r="AC22" s="58">
        <v>2</v>
      </c>
      <c r="AD22" s="58">
        <v>9</v>
      </c>
      <c r="AE22" s="58">
        <v>10</v>
      </c>
      <c r="AF22" s="58">
        <v>15</v>
      </c>
      <c r="AG22" s="58">
        <v>13</v>
      </c>
      <c r="AH22" s="58">
        <v>2</v>
      </c>
      <c r="AI22" s="58">
        <v>9</v>
      </c>
      <c r="AJ22" s="58">
        <v>6</v>
      </c>
      <c r="AK22" s="58">
        <v>17</v>
      </c>
      <c r="AL22" s="58">
        <v>14</v>
      </c>
      <c r="AM22" s="58">
        <v>3</v>
      </c>
      <c r="AN22" s="58">
        <v>3</v>
      </c>
      <c r="AO22" s="58">
        <v>14</v>
      </c>
      <c r="AP22" s="58">
        <v>3</v>
      </c>
      <c r="AQ22" s="58">
        <v>3</v>
      </c>
      <c r="AR22" s="58">
        <v>0</v>
      </c>
      <c r="AS22" s="58">
        <v>0</v>
      </c>
      <c r="AT22" s="58">
        <v>3</v>
      </c>
    </row>
    <row r="23" spans="1:46" ht="12.75" customHeight="1">
      <c r="A23" s="57">
        <v>18</v>
      </c>
      <c r="B23" s="58" t="s">
        <v>419</v>
      </c>
      <c r="C23" s="58" t="s">
        <v>421</v>
      </c>
      <c r="D23" s="58">
        <v>60</v>
      </c>
      <c r="E23" s="58">
        <v>59</v>
      </c>
      <c r="F23" s="58">
        <v>1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4</v>
      </c>
      <c r="R23" s="58">
        <v>4</v>
      </c>
      <c r="S23" s="58">
        <v>0</v>
      </c>
      <c r="T23" s="58">
        <v>3</v>
      </c>
      <c r="U23" s="58">
        <v>1</v>
      </c>
      <c r="V23" s="58">
        <v>5</v>
      </c>
      <c r="W23" s="58">
        <v>5</v>
      </c>
      <c r="X23" s="58">
        <v>0</v>
      </c>
      <c r="Y23" s="58">
        <v>4</v>
      </c>
      <c r="Z23" s="58">
        <v>1</v>
      </c>
      <c r="AA23" s="58">
        <v>10</v>
      </c>
      <c r="AB23" s="58">
        <v>9</v>
      </c>
      <c r="AC23" s="58">
        <v>1</v>
      </c>
      <c r="AD23" s="58">
        <v>9</v>
      </c>
      <c r="AE23" s="58">
        <v>1</v>
      </c>
      <c r="AF23" s="58">
        <v>13</v>
      </c>
      <c r="AG23" s="58">
        <v>13</v>
      </c>
      <c r="AH23" s="58">
        <v>0</v>
      </c>
      <c r="AI23" s="58">
        <v>5</v>
      </c>
      <c r="AJ23" s="58">
        <v>8</v>
      </c>
      <c r="AK23" s="58">
        <v>25</v>
      </c>
      <c r="AL23" s="58">
        <v>25</v>
      </c>
      <c r="AM23" s="58">
        <v>0</v>
      </c>
      <c r="AN23" s="58">
        <v>4</v>
      </c>
      <c r="AO23" s="58">
        <v>21</v>
      </c>
      <c r="AP23" s="58">
        <v>3</v>
      </c>
      <c r="AQ23" s="58">
        <v>3</v>
      </c>
      <c r="AR23" s="58">
        <v>0</v>
      </c>
      <c r="AS23" s="58">
        <v>2</v>
      </c>
      <c r="AT23" s="58">
        <v>1</v>
      </c>
    </row>
    <row r="24" spans="1:46" ht="12.75" customHeight="1">
      <c r="A24" s="57">
        <v>19</v>
      </c>
      <c r="B24" s="58" t="s">
        <v>422</v>
      </c>
      <c r="C24" s="58" t="s">
        <v>423</v>
      </c>
      <c r="D24" s="58">
        <v>196</v>
      </c>
      <c r="E24" s="58">
        <v>173</v>
      </c>
      <c r="F24" s="58">
        <v>23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1</v>
      </c>
      <c r="M24" s="58">
        <v>1</v>
      </c>
      <c r="N24" s="58">
        <v>0</v>
      </c>
      <c r="O24" s="58">
        <v>1</v>
      </c>
      <c r="P24" s="58">
        <v>0</v>
      </c>
      <c r="Q24" s="58">
        <v>15</v>
      </c>
      <c r="R24" s="58">
        <v>13</v>
      </c>
      <c r="S24" s="58">
        <v>2</v>
      </c>
      <c r="T24" s="58">
        <v>11</v>
      </c>
      <c r="U24" s="58">
        <v>4</v>
      </c>
      <c r="V24" s="58">
        <v>27</v>
      </c>
      <c r="W24" s="58">
        <v>22</v>
      </c>
      <c r="X24" s="58">
        <v>5</v>
      </c>
      <c r="Y24" s="58">
        <v>18</v>
      </c>
      <c r="Z24" s="58">
        <v>9</v>
      </c>
      <c r="AA24" s="58">
        <v>41</v>
      </c>
      <c r="AB24" s="58">
        <v>36</v>
      </c>
      <c r="AC24" s="58">
        <v>5</v>
      </c>
      <c r="AD24" s="58">
        <v>25</v>
      </c>
      <c r="AE24" s="58">
        <v>16</v>
      </c>
      <c r="AF24" s="58">
        <v>56</v>
      </c>
      <c r="AG24" s="58">
        <v>52</v>
      </c>
      <c r="AH24" s="58">
        <v>4</v>
      </c>
      <c r="AI24" s="58">
        <v>29</v>
      </c>
      <c r="AJ24" s="58">
        <v>27</v>
      </c>
      <c r="AK24" s="58">
        <v>44</v>
      </c>
      <c r="AL24" s="58">
        <v>38</v>
      </c>
      <c r="AM24" s="58">
        <v>6</v>
      </c>
      <c r="AN24" s="58">
        <v>23</v>
      </c>
      <c r="AO24" s="58">
        <v>21</v>
      </c>
      <c r="AP24" s="58">
        <v>12</v>
      </c>
      <c r="AQ24" s="58">
        <v>11</v>
      </c>
      <c r="AR24" s="58">
        <v>1</v>
      </c>
      <c r="AS24" s="58">
        <v>1</v>
      </c>
      <c r="AT24" s="58">
        <v>11</v>
      </c>
    </row>
    <row r="25" spans="1:46" ht="12.75" customHeight="1">
      <c r="A25" s="57">
        <v>20</v>
      </c>
      <c r="B25" s="58" t="s">
        <v>424</v>
      </c>
      <c r="C25" s="58" t="s">
        <v>425</v>
      </c>
      <c r="D25" s="58">
        <v>53</v>
      </c>
      <c r="E25" s="58">
        <v>45</v>
      </c>
      <c r="F25" s="58">
        <v>8</v>
      </c>
      <c r="G25" s="58">
        <v>1</v>
      </c>
      <c r="H25" s="58">
        <v>1</v>
      </c>
      <c r="I25" s="58">
        <v>0</v>
      </c>
      <c r="J25" s="58">
        <v>1</v>
      </c>
      <c r="K25" s="58">
        <v>0</v>
      </c>
      <c r="L25" s="58">
        <v>2</v>
      </c>
      <c r="M25" s="58">
        <v>2</v>
      </c>
      <c r="N25" s="58">
        <v>0</v>
      </c>
      <c r="O25" s="58">
        <v>1</v>
      </c>
      <c r="P25" s="58">
        <v>1</v>
      </c>
      <c r="Q25" s="58">
        <v>3</v>
      </c>
      <c r="R25" s="58">
        <v>3</v>
      </c>
      <c r="S25" s="58">
        <v>0</v>
      </c>
      <c r="T25" s="58">
        <v>2</v>
      </c>
      <c r="U25" s="58">
        <v>1</v>
      </c>
      <c r="V25" s="58">
        <v>4</v>
      </c>
      <c r="W25" s="58">
        <v>4</v>
      </c>
      <c r="X25" s="58">
        <v>0</v>
      </c>
      <c r="Y25" s="58">
        <v>1</v>
      </c>
      <c r="Z25" s="58">
        <v>3</v>
      </c>
      <c r="AA25" s="58">
        <v>10</v>
      </c>
      <c r="AB25" s="58">
        <v>10</v>
      </c>
      <c r="AC25" s="58">
        <v>0</v>
      </c>
      <c r="AD25" s="58">
        <v>6</v>
      </c>
      <c r="AE25" s="58">
        <v>4</v>
      </c>
      <c r="AF25" s="58">
        <v>15</v>
      </c>
      <c r="AG25" s="58">
        <v>11</v>
      </c>
      <c r="AH25" s="58">
        <v>4</v>
      </c>
      <c r="AI25" s="58">
        <v>9</v>
      </c>
      <c r="AJ25" s="58">
        <v>6</v>
      </c>
      <c r="AK25" s="58">
        <v>15</v>
      </c>
      <c r="AL25" s="58">
        <v>11</v>
      </c>
      <c r="AM25" s="58">
        <v>4</v>
      </c>
      <c r="AN25" s="58">
        <v>4</v>
      </c>
      <c r="AO25" s="58">
        <v>11</v>
      </c>
      <c r="AP25" s="58">
        <v>3</v>
      </c>
      <c r="AQ25" s="58">
        <v>3</v>
      </c>
      <c r="AR25" s="58">
        <v>0</v>
      </c>
      <c r="AS25" s="58">
        <v>0</v>
      </c>
      <c r="AT25" s="58">
        <v>3</v>
      </c>
    </row>
    <row r="26" spans="1:46" ht="12.75" customHeight="1">
      <c r="A26" s="57">
        <v>21</v>
      </c>
      <c r="B26" s="58" t="s">
        <v>424</v>
      </c>
      <c r="C26" s="58" t="s">
        <v>426</v>
      </c>
      <c r="D26" s="58">
        <v>57</v>
      </c>
      <c r="E26" s="58">
        <v>37</v>
      </c>
      <c r="F26" s="58">
        <v>20</v>
      </c>
      <c r="G26" s="58">
        <v>1</v>
      </c>
      <c r="H26" s="58">
        <v>0</v>
      </c>
      <c r="I26" s="58">
        <v>1</v>
      </c>
      <c r="J26" s="58">
        <v>1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1</v>
      </c>
      <c r="R26" s="58">
        <v>1</v>
      </c>
      <c r="S26" s="58">
        <v>0</v>
      </c>
      <c r="T26" s="58">
        <v>0</v>
      </c>
      <c r="U26" s="58">
        <v>1</v>
      </c>
      <c r="V26" s="58">
        <v>6</v>
      </c>
      <c r="W26" s="58">
        <v>2</v>
      </c>
      <c r="X26" s="58">
        <v>4</v>
      </c>
      <c r="Y26" s="58">
        <v>4</v>
      </c>
      <c r="Z26" s="58">
        <v>2</v>
      </c>
      <c r="AA26" s="58">
        <v>13</v>
      </c>
      <c r="AB26" s="58">
        <v>10</v>
      </c>
      <c r="AC26" s="58">
        <v>3</v>
      </c>
      <c r="AD26" s="58">
        <v>12</v>
      </c>
      <c r="AE26" s="58">
        <v>1</v>
      </c>
      <c r="AF26" s="58">
        <v>17</v>
      </c>
      <c r="AG26" s="58">
        <v>11</v>
      </c>
      <c r="AH26" s="58">
        <v>6</v>
      </c>
      <c r="AI26" s="58">
        <v>9</v>
      </c>
      <c r="AJ26" s="58">
        <v>8</v>
      </c>
      <c r="AK26" s="58">
        <v>14</v>
      </c>
      <c r="AL26" s="58">
        <v>9</v>
      </c>
      <c r="AM26" s="58">
        <v>5</v>
      </c>
      <c r="AN26" s="58">
        <v>1</v>
      </c>
      <c r="AO26" s="58">
        <v>13</v>
      </c>
      <c r="AP26" s="58">
        <v>5</v>
      </c>
      <c r="AQ26" s="58">
        <v>4</v>
      </c>
      <c r="AR26" s="58">
        <v>1</v>
      </c>
      <c r="AS26" s="58">
        <v>0</v>
      </c>
      <c r="AT26" s="58">
        <v>5</v>
      </c>
    </row>
    <row r="27" spans="1:46" ht="12.75" customHeight="1">
      <c r="A27" s="57">
        <v>22</v>
      </c>
      <c r="B27" s="58" t="s">
        <v>424</v>
      </c>
      <c r="C27" s="58" t="s">
        <v>427</v>
      </c>
      <c r="D27" s="58">
        <v>18</v>
      </c>
      <c r="E27" s="58">
        <v>13</v>
      </c>
      <c r="F27" s="58">
        <v>5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2</v>
      </c>
      <c r="R27" s="58">
        <v>1</v>
      </c>
      <c r="S27" s="58">
        <v>1</v>
      </c>
      <c r="T27" s="58">
        <v>2</v>
      </c>
      <c r="U27" s="58">
        <v>0</v>
      </c>
      <c r="V27" s="58">
        <v>1</v>
      </c>
      <c r="W27" s="58">
        <v>1</v>
      </c>
      <c r="X27" s="58">
        <v>0</v>
      </c>
      <c r="Y27" s="58">
        <v>1</v>
      </c>
      <c r="Z27" s="58">
        <v>0</v>
      </c>
      <c r="AA27" s="58">
        <v>2</v>
      </c>
      <c r="AB27" s="58">
        <v>1</v>
      </c>
      <c r="AC27" s="58">
        <v>1</v>
      </c>
      <c r="AD27" s="58">
        <v>1</v>
      </c>
      <c r="AE27" s="58">
        <v>1</v>
      </c>
      <c r="AF27" s="58">
        <v>8</v>
      </c>
      <c r="AG27" s="58">
        <v>5</v>
      </c>
      <c r="AH27" s="58">
        <v>3</v>
      </c>
      <c r="AI27" s="58">
        <v>2</v>
      </c>
      <c r="AJ27" s="58">
        <v>6</v>
      </c>
      <c r="AK27" s="58">
        <v>5</v>
      </c>
      <c r="AL27" s="58">
        <v>5</v>
      </c>
      <c r="AM27" s="58">
        <v>0</v>
      </c>
      <c r="AN27" s="58">
        <v>1</v>
      </c>
      <c r="AO27" s="58">
        <v>4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</row>
    <row r="28" spans="1:46" ht="12.75" customHeight="1">
      <c r="A28" s="57">
        <v>23</v>
      </c>
      <c r="B28" s="58" t="s">
        <v>428</v>
      </c>
      <c r="C28" s="58" t="s">
        <v>429</v>
      </c>
      <c r="D28" s="58">
        <v>113</v>
      </c>
      <c r="E28" s="58">
        <v>106</v>
      </c>
      <c r="F28" s="58">
        <v>7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2</v>
      </c>
      <c r="R28" s="58">
        <v>2</v>
      </c>
      <c r="S28" s="58">
        <v>0</v>
      </c>
      <c r="T28" s="58">
        <v>0</v>
      </c>
      <c r="U28" s="58">
        <v>2</v>
      </c>
      <c r="V28" s="58">
        <v>5</v>
      </c>
      <c r="W28" s="58">
        <v>4</v>
      </c>
      <c r="X28" s="58">
        <v>1</v>
      </c>
      <c r="Y28" s="58">
        <v>4</v>
      </c>
      <c r="Z28" s="58">
        <v>1</v>
      </c>
      <c r="AA28" s="58">
        <v>3</v>
      </c>
      <c r="AB28" s="58">
        <v>2</v>
      </c>
      <c r="AC28" s="58">
        <v>1</v>
      </c>
      <c r="AD28" s="58">
        <v>0</v>
      </c>
      <c r="AE28" s="58">
        <v>3</v>
      </c>
      <c r="AF28" s="58">
        <v>47</v>
      </c>
      <c r="AG28" s="58">
        <v>45</v>
      </c>
      <c r="AH28" s="58">
        <v>2</v>
      </c>
      <c r="AI28" s="58">
        <v>11</v>
      </c>
      <c r="AJ28" s="58">
        <v>36</v>
      </c>
      <c r="AK28" s="58">
        <v>38</v>
      </c>
      <c r="AL28" s="58">
        <v>36</v>
      </c>
      <c r="AM28" s="58">
        <v>2</v>
      </c>
      <c r="AN28" s="58">
        <v>5</v>
      </c>
      <c r="AO28" s="58">
        <v>33</v>
      </c>
      <c r="AP28" s="58">
        <v>18</v>
      </c>
      <c r="AQ28" s="58">
        <v>17</v>
      </c>
      <c r="AR28" s="58">
        <v>1</v>
      </c>
      <c r="AS28" s="58">
        <v>2</v>
      </c>
      <c r="AT28" s="58">
        <v>16</v>
      </c>
    </row>
    <row r="29" spans="1:46" ht="12.75" customHeight="1">
      <c r="A29" s="57">
        <v>24</v>
      </c>
      <c r="B29" s="58" t="s">
        <v>428</v>
      </c>
      <c r="C29" s="58" t="s">
        <v>430</v>
      </c>
      <c r="D29" s="58">
        <v>19</v>
      </c>
      <c r="E29" s="58">
        <v>18</v>
      </c>
      <c r="F29" s="58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2</v>
      </c>
      <c r="W29" s="58">
        <v>1</v>
      </c>
      <c r="X29" s="58">
        <v>1</v>
      </c>
      <c r="Y29" s="58">
        <v>1</v>
      </c>
      <c r="Z29" s="58">
        <v>1</v>
      </c>
      <c r="AA29" s="58">
        <v>3</v>
      </c>
      <c r="AB29" s="58">
        <v>3</v>
      </c>
      <c r="AC29" s="58">
        <v>0</v>
      </c>
      <c r="AD29" s="58">
        <v>1</v>
      </c>
      <c r="AE29" s="58">
        <v>2</v>
      </c>
      <c r="AF29" s="58">
        <v>5</v>
      </c>
      <c r="AG29" s="58">
        <v>5</v>
      </c>
      <c r="AH29" s="58">
        <v>0</v>
      </c>
      <c r="AI29" s="58">
        <v>1</v>
      </c>
      <c r="AJ29" s="58">
        <v>4</v>
      </c>
      <c r="AK29" s="58">
        <v>6</v>
      </c>
      <c r="AL29" s="58">
        <v>6</v>
      </c>
      <c r="AM29" s="58">
        <v>0</v>
      </c>
      <c r="AN29" s="58">
        <v>0</v>
      </c>
      <c r="AO29" s="58">
        <v>6</v>
      </c>
      <c r="AP29" s="58">
        <v>3</v>
      </c>
      <c r="AQ29" s="58">
        <v>3</v>
      </c>
      <c r="AR29" s="58">
        <v>0</v>
      </c>
      <c r="AS29" s="58">
        <v>1</v>
      </c>
      <c r="AT29" s="58">
        <v>2</v>
      </c>
    </row>
    <row r="30" spans="1:46" ht="12.75" customHeight="1">
      <c r="A30" s="57">
        <v>25</v>
      </c>
      <c r="B30" s="58" t="s">
        <v>428</v>
      </c>
      <c r="C30" s="58" t="s">
        <v>431</v>
      </c>
      <c r="D30" s="58">
        <v>49</v>
      </c>
      <c r="E30" s="58">
        <v>42</v>
      </c>
      <c r="F30" s="58">
        <v>7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2</v>
      </c>
      <c r="R30" s="58">
        <v>2</v>
      </c>
      <c r="S30" s="58">
        <v>0</v>
      </c>
      <c r="T30" s="58">
        <v>2</v>
      </c>
      <c r="U30" s="58">
        <v>0</v>
      </c>
      <c r="V30" s="58">
        <v>3</v>
      </c>
      <c r="W30" s="58">
        <v>2</v>
      </c>
      <c r="X30" s="58">
        <v>1</v>
      </c>
      <c r="Y30" s="58">
        <v>1</v>
      </c>
      <c r="Z30" s="58">
        <v>2</v>
      </c>
      <c r="AA30" s="58">
        <v>8</v>
      </c>
      <c r="AB30" s="58">
        <v>8</v>
      </c>
      <c r="AC30" s="58">
        <v>0</v>
      </c>
      <c r="AD30" s="58">
        <v>6</v>
      </c>
      <c r="AE30" s="58">
        <v>2</v>
      </c>
      <c r="AF30" s="58">
        <v>19</v>
      </c>
      <c r="AG30" s="58">
        <v>15</v>
      </c>
      <c r="AH30" s="58">
        <v>4</v>
      </c>
      <c r="AI30" s="58">
        <v>13</v>
      </c>
      <c r="AJ30" s="58">
        <v>6</v>
      </c>
      <c r="AK30" s="58">
        <v>12</v>
      </c>
      <c r="AL30" s="58">
        <v>10</v>
      </c>
      <c r="AM30" s="58">
        <v>2</v>
      </c>
      <c r="AN30" s="58">
        <v>3</v>
      </c>
      <c r="AO30" s="58">
        <v>9</v>
      </c>
      <c r="AP30" s="58">
        <v>5</v>
      </c>
      <c r="AQ30" s="58">
        <v>5</v>
      </c>
      <c r="AR30" s="58">
        <v>0</v>
      </c>
      <c r="AS30" s="58">
        <v>0</v>
      </c>
      <c r="AT30" s="58">
        <v>5</v>
      </c>
    </row>
    <row r="31" spans="1:46" ht="12.75" customHeight="1">
      <c r="A31" s="57">
        <v>26</v>
      </c>
      <c r="B31" s="58" t="s">
        <v>432</v>
      </c>
      <c r="C31" s="58" t="s">
        <v>433</v>
      </c>
      <c r="D31" s="58">
        <v>36</v>
      </c>
      <c r="E31" s="58">
        <v>33</v>
      </c>
      <c r="F31" s="58">
        <v>3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1</v>
      </c>
      <c r="M31" s="58">
        <v>1</v>
      </c>
      <c r="N31" s="58">
        <v>0</v>
      </c>
      <c r="O31" s="58">
        <v>0</v>
      </c>
      <c r="P31" s="58">
        <v>1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1</v>
      </c>
      <c r="W31" s="58">
        <v>1</v>
      </c>
      <c r="X31" s="58">
        <v>0</v>
      </c>
      <c r="Y31" s="58">
        <v>1</v>
      </c>
      <c r="Z31" s="58">
        <v>0</v>
      </c>
      <c r="AA31" s="58">
        <v>3</v>
      </c>
      <c r="AB31" s="58">
        <v>3</v>
      </c>
      <c r="AC31" s="58">
        <v>0</v>
      </c>
      <c r="AD31" s="58">
        <v>1</v>
      </c>
      <c r="AE31" s="58">
        <v>2</v>
      </c>
      <c r="AF31" s="58">
        <v>16</v>
      </c>
      <c r="AG31" s="58">
        <v>14</v>
      </c>
      <c r="AH31" s="58">
        <v>2</v>
      </c>
      <c r="AI31" s="58">
        <v>5</v>
      </c>
      <c r="AJ31" s="58">
        <v>11</v>
      </c>
      <c r="AK31" s="58">
        <v>13</v>
      </c>
      <c r="AL31" s="58">
        <v>12</v>
      </c>
      <c r="AM31" s="58">
        <v>1</v>
      </c>
      <c r="AN31" s="58">
        <v>1</v>
      </c>
      <c r="AO31" s="58">
        <v>12</v>
      </c>
      <c r="AP31" s="58">
        <v>2</v>
      </c>
      <c r="AQ31" s="58">
        <v>2</v>
      </c>
      <c r="AR31" s="58">
        <v>0</v>
      </c>
      <c r="AS31" s="58">
        <v>0</v>
      </c>
      <c r="AT31" s="58">
        <v>2</v>
      </c>
    </row>
    <row r="32" spans="1:46" ht="12.75" customHeight="1">
      <c r="A32" s="57">
        <v>27</v>
      </c>
      <c r="B32" s="58" t="s">
        <v>432</v>
      </c>
      <c r="C32" s="58" t="s">
        <v>434</v>
      </c>
      <c r="D32" s="58">
        <v>64</v>
      </c>
      <c r="E32" s="58">
        <v>48</v>
      </c>
      <c r="F32" s="58">
        <v>16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4</v>
      </c>
      <c r="R32" s="58">
        <v>4</v>
      </c>
      <c r="S32" s="58">
        <v>0</v>
      </c>
      <c r="T32" s="58">
        <v>4</v>
      </c>
      <c r="U32" s="58">
        <v>0</v>
      </c>
      <c r="V32" s="58">
        <v>6</v>
      </c>
      <c r="W32" s="58">
        <v>3</v>
      </c>
      <c r="X32" s="58">
        <v>3</v>
      </c>
      <c r="Y32" s="58">
        <v>4</v>
      </c>
      <c r="Z32" s="58">
        <v>2</v>
      </c>
      <c r="AA32" s="58">
        <v>9</v>
      </c>
      <c r="AB32" s="58">
        <v>5</v>
      </c>
      <c r="AC32" s="58">
        <v>4</v>
      </c>
      <c r="AD32" s="58">
        <v>6</v>
      </c>
      <c r="AE32" s="58">
        <v>3</v>
      </c>
      <c r="AF32" s="58">
        <v>24</v>
      </c>
      <c r="AG32" s="58">
        <v>18</v>
      </c>
      <c r="AH32" s="58">
        <v>6</v>
      </c>
      <c r="AI32" s="58">
        <v>13</v>
      </c>
      <c r="AJ32" s="58">
        <v>11</v>
      </c>
      <c r="AK32" s="58">
        <v>18</v>
      </c>
      <c r="AL32" s="58">
        <v>15</v>
      </c>
      <c r="AM32" s="58">
        <v>3</v>
      </c>
      <c r="AN32" s="58">
        <v>3</v>
      </c>
      <c r="AO32" s="58">
        <v>15</v>
      </c>
      <c r="AP32" s="58">
        <v>3</v>
      </c>
      <c r="AQ32" s="58">
        <v>3</v>
      </c>
      <c r="AR32" s="58">
        <v>0</v>
      </c>
      <c r="AS32" s="58">
        <v>0</v>
      </c>
      <c r="AT32" s="58">
        <v>3</v>
      </c>
    </row>
    <row r="33" spans="1:46" ht="12.75" customHeight="1">
      <c r="A33" s="57">
        <v>28</v>
      </c>
      <c r="B33" s="58" t="s">
        <v>435</v>
      </c>
      <c r="C33" s="58" t="s">
        <v>436</v>
      </c>
      <c r="D33" s="58">
        <v>112</v>
      </c>
      <c r="E33" s="58">
        <v>84</v>
      </c>
      <c r="F33" s="58">
        <v>28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1</v>
      </c>
      <c r="R33" s="58">
        <v>1</v>
      </c>
      <c r="S33" s="58">
        <v>0</v>
      </c>
      <c r="T33" s="58">
        <v>1</v>
      </c>
      <c r="U33" s="58">
        <v>0</v>
      </c>
      <c r="V33" s="58">
        <v>5</v>
      </c>
      <c r="W33" s="58">
        <v>3</v>
      </c>
      <c r="X33" s="58">
        <v>2</v>
      </c>
      <c r="Y33" s="58">
        <v>4</v>
      </c>
      <c r="Z33" s="58">
        <v>1</v>
      </c>
      <c r="AA33" s="58">
        <v>10</v>
      </c>
      <c r="AB33" s="58">
        <v>8</v>
      </c>
      <c r="AC33" s="58">
        <v>2</v>
      </c>
      <c r="AD33" s="58">
        <v>6</v>
      </c>
      <c r="AE33" s="58">
        <v>4</v>
      </c>
      <c r="AF33" s="58">
        <v>46</v>
      </c>
      <c r="AG33" s="58">
        <v>30</v>
      </c>
      <c r="AH33" s="58">
        <v>16</v>
      </c>
      <c r="AI33" s="58">
        <v>19</v>
      </c>
      <c r="AJ33" s="58">
        <v>27</v>
      </c>
      <c r="AK33" s="58">
        <v>43</v>
      </c>
      <c r="AL33" s="58">
        <v>36</v>
      </c>
      <c r="AM33" s="58">
        <v>7</v>
      </c>
      <c r="AN33" s="58">
        <v>9</v>
      </c>
      <c r="AO33" s="58">
        <v>34</v>
      </c>
      <c r="AP33" s="58">
        <v>7</v>
      </c>
      <c r="AQ33" s="58">
        <v>6</v>
      </c>
      <c r="AR33" s="58">
        <v>1</v>
      </c>
      <c r="AS33" s="58">
        <v>0</v>
      </c>
      <c r="AT33" s="58">
        <v>7</v>
      </c>
    </row>
    <row r="34" spans="1:46" ht="12.75" customHeight="1">
      <c r="A34" s="57">
        <v>29</v>
      </c>
      <c r="B34" s="58" t="s">
        <v>437</v>
      </c>
      <c r="C34" s="58" t="s">
        <v>438</v>
      </c>
      <c r="D34" s="58">
        <v>12</v>
      </c>
      <c r="E34" s="58">
        <v>12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1</v>
      </c>
      <c r="R34" s="58">
        <v>1</v>
      </c>
      <c r="S34" s="58">
        <v>0</v>
      </c>
      <c r="T34" s="58">
        <v>1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2</v>
      </c>
      <c r="AB34" s="58">
        <v>2</v>
      </c>
      <c r="AC34" s="58">
        <v>0</v>
      </c>
      <c r="AD34" s="58">
        <v>2</v>
      </c>
      <c r="AE34" s="58">
        <v>0</v>
      </c>
      <c r="AF34" s="58">
        <v>4</v>
      </c>
      <c r="AG34" s="58">
        <v>4</v>
      </c>
      <c r="AH34" s="58">
        <v>0</v>
      </c>
      <c r="AI34" s="58">
        <v>1</v>
      </c>
      <c r="AJ34" s="58">
        <v>3</v>
      </c>
      <c r="AK34" s="58">
        <v>4</v>
      </c>
      <c r="AL34" s="58">
        <v>4</v>
      </c>
      <c r="AM34" s="58">
        <v>0</v>
      </c>
      <c r="AN34" s="58">
        <v>1</v>
      </c>
      <c r="AO34" s="58">
        <v>3</v>
      </c>
      <c r="AP34" s="58">
        <v>1</v>
      </c>
      <c r="AQ34" s="58">
        <v>1</v>
      </c>
      <c r="AR34" s="58">
        <v>0</v>
      </c>
      <c r="AS34" s="58">
        <v>0</v>
      </c>
      <c r="AT34" s="58">
        <v>1</v>
      </c>
    </row>
    <row r="35" spans="1:46" ht="12.75" customHeight="1">
      <c r="A35" s="57">
        <v>30</v>
      </c>
      <c r="B35" s="58" t="s">
        <v>437</v>
      </c>
      <c r="C35" s="58" t="s">
        <v>439</v>
      </c>
      <c r="D35" s="58">
        <v>20</v>
      </c>
      <c r="E35" s="58">
        <v>19</v>
      </c>
      <c r="F35" s="58">
        <v>1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1</v>
      </c>
      <c r="M35" s="58">
        <v>1</v>
      </c>
      <c r="N35" s="58">
        <v>0</v>
      </c>
      <c r="O35" s="58">
        <v>0</v>
      </c>
      <c r="P35" s="58">
        <v>1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6</v>
      </c>
      <c r="AB35" s="58">
        <v>6</v>
      </c>
      <c r="AC35" s="58">
        <v>0</v>
      </c>
      <c r="AD35" s="58">
        <v>4</v>
      </c>
      <c r="AE35" s="58">
        <v>2</v>
      </c>
      <c r="AF35" s="58">
        <v>8</v>
      </c>
      <c r="AG35" s="58">
        <v>7</v>
      </c>
      <c r="AH35" s="58">
        <v>1</v>
      </c>
      <c r="AI35" s="58">
        <v>3</v>
      </c>
      <c r="AJ35" s="58">
        <v>5</v>
      </c>
      <c r="AK35" s="58">
        <v>5</v>
      </c>
      <c r="AL35" s="58">
        <v>5</v>
      </c>
      <c r="AM35" s="58">
        <v>0</v>
      </c>
      <c r="AN35" s="58">
        <v>0</v>
      </c>
      <c r="AO35" s="58">
        <v>5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</row>
    <row r="36" spans="1:46" ht="12.75" customHeight="1">
      <c r="A36" s="57">
        <v>31</v>
      </c>
      <c r="B36" s="58" t="s">
        <v>440</v>
      </c>
      <c r="C36" s="58" t="s">
        <v>441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</row>
    <row r="37" spans="1:46" ht="12.75" customHeight="1">
      <c r="A37" s="57">
        <v>32</v>
      </c>
      <c r="B37" s="58" t="s">
        <v>440</v>
      </c>
      <c r="C37" s="58" t="s">
        <v>442</v>
      </c>
      <c r="D37" s="58">
        <v>17</v>
      </c>
      <c r="E37" s="58">
        <v>10</v>
      </c>
      <c r="F37" s="58">
        <v>7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1</v>
      </c>
      <c r="R37" s="58">
        <v>0</v>
      </c>
      <c r="S37" s="58">
        <v>1</v>
      </c>
      <c r="T37" s="58">
        <v>1</v>
      </c>
      <c r="U37" s="58">
        <v>0</v>
      </c>
      <c r="V37" s="58">
        <v>1</v>
      </c>
      <c r="W37" s="58">
        <v>1</v>
      </c>
      <c r="X37" s="58">
        <v>0</v>
      </c>
      <c r="Y37" s="58">
        <v>1</v>
      </c>
      <c r="Z37" s="58">
        <v>0</v>
      </c>
      <c r="AA37" s="58">
        <v>3</v>
      </c>
      <c r="AB37" s="58">
        <v>3</v>
      </c>
      <c r="AC37" s="58">
        <v>0</v>
      </c>
      <c r="AD37" s="58">
        <v>3</v>
      </c>
      <c r="AE37" s="58">
        <v>0</v>
      </c>
      <c r="AF37" s="58">
        <v>6</v>
      </c>
      <c r="AG37" s="58">
        <v>3</v>
      </c>
      <c r="AH37" s="58">
        <v>3</v>
      </c>
      <c r="AI37" s="58">
        <v>2</v>
      </c>
      <c r="AJ37" s="58">
        <v>4</v>
      </c>
      <c r="AK37" s="58">
        <v>5</v>
      </c>
      <c r="AL37" s="58">
        <v>2</v>
      </c>
      <c r="AM37" s="58">
        <v>3</v>
      </c>
      <c r="AN37" s="58">
        <v>1</v>
      </c>
      <c r="AO37" s="58">
        <v>4</v>
      </c>
      <c r="AP37" s="58">
        <v>1</v>
      </c>
      <c r="AQ37" s="58">
        <v>1</v>
      </c>
      <c r="AR37" s="58">
        <v>0</v>
      </c>
      <c r="AS37" s="58">
        <v>0</v>
      </c>
      <c r="AT37" s="58">
        <v>1</v>
      </c>
    </row>
    <row r="38" spans="1:46" ht="12.75" customHeight="1">
      <c r="A38" s="57">
        <v>33</v>
      </c>
      <c r="B38" s="58" t="s">
        <v>440</v>
      </c>
      <c r="C38" s="58" t="s">
        <v>443</v>
      </c>
      <c r="D38" s="58">
        <v>31</v>
      </c>
      <c r="E38" s="58">
        <v>23</v>
      </c>
      <c r="F38" s="58">
        <v>8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</v>
      </c>
      <c r="R38" s="58">
        <v>1</v>
      </c>
      <c r="S38" s="58">
        <v>0</v>
      </c>
      <c r="T38" s="58">
        <v>0</v>
      </c>
      <c r="U38" s="58">
        <v>1</v>
      </c>
      <c r="V38" s="58">
        <v>4</v>
      </c>
      <c r="W38" s="58">
        <v>3</v>
      </c>
      <c r="X38" s="58">
        <v>1</v>
      </c>
      <c r="Y38" s="58">
        <v>1</v>
      </c>
      <c r="Z38" s="58">
        <v>3</v>
      </c>
      <c r="AA38" s="58">
        <v>5</v>
      </c>
      <c r="AB38" s="58">
        <v>4</v>
      </c>
      <c r="AC38" s="58">
        <v>1</v>
      </c>
      <c r="AD38" s="58">
        <v>3</v>
      </c>
      <c r="AE38" s="58">
        <v>2</v>
      </c>
      <c r="AF38" s="58">
        <v>10</v>
      </c>
      <c r="AG38" s="58">
        <v>7</v>
      </c>
      <c r="AH38" s="58">
        <v>3</v>
      </c>
      <c r="AI38" s="58">
        <v>3</v>
      </c>
      <c r="AJ38" s="58">
        <v>7</v>
      </c>
      <c r="AK38" s="58">
        <v>10</v>
      </c>
      <c r="AL38" s="58">
        <v>7</v>
      </c>
      <c r="AM38" s="58">
        <v>3</v>
      </c>
      <c r="AN38" s="58">
        <v>1</v>
      </c>
      <c r="AO38" s="58">
        <v>9</v>
      </c>
      <c r="AP38" s="58">
        <v>1</v>
      </c>
      <c r="AQ38" s="58">
        <v>1</v>
      </c>
      <c r="AR38" s="58">
        <v>0</v>
      </c>
      <c r="AS38" s="58">
        <v>0</v>
      </c>
      <c r="AT38" s="58">
        <v>1</v>
      </c>
    </row>
    <row r="39" spans="1:46" ht="12.75" customHeight="1">
      <c r="A39" s="57">
        <v>34</v>
      </c>
      <c r="B39" s="58" t="s">
        <v>440</v>
      </c>
      <c r="C39" s="58" t="s">
        <v>444</v>
      </c>
      <c r="D39" s="58">
        <v>240</v>
      </c>
      <c r="E39" s="58">
        <v>168</v>
      </c>
      <c r="F39" s="58">
        <v>72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1</v>
      </c>
      <c r="M39" s="58">
        <v>1</v>
      </c>
      <c r="N39" s="58">
        <v>0</v>
      </c>
      <c r="O39" s="58">
        <v>1</v>
      </c>
      <c r="P39" s="58">
        <v>0</v>
      </c>
      <c r="Q39" s="58">
        <v>9</v>
      </c>
      <c r="R39" s="58">
        <v>6</v>
      </c>
      <c r="S39" s="58">
        <v>3</v>
      </c>
      <c r="T39" s="58">
        <v>5</v>
      </c>
      <c r="U39" s="58">
        <v>4</v>
      </c>
      <c r="V39" s="58">
        <v>30</v>
      </c>
      <c r="W39" s="58">
        <v>20</v>
      </c>
      <c r="X39" s="58">
        <v>10</v>
      </c>
      <c r="Y39" s="58">
        <v>20</v>
      </c>
      <c r="Z39" s="58">
        <v>10</v>
      </c>
      <c r="AA39" s="58">
        <v>41</v>
      </c>
      <c r="AB39" s="58">
        <v>26</v>
      </c>
      <c r="AC39" s="58">
        <v>15</v>
      </c>
      <c r="AD39" s="58">
        <v>18</v>
      </c>
      <c r="AE39" s="58">
        <v>23</v>
      </c>
      <c r="AF39" s="58">
        <v>82</v>
      </c>
      <c r="AG39" s="58">
        <v>59</v>
      </c>
      <c r="AH39" s="58">
        <v>23</v>
      </c>
      <c r="AI39" s="58">
        <v>30</v>
      </c>
      <c r="AJ39" s="58">
        <v>52</v>
      </c>
      <c r="AK39" s="58">
        <v>66</v>
      </c>
      <c r="AL39" s="58">
        <v>46</v>
      </c>
      <c r="AM39" s="58">
        <v>20</v>
      </c>
      <c r="AN39" s="58">
        <v>14</v>
      </c>
      <c r="AO39" s="58">
        <v>52</v>
      </c>
      <c r="AP39" s="58">
        <v>11</v>
      </c>
      <c r="AQ39" s="58">
        <v>10</v>
      </c>
      <c r="AR39" s="58">
        <v>1</v>
      </c>
      <c r="AS39" s="58">
        <v>0</v>
      </c>
      <c r="AT39" s="58">
        <v>11</v>
      </c>
    </row>
    <row r="40" spans="1:46" ht="12.75" customHeight="1">
      <c r="A40" s="57">
        <v>35</v>
      </c>
      <c r="B40" s="58" t="s">
        <v>440</v>
      </c>
      <c r="C40" s="58" t="s">
        <v>445</v>
      </c>
      <c r="D40" s="58">
        <v>7</v>
      </c>
      <c r="E40" s="58">
        <v>3</v>
      </c>
      <c r="F40" s="58">
        <v>4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5</v>
      </c>
      <c r="AG40" s="58">
        <v>1</v>
      </c>
      <c r="AH40" s="58">
        <v>4</v>
      </c>
      <c r="AI40" s="58">
        <v>2</v>
      </c>
      <c r="AJ40" s="58">
        <v>3</v>
      </c>
      <c r="AK40" s="58">
        <v>1</v>
      </c>
      <c r="AL40" s="58">
        <v>1</v>
      </c>
      <c r="AM40" s="58">
        <v>0</v>
      </c>
      <c r="AN40" s="58">
        <v>0</v>
      </c>
      <c r="AO40" s="58">
        <v>1</v>
      </c>
      <c r="AP40" s="58">
        <v>1</v>
      </c>
      <c r="AQ40" s="58">
        <v>1</v>
      </c>
      <c r="AR40" s="58">
        <v>0</v>
      </c>
      <c r="AS40" s="58">
        <v>0</v>
      </c>
      <c r="AT40" s="58">
        <v>1</v>
      </c>
    </row>
    <row r="41" spans="1:46" ht="12.75" customHeight="1">
      <c r="A41" s="57">
        <v>36</v>
      </c>
      <c r="B41" s="58" t="s">
        <v>446</v>
      </c>
      <c r="C41" s="58" t="s">
        <v>447</v>
      </c>
      <c r="D41" s="58">
        <v>226</v>
      </c>
      <c r="E41" s="58">
        <v>176</v>
      </c>
      <c r="F41" s="58">
        <v>50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4</v>
      </c>
      <c r="M41" s="58">
        <v>3</v>
      </c>
      <c r="N41" s="58">
        <v>1</v>
      </c>
      <c r="O41" s="58">
        <v>2</v>
      </c>
      <c r="P41" s="58">
        <v>2</v>
      </c>
      <c r="Q41" s="58">
        <v>20</v>
      </c>
      <c r="R41" s="58">
        <v>15</v>
      </c>
      <c r="S41" s="58">
        <v>5</v>
      </c>
      <c r="T41" s="58">
        <v>14</v>
      </c>
      <c r="U41" s="58">
        <v>6</v>
      </c>
      <c r="V41" s="58">
        <v>30</v>
      </c>
      <c r="W41" s="58">
        <v>27</v>
      </c>
      <c r="X41" s="58">
        <v>3</v>
      </c>
      <c r="Y41" s="58">
        <v>23</v>
      </c>
      <c r="Z41" s="58">
        <v>7</v>
      </c>
      <c r="AA41" s="58">
        <v>43</v>
      </c>
      <c r="AB41" s="58">
        <v>31</v>
      </c>
      <c r="AC41" s="58">
        <v>12</v>
      </c>
      <c r="AD41" s="58">
        <v>32</v>
      </c>
      <c r="AE41" s="58">
        <v>11</v>
      </c>
      <c r="AF41" s="58">
        <v>70</v>
      </c>
      <c r="AG41" s="58">
        <v>56</v>
      </c>
      <c r="AH41" s="58">
        <v>14</v>
      </c>
      <c r="AI41" s="58">
        <v>32</v>
      </c>
      <c r="AJ41" s="58">
        <v>38</v>
      </c>
      <c r="AK41" s="58">
        <v>47</v>
      </c>
      <c r="AL41" s="58">
        <v>33</v>
      </c>
      <c r="AM41" s="58">
        <v>14</v>
      </c>
      <c r="AN41" s="58">
        <v>11</v>
      </c>
      <c r="AO41" s="58">
        <v>36</v>
      </c>
      <c r="AP41" s="58">
        <v>12</v>
      </c>
      <c r="AQ41" s="58">
        <v>11</v>
      </c>
      <c r="AR41" s="58">
        <v>1</v>
      </c>
      <c r="AS41" s="58">
        <v>1</v>
      </c>
      <c r="AT41" s="58">
        <v>11</v>
      </c>
    </row>
    <row r="42" spans="1:46" ht="12.75" customHeight="1">
      <c r="A42" s="57">
        <v>37</v>
      </c>
      <c r="B42" s="58" t="s">
        <v>446</v>
      </c>
      <c r="C42" s="58" t="s">
        <v>448</v>
      </c>
      <c r="D42" s="58">
        <v>29</v>
      </c>
      <c r="E42" s="58">
        <v>24</v>
      </c>
      <c r="F42" s="58">
        <v>5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1</v>
      </c>
      <c r="S42" s="58">
        <v>0</v>
      </c>
      <c r="T42" s="58">
        <v>1</v>
      </c>
      <c r="U42" s="58">
        <v>0</v>
      </c>
      <c r="V42" s="58">
        <v>1</v>
      </c>
      <c r="W42" s="58">
        <v>1</v>
      </c>
      <c r="X42" s="58">
        <v>0</v>
      </c>
      <c r="Y42" s="58">
        <v>1</v>
      </c>
      <c r="Z42" s="58">
        <v>0</v>
      </c>
      <c r="AA42" s="58">
        <v>2</v>
      </c>
      <c r="AB42" s="58">
        <v>2</v>
      </c>
      <c r="AC42" s="58">
        <v>0</v>
      </c>
      <c r="AD42" s="58">
        <v>1</v>
      </c>
      <c r="AE42" s="58">
        <v>1</v>
      </c>
      <c r="AF42" s="58">
        <v>11</v>
      </c>
      <c r="AG42" s="58">
        <v>7</v>
      </c>
      <c r="AH42" s="58">
        <v>4</v>
      </c>
      <c r="AI42" s="58">
        <v>3</v>
      </c>
      <c r="AJ42" s="58">
        <v>8</v>
      </c>
      <c r="AK42" s="58">
        <v>11</v>
      </c>
      <c r="AL42" s="58">
        <v>10</v>
      </c>
      <c r="AM42" s="58">
        <v>1</v>
      </c>
      <c r="AN42" s="58">
        <v>3</v>
      </c>
      <c r="AO42" s="58">
        <v>8</v>
      </c>
      <c r="AP42" s="58">
        <v>3</v>
      </c>
      <c r="AQ42" s="58">
        <v>3</v>
      </c>
      <c r="AR42" s="58">
        <v>0</v>
      </c>
      <c r="AS42" s="58">
        <v>0</v>
      </c>
      <c r="AT42" s="58">
        <v>3</v>
      </c>
    </row>
    <row r="43" spans="1:46" ht="12.75" customHeight="1">
      <c r="A43" s="57">
        <v>38</v>
      </c>
      <c r="B43" s="58" t="s">
        <v>446</v>
      </c>
      <c r="C43" s="58" t="s">
        <v>449</v>
      </c>
      <c r="D43" s="58">
        <v>20</v>
      </c>
      <c r="E43" s="58">
        <v>12</v>
      </c>
      <c r="F43" s="58">
        <v>8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3</v>
      </c>
      <c r="R43" s="58">
        <v>2</v>
      </c>
      <c r="S43" s="58">
        <v>1</v>
      </c>
      <c r="T43" s="58">
        <v>3</v>
      </c>
      <c r="U43" s="58">
        <v>0</v>
      </c>
      <c r="V43" s="58">
        <v>5</v>
      </c>
      <c r="W43" s="58">
        <v>2</v>
      </c>
      <c r="X43" s="58">
        <v>3</v>
      </c>
      <c r="Y43" s="58">
        <v>4</v>
      </c>
      <c r="Z43" s="58">
        <v>1</v>
      </c>
      <c r="AA43" s="58">
        <v>2</v>
      </c>
      <c r="AB43" s="58">
        <v>0</v>
      </c>
      <c r="AC43" s="58">
        <v>2</v>
      </c>
      <c r="AD43" s="58">
        <v>2</v>
      </c>
      <c r="AE43" s="58">
        <v>0</v>
      </c>
      <c r="AF43" s="58">
        <v>7</v>
      </c>
      <c r="AG43" s="58">
        <v>5</v>
      </c>
      <c r="AH43" s="58">
        <v>2</v>
      </c>
      <c r="AI43" s="58">
        <v>4</v>
      </c>
      <c r="AJ43" s="58">
        <v>3</v>
      </c>
      <c r="AK43" s="58">
        <v>3</v>
      </c>
      <c r="AL43" s="58">
        <v>3</v>
      </c>
      <c r="AM43" s="58">
        <v>0</v>
      </c>
      <c r="AN43" s="58">
        <v>0</v>
      </c>
      <c r="AO43" s="58">
        <v>3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</row>
    <row r="44" spans="1:46" ht="12.75" customHeight="1">
      <c r="A44" s="57">
        <v>39</v>
      </c>
      <c r="B44" s="58" t="s">
        <v>450</v>
      </c>
      <c r="C44" s="58" t="s">
        <v>451</v>
      </c>
      <c r="D44" s="58">
        <v>26</v>
      </c>
      <c r="E44" s="58">
        <v>16</v>
      </c>
      <c r="F44" s="58">
        <v>10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1</v>
      </c>
      <c r="R44" s="58">
        <v>1</v>
      </c>
      <c r="S44" s="58">
        <v>0</v>
      </c>
      <c r="T44" s="58">
        <v>1</v>
      </c>
      <c r="U44" s="58">
        <v>0</v>
      </c>
      <c r="V44" s="58">
        <v>2</v>
      </c>
      <c r="W44" s="58">
        <v>1</v>
      </c>
      <c r="X44" s="58">
        <v>1</v>
      </c>
      <c r="Y44" s="58">
        <v>1</v>
      </c>
      <c r="Z44" s="58">
        <v>1</v>
      </c>
      <c r="AA44" s="58">
        <v>7</v>
      </c>
      <c r="AB44" s="58">
        <v>5</v>
      </c>
      <c r="AC44" s="58">
        <v>2</v>
      </c>
      <c r="AD44" s="58">
        <v>4</v>
      </c>
      <c r="AE44" s="58">
        <v>3</v>
      </c>
      <c r="AF44" s="58">
        <v>6</v>
      </c>
      <c r="AG44" s="58">
        <v>2</v>
      </c>
      <c r="AH44" s="58">
        <v>4</v>
      </c>
      <c r="AI44" s="58">
        <v>3</v>
      </c>
      <c r="AJ44" s="58">
        <v>3</v>
      </c>
      <c r="AK44" s="58">
        <v>8</v>
      </c>
      <c r="AL44" s="58">
        <v>6</v>
      </c>
      <c r="AM44" s="58">
        <v>2</v>
      </c>
      <c r="AN44" s="58">
        <v>0</v>
      </c>
      <c r="AO44" s="58">
        <v>8</v>
      </c>
      <c r="AP44" s="58">
        <v>2</v>
      </c>
      <c r="AQ44" s="58">
        <v>1</v>
      </c>
      <c r="AR44" s="58">
        <v>1</v>
      </c>
      <c r="AS44" s="58">
        <v>0</v>
      </c>
      <c r="AT44" s="58">
        <v>2</v>
      </c>
    </row>
    <row r="45" spans="1:46" ht="12.75" customHeight="1">
      <c r="A45" s="57">
        <v>40</v>
      </c>
      <c r="B45" s="58" t="s">
        <v>450</v>
      </c>
      <c r="C45" s="58" t="s">
        <v>452</v>
      </c>
      <c r="D45" s="58">
        <v>48</v>
      </c>
      <c r="E45" s="58">
        <v>37</v>
      </c>
      <c r="F45" s="58">
        <v>11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5</v>
      </c>
      <c r="R45" s="58">
        <v>4</v>
      </c>
      <c r="S45" s="58">
        <v>1</v>
      </c>
      <c r="T45" s="58">
        <v>4</v>
      </c>
      <c r="U45" s="58">
        <v>1</v>
      </c>
      <c r="V45" s="58">
        <v>6</v>
      </c>
      <c r="W45" s="58">
        <v>3</v>
      </c>
      <c r="X45" s="58">
        <v>3</v>
      </c>
      <c r="Y45" s="58">
        <v>5</v>
      </c>
      <c r="Z45" s="58">
        <v>1</v>
      </c>
      <c r="AA45" s="58">
        <v>8</v>
      </c>
      <c r="AB45" s="58">
        <v>6</v>
      </c>
      <c r="AC45" s="58">
        <v>2</v>
      </c>
      <c r="AD45" s="58">
        <v>5</v>
      </c>
      <c r="AE45" s="58">
        <v>3</v>
      </c>
      <c r="AF45" s="58">
        <v>13</v>
      </c>
      <c r="AG45" s="58">
        <v>12</v>
      </c>
      <c r="AH45" s="58">
        <v>1</v>
      </c>
      <c r="AI45" s="58">
        <v>7</v>
      </c>
      <c r="AJ45" s="58">
        <v>6</v>
      </c>
      <c r="AK45" s="58">
        <v>15</v>
      </c>
      <c r="AL45" s="58">
        <v>11</v>
      </c>
      <c r="AM45" s="58">
        <v>4</v>
      </c>
      <c r="AN45" s="58">
        <v>2</v>
      </c>
      <c r="AO45" s="58">
        <v>13</v>
      </c>
      <c r="AP45" s="58">
        <v>1</v>
      </c>
      <c r="AQ45" s="58">
        <v>1</v>
      </c>
      <c r="AR45" s="58">
        <v>0</v>
      </c>
      <c r="AS45" s="58">
        <v>0</v>
      </c>
      <c r="AT45" s="58">
        <v>1</v>
      </c>
    </row>
    <row r="46" spans="1:46" ht="12.75" customHeight="1">
      <c r="A46" s="57">
        <v>41</v>
      </c>
      <c r="B46" s="58" t="s">
        <v>450</v>
      </c>
      <c r="C46" s="58" t="s">
        <v>453</v>
      </c>
      <c r="D46" s="58">
        <v>30</v>
      </c>
      <c r="E46" s="58">
        <v>24</v>
      </c>
      <c r="F46" s="58">
        <v>6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2</v>
      </c>
      <c r="R46" s="58">
        <v>2</v>
      </c>
      <c r="S46" s="58">
        <v>0</v>
      </c>
      <c r="T46" s="58">
        <v>2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4</v>
      </c>
      <c r="AB46" s="58">
        <v>3</v>
      </c>
      <c r="AC46" s="58">
        <v>1</v>
      </c>
      <c r="AD46" s="58">
        <v>3</v>
      </c>
      <c r="AE46" s="58">
        <v>1</v>
      </c>
      <c r="AF46" s="58">
        <v>11</v>
      </c>
      <c r="AG46" s="58">
        <v>9</v>
      </c>
      <c r="AH46" s="58">
        <v>2</v>
      </c>
      <c r="AI46" s="58">
        <v>6</v>
      </c>
      <c r="AJ46" s="58">
        <v>5</v>
      </c>
      <c r="AK46" s="58">
        <v>11</v>
      </c>
      <c r="AL46" s="58">
        <v>9</v>
      </c>
      <c r="AM46" s="58">
        <v>2</v>
      </c>
      <c r="AN46" s="58">
        <v>2</v>
      </c>
      <c r="AO46" s="58">
        <v>9</v>
      </c>
      <c r="AP46" s="58">
        <v>2</v>
      </c>
      <c r="AQ46" s="58">
        <v>1</v>
      </c>
      <c r="AR46" s="58">
        <v>1</v>
      </c>
      <c r="AS46" s="58">
        <v>0</v>
      </c>
      <c r="AT46" s="58">
        <v>2</v>
      </c>
    </row>
    <row r="47" spans="1:46" ht="12.75" customHeight="1">
      <c r="A47" s="57">
        <v>42</v>
      </c>
      <c r="B47" s="58" t="s">
        <v>454</v>
      </c>
      <c r="C47" s="58" t="s">
        <v>455</v>
      </c>
      <c r="D47" s="58">
        <v>38</v>
      </c>
      <c r="E47" s="58">
        <v>36</v>
      </c>
      <c r="F47" s="58">
        <v>2</v>
      </c>
      <c r="G47" s="58">
        <v>1</v>
      </c>
      <c r="H47" s="58">
        <v>0</v>
      </c>
      <c r="I47" s="58">
        <v>1</v>
      </c>
      <c r="J47" s="58">
        <v>1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4</v>
      </c>
      <c r="R47" s="58">
        <v>4</v>
      </c>
      <c r="S47" s="58">
        <v>0</v>
      </c>
      <c r="T47" s="58">
        <v>2</v>
      </c>
      <c r="U47" s="58">
        <v>2</v>
      </c>
      <c r="V47" s="58">
        <v>3</v>
      </c>
      <c r="W47" s="58">
        <v>3</v>
      </c>
      <c r="X47" s="58">
        <v>0</v>
      </c>
      <c r="Y47" s="58">
        <v>3</v>
      </c>
      <c r="Z47" s="58">
        <v>0</v>
      </c>
      <c r="AA47" s="58">
        <v>9</v>
      </c>
      <c r="AB47" s="58">
        <v>9</v>
      </c>
      <c r="AC47" s="58">
        <v>0</v>
      </c>
      <c r="AD47" s="58">
        <v>7</v>
      </c>
      <c r="AE47" s="58">
        <v>2</v>
      </c>
      <c r="AF47" s="58">
        <v>6</v>
      </c>
      <c r="AG47" s="58">
        <v>5</v>
      </c>
      <c r="AH47" s="58">
        <v>1</v>
      </c>
      <c r="AI47" s="58">
        <v>3</v>
      </c>
      <c r="AJ47" s="58">
        <v>3</v>
      </c>
      <c r="AK47" s="58">
        <v>13</v>
      </c>
      <c r="AL47" s="58">
        <v>13</v>
      </c>
      <c r="AM47" s="58">
        <v>0</v>
      </c>
      <c r="AN47" s="58">
        <v>2</v>
      </c>
      <c r="AO47" s="58">
        <v>11</v>
      </c>
      <c r="AP47" s="58">
        <v>2</v>
      </c>
      <c r="AQ47" s="58">
        <v>2</v>
      </c>
      <c r="AR47" s="58">
        <v>0</v>
      </c>
      <c r="AS47" s="58">
        <v>0</v>
      </c>
      <c r="AT47" s="58">
        <v>2</v>
      </c>
    </row>
    <row r="48" spans="1:46" ht="12.75" customHeight="1">
      <c r="A48" s="57">
        <v>43</v>
      </c>
      <c r="B48" s="58" t="s">
        <v>454</v>
      </c>
      <c r="C48" s="58" t="s">
        <v>456</v>
      </c>
      <c r="D48" s="58">
        <v>51</v>
      </c>
      <c r="E48" s="58">
        <v>46</v>
      </c>
      <c r="F48" s="58">
        <v>5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1</v>
      </c>
      <c r="R48" s="58">
        <v>0</v>
      </c>
      <c r="S48" s="58">
        <v>1</v>
      </c>
      <c r="T48" s="58">
        <v>1</v>
      </c>
      <c r="U48" s="58">
        <v>0</v>
      </c>
      <c r="V48" s="58">
        <v>5</v>
      </c>
      <c r="W48" s="58">
        <v>5</v>
      </c>
      <c r="X48" s="58">
        <v>0</v>
      </c>
      <c r="Y48" s="58">
        <v>4</v>
      </c>
      <c r="Z48" s="58">
        <v>1</v>
      </c>
      <c r="AA48" s="58">
        <v>7</v>
      </c>
      <c r="AB48" s="58">
        <v>7</v>
      </c>
      <c r="AC48" s="58">
        <v>0</v>
      </c>
      <c r="AD48" s="58">
        <v>6</v>
      </c>
      <c r="AE48" s="58">
        <v>1</v>
      </c>
      <c r="AF48" s="58">
        <v>20</v>
      </c>
      <c r="AG48" s="58">
        <v>17</v>
      </c>
      <c r="AH48" s="58">
        <v>3</v>
      </c>
      <c r="AI48" s="58">
        <v>6</v>
      </c>
      <c r="AJ48" s="58">
        <v>14</v>
      </c>
      <c r="AK48" s="58">
        <v>14</v>
      </c>
      <c r="AL48" s="58">
        <v>13</v>
      </c>
      <c r="AM48" s="58">
        <v>1</v>
      </c>
      <c r="AN48" s="58">
        <v>1</v>
      </c>
      <c r="AO48" s="58">
        <v>13</v>
      </c>
      <c r="AP48" s="58">
        <v>4</v>
      </c>
      <c r="AQ48" s="58">
        <v>4</v>
      </c>
      <c r="AR48" s="58">
        <v>0</v>
      </c>
      <c r="AS48" s="58">
        <v>0</v>
      </c>
      <c r="AT48" s="58">
        <v>4</v>
      </c>
    </row>
    <row r="49" spans="1:46" ht="12.75" customHeight="1">
      <c r="A49" s="57">
        <v>44</v>
      </c>
      <c r="B49" s="58" t="s">
        <v>457</v>
      </c>
      <c r="C49" s="58" t="s">
        <v>458</v>
      </c>
      <c r="D49" s="58">
        <v>7</v>
      </c>
      <c r="E49" s="58">
        <v>7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</v>
      </c>
      <c r="W49" s="58">
        <v>1</v>
      </c>
      <c r="X49" s="58">
        <v>0</v>
      </c>
      <c r="Y49" s="58">
        <v>1</v>
      </c>
      <c r="Z49" s="58">
        <v>0</v>
      </c>
      <c r="AA49" s="58">
        <v>1</v>
      </c>
      <c r="AB49" s="58">
        <v>1</v>
      </c>
      <c r="AC49" s="58">
        <v>0</v>
      </c>
      <c r="AD49" s="58">
        <v>1</v>
      </c>
      <c r="AE49" s="58">
        <v>0</v>
      </c>
      <c r="AF49" s="58">
        <v>2</v>
      </c>
      <c r="AG49" s="58">
        <v>2</v>
      </c>
      <c r="AH49" s="58">
        <v>0</v>
      </c>
      <c r="AI49" s="58">
        <v>1</v>
      </c>
      <c r="AJ49" s="58">
        <v>1</v>
      </c>
      <c r="AK49" s="58">
        <v>3</v>
      </c>
      <c r="AL49" s="58">
        <v>3</v>
      </c>
      <c r="AM49" s="58">
        <v>0</v>
      </c>
      <c r="AN49" s="58">
        <v>0</v>
      </c>
      <c r="AO49" s="58">
        <v>3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</row>
    <row r="50" spans="1:46" ht="12.75" customHeight="1">
      <c r="A50" s="57">
        <v>45</v>
      </c>
      <c r="B50" s="58" t="s">
        <v>457</v>
      </c>
      <c r="C50" s="58" t="s">
        <v>459</v>
      </c>
      <c r="D50" s="58">
        <v>41</v>
      </c>
      <c r="E50" s="58">
        <v>24</v>
      </c>
      <c r="F50" s="58">
        <v>17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1</v>
      </c>
      <c r="R50" s="58">
        <v>0</v>
      </c>
      <c r="S50" s="58">
        <v>1</v>
      </c>
      <c r="T50" s="58">
        <v>0</v>
      </c>
      <c r="U50" s="58">
        <v>1</v>
      </c>
      <c r="V50" s="58">
        <v>2</v>
      </c>
      <c r="W50" s="58">
        <v>2</v>
      </c>
      <c r="X50" s="58">
        <v>0</v>
      </c>
      <c r="Y50" s="58">
        <v>1</v>
      </c>
      <c r="Z50" s="58">
        <v>1</v>
      </c>
      <c r="AA50" s="58">
        <v>6</v>
      </c>
      <c r="AB50" s="58">
        <v>3</v>
      </c>
      <c r="AC50" s="58">
        <v>3</v>
      </c>
      <c r="AD50" s="58">
        <v>2</v>
      </c>
      <c r="AE50" s="58">
        <v>4</v>
      </c>
      <c r="AF50" s="58">
        <v>12</v>
      </c>
      <c r="AG50" s="58">
        <v>7</v>
      </c>
      <c r="AH50" s="58">
        <v>5</v>
      </c>
      <c r="AI50" s="58">
        <v>7</v>
      </c>
      <c r="AJ50" s="58">
        <v>5</v>
      </c>
      <c r="AK50" s="58">
        <v>17</v>
      </c>
      <c r="AL50" s="58">
        <v>11</v>
      </c>
      <c r="AM50" s="58">
        <v>6</v>
      </c>
      <c r="AN50" s="58">
        <v>1</v>
      </c>
      <c r="AO50" s="58">
        <v>16</v>
      </c>
      <c r="AP50" s="58">
        <v>3</v>
      </c>
      <c r="AQ50" s="58">
        <v>1</v>
      </c>
      <c r="AR50" s="58">
        <v>2</v>
      </c>
      <c r="AS50" s="58">
        <v>0</v>
      </c>
      <c r="AT50" s="58">
        <v>3</v>
      </c>
    </row>
    <row r="51" spans="1:46" ht="12.75" customHeight="1">
      <c r="A51" s="57">
        <v>46</v>
      </c>
      <c r="B51" s="58" t="s">
        <v>457</v>
      </c>
      <c r="C51" s="58" t="s">
        <v>460</v>
      </c>
      <c r="D51" s="58">
        <v>102</v>
      </c>
      <c r="E51" s="58">
        <v>86</v>
      </c>
      <c r="F51" s="58">
        <v>16</v>
      </c>
      <c r="G51" s="58">
        <v>1</v>
      </c>
      <c r="H51" s="58">
        <v>1</v>
      </c>
      <c r="I51" s="58">
        <v>0</v>
      </c>
      <c r="J51" s="58">
        <v>1</v>
      </c>
      <c r="K51" s="58">
        <v>0</v>
      </c>
      <c r="L51" s="58">
        <v>2</v>
      </c>
      <c r="M51" s="58">
        <v>2</v>
      </c>
      <c r="N51" s="58">
        <v>0</v>
      </c>
      <c r="O51" s="58">
        <v>2</v>
      </c>
      <c r="P51" s="58">
        <v>0</v>
      </c>
      <c r="Q51" s="58">
        <v>4</v>
      </c>
      <c r="R51" s="58">
        <v>4</v>
      </c>
      <c r="S51" s="58">
        <v>0</v>
      </c>
      <c r="T51" s="58">
        <v>3</v>
      </c>
      <c r="U51" s="58">
        <v>1</v>
      </c>
      <c r="V51" s="58">
        <v>13</v>
      </c>
      <c r="W51" s="58">
        <v>13</v>
      </c>
      <c r="X51" s="58">
        <v>0</v>
      </c>
      <c r="Y51" s="58">
        <v>9</v>
      </c>
      <c r="Z51" s="58">
        <v>4</v>
      </c>
      <c r="AA51" s="58">
        <v>22</v>
      </c>
      <c r="AB51" s="58">
        <v>19</v>
      </c>
      <c r="AC51" s="58">
        <v>3</v>
      </c>
      <c r="AD51" s="58">
        <v>13</v>
      </c>
      <c r="AE51" s="58">
        <v>9</v>
      </c>
      <c r="AF51" s="58">
        <v>29</v>
      </c>
      <c r="AG51" s="58">
        <v>20</v>
      </c>
      <c r="AH51" s="58">
        <v>9</v>
      </c>
      <c r="AI51" s="58">
        <v>16</v>
      </c>
      <c r="AJ51" s="58">
        <v>13</v>
      </c>
      <c r="AK51" s="58">
        <v>26</v>
      </c>
      <c r="AL51" s="58">
        <v>22</v>
      </c>
      <c r="AM51" s="58">
        <v>4</v>
      </c>
      <c r="AN51" s="58">
        <v>3</v>
      </c>
      <c r="AO51" s="58">
        <v>23</v>
      </c>
      <c r="AP51" s="58">
        <v>5</v>
      </c>
      <c r="AQ51" s="58">
        <v>5</v>
      </c>
      <c r="AR51" s="58">
        <v>0</v>
      </c>
      <c r="AS51" s="58">
        <v>0</v>
      </c>
      <c r="AT51" s="58">
        <v>5</v>
      </c>
    </row>
    <row r="52" spans="1:46" ht="12.75" customHeight="1">
      <c r="A52" s="57">
        <v>47</v>
      </c>
      <c r="B52" s="58" t="s">
        <v>461</v>
      </c>
      <c r="C52" s="58" t="s">
        <v>462</v>
      </c>
      <c r="D52" s="58">
        <v>47</v>
      </c>
      <c r="E52" s="58">
        <v>43</v>
      </c>
      <c r="F52" s="58">
        <v>4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3</v>
      </c>
      <c r="R52" s="58">
        <v>3</v>
      </c>
      <c r="S52" s="58">
        <v>0</v>
      </c>
      <c r="T52" s="58">
        <v>2</v>
      </c>
      <c r="U52" s="58">
        <v>1</v>
      </c>
      <c r="V52" s="58">
        <v>7</v>
      </c>
      <c r="W52" s="58">
        <v>5</v>
      </c>
      <c r="X52" s="58">
        <v>2</v>
      </c>
      <c r="Y52" s="58">
        <v>5</v>
      </c>
      <c r="Z52" s="58">
        <v>2</v>
      </c>
      <c r="AA52" s="58">
        <v>10</v>
      </c>
      <c r="AB52" s="58">
        <v>10</v>
      </c>
      <c r="AC52" s="58">
        <v>0</v>
      </c>
      <c r="AD52" s="58">
        <v>6</v>
      </c>
      <c r="AE52" s="58">
        <v>4</v>
      </c>
      <c r="AF52" s="58">
        <v>10</v>
      </c>
      <c r="AG52" s="58">
        <v>10</v>
      </c>
      <c r="AH52" s="58">
        <v>0</v>
      </c>
      <c r="AI52" s="58">
        <v>5</v>
      </c>
      <c r="AJ52" s="58">
        <v>5</v>
      </c>
      <c r="AK52" s="58">
        <v>16</v>
      </c>
      <c r="AL52" s="58">
        <v>14</v>
      </c>
      <c r="AM52" s="58">
        <v>2</v>
      </c>
      <c r="AN52" s="58">
        <v>3</v>
      </c>
      <c r="AO52" s="58">
        <v>13</v>
      </c>
      <c r="AP52" s="58">
        <v>1</v>
      </c>
      <c r="AQ52" s="58">
        <v>1</v>
      </c>
      <c r="AR52" s="58">
        <v>0</v>
      </c>
      <c r="AS52" s="58">
        <v>1</v>
      </c>
      <c r="AT52" s="58">
        <v>0</v>
      </c>
    </row>
    <row r="53" spans="1:46" ht="12.75" customHeight="1">
      <c r="A53" s="57">
        <v>48</v>
      </c>
      <c r="B53" s="58" t="s">
        <v>461</v>
      </c>
      <c r="C53" s="58" t="s">
        <v>463</v>
      </c>
      <c r="D53" s="58">
        <v>18</v>
      </c>
      <c r="E53" s="58">
        <v>16</v>
      </c>
      <c r="F53" s="58">
        <v>2</v>
      </c>
      <c r="G53" s="58">
        <v>1</v>
      </c>
      <c r="H53" s="58">
        <v>1</v>
      </c>
      <c r="I53" s="58">
        <v>0</v>
      </c>
      <c r="J53" s="58">
        <v>1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2</v>
      </c>
      <c r="R53" s="58">
        <v>2</v>
      </c>
      <c r="S53" s="58">
        <v>0</v>
      </c>
      <c r="T53" s="58">
        <v>2</v>
      </c>
      <c r="U53" s="58">
        <v>0</v>
      </c>
      <c r="V53" s="58">
        <v>3</v>
      </c>
      <c r="W53" s="58">
        <v>3</v>
      </c>
      <c r="X53" s="58">
        <v>0</v>
      </c>
      <c r="Y53" s="58">
        <v>2</v>
      </c>
      <c r="Z53" s="58">
        <v>1</v>
      </c>
      <c r="AA53" s="58">
        <v>2</v>
      </c>
      <c r="AB53" s="58">
        <v>1</v>
      </c>
      <c r="AC53" s="58">
        <v>1</v>
      </c>
      <c r="AD53" s="58">
        <v>1</v>
      </c>
      <c r="AE53" s="58">
        <v>1</v>
      </c>
      <c r="AF53" s="58">
        <v>3</v>
      </c>
      <c r="AG53" s="58">
        <v>3</v>
      </c>
      <c r="AH53" s="58">
        <v>0</v>
      </c>
      <c r="AI53" s="58">
        <v>2</v>
      </c>
      <c r="AJ53" s="58">
        <v>1</v>
      </c>
      <c r="AK53" s="58">
        <v>7</v>
      </c>
      <c r="AL53" s="58">
        <v>6</v>
      </c>
      <c r="AM53" s="58">
        <v>1</v>
      </c>
      <c r="AN53" s="58">
        <v>1</v>
      </c>
      <c r="AO53" s="58">
        <v>6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</row>
    <row r="54" spans="1:46" ht="12.75" customHeight="1">
      <c r="A54" s="57">
        <v>49</v>
      </c>
      <c r="B54" s="58" t="s">
        <v>461</v>
      </c>
      <c r="C54" s="58" t="s">
        <v>464</v>
      </c>
      <c r="D54" s="58">
        <v>24</v>
      </c>
      <c r="E54" s="58">
        <v>23</v>
      </c>
      <c r="F54" s="58">
        <v>1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1</v>
      </c>
      <c r="W54" s="58">
        <v>1</v>
      </c>
      <c r="X54" s="58">
        <v>0</v>
      </c>
      <c r="Y54" s="58">
        <v>0</v>
      </c>
      <c r="Z54" s="58">
        <v>1</v>
      </c>
      <c r="AA54" s="58">
        <v>3</v>
      </c>
      <c r="AB54" s="58">
        <v>3</v>
      </c>
      <c r="AC54" s="58">
        <v>0</v>
      </c>
      <c r="AD54" s="58">
        <v>2</v>
      </c>
      <c r="AE54" s="58">
        <v>1</v>
      </c>
      <c r="AF54" s="58">
        <v>10</v>
      </c>
      <c r="AG54" s="58">
        <v>9</v>
      </c>
      <c r="AH54" s="58">
        <v>1</v>
      </c>
      <c r="AI54" s="58">
        <v>5</v>
      </c>
      <c r="AJ54" s="58">
        <v>5</v>
      </c>
      <c r="AK54" s="58">
        <v>8</v>
      </c>
      <c r="AL54" s="58">
        <v>8</v>
      </c>
      <c r="AM54" s="58">
        <v>0</v>
      </c>
      <c r="AN54" s="58">
        <v>0</v>
      </c>
      <c r="AO54" s="58">
        <v>8</v>
      </c>
      <c r="AP54" s="58">
        <v>2</v>
      </c>
      <c r="AQ54" s="58">
        <v>2</v>
      </c>
      <c r="AR54" s="58">
        <v>0</v>
      </c>
      <c r="AS54" s="58">
        <v>0</v>
      </c>
      <c r="AT54" s="58">
        <v>2</v>
      </c>
    </row>
    <row r="55" spans="1:46" ht="12.75" customHeight="1">
      <c r="A55" s="57">
        <v>50</v>
      </c>
      <c r="B55" s="58" t="s">
        <v>461</v>
      </c>
      <c r="C55" s="58" t="s">
        <v>465</v>
      </c>
      <c r="D55" s="58">
        <v>32</v>
      </c>
      <c r="E55" s="58">
        <v>30</v>
      </c>
      <c r="F55" s="58">
        <v>2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2</v>
      </c>
      <c r="W55" s="58">
        <v>2</v>
      </c>
      <c r="X55" s="58">
        <v>0</v>
      </c>
      <c r="Y55" s="58">
        <v>2</v>
      </c>
      <c r="Z55" s="58">
        <v>0</v>
      </c>
      <c r="AA55" s="58">
        <v>10</v>
      </c>
      <c r="AB55" s="58">
        <v>10</v>
      </c>
      <c r="AC55" s="58">
        <v>0</v>
      </c>
      <c r="AD55" s="58">
        <v>4</v>
      </c>
      <c r="AE55" s="58">
        <v>6</v>
      </c>
      <c r="AF55" s="58">
        <v>10</v>
      </c>
      <c r="AG55" s="58">
        <v>10</v>
      </c>
      <c r="AH55" s="58">
        <v>0</v>
      </c>
      <c r="AI55" s="58">
        <v>4</v>
      </c>
      <c r="AJ55" s="58">
        <v>6</v>
      </c>
      <c r="AK55" s="58">
        <v>8</v>
      </c>
      <c r="AL55" s="58">
        <v>7</v>
      </c>
      <c r="AM55" s="58">
        <v>1</v>
      </c>
      <c r="AN55" s="58">
        <v>0</v>
      </c>
      <c r="AO55" s="58">
        <v>8</v>
      </c>
      <c r="AP55" s="58">
        <v>2</v>
      </c>
      <c r="AQ55" s="58">
        <v>1</v>
      </c>
      <c r="AR55" s="58">
        <v>1</v>
      </c>
      <c r="AS55" s="58">
        <v>0</v>
      </c>
      <c r="AT55" s="58">
        <v>2</v>
      </c>
    </row>
    <row r="56" spans="1:46" ht="12.75" customHeight="1">
      <c r="A56" s="57">
        <v>51</v>
      </c>
      <c r="B56" s="58" t="s">
        <v>461</v>
      </c>
      <c r="C56" s="58" t="s">
        <v>466</v>
      </c>
      <c r="D56" s="58">
        <v>26</v>
      </c>
      <c r="E56" s="58">
        <v>16</v>
      </c>
      <c r="F56" s="58">
        <v>10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1</v>
      </c>
      <c r="W56" s="58">
        <v>0</v>
      </c>
      <c r="X56" s="58">
        <v>1</v>
      </c>
      <c r="Y56" s="58">
        <v>1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9</v>
      </c>
      <c r="AG56" s="58">
        <v>5</v>
      </c>
      <c r="AH56" s="58">
        <v>4</v>
      </c>
      <c r="AI56" s="58">
        <v>1</v>
      </c>
      <c r="AJ56" s="58">
        <v>8</v>
      </c>
      <c r="AK56" s="58">
        <v>12</v>
      </c>
      <c r="AL56" s="58">
        <v>7</v>
      </c>
      <c r="AM56" s="58">
        <v>5</v>
      </c>
      <c r="AN56" s="58">
        <v>2</v>
      </c>
      <c r="AO56" s="58">
        <v>10</v>
      </c>
      <c r="AP56" s="58">
        <v>4</v>
      </c>
      <c r="AQ56" s="58">
        <v>4</v>
      </c>
      <c r="AR56" s="58">
        <v>0</v>
      </c>
      <c r="AS56" s="58">
        <v>0</v>
      </c>
      <c r="AT56" s="58">
        <v>4</v>
      </c>
    </row>
    <row r="57" spans="1:46" ht="12.75" customHeight="1">
      <c r="A57" s="57">
        <v>52</v>
      </c>
      <c r="B57" s="58" t="s">
        <v>461</v>
      </c>
      <c r="C57" s="58" t="s">
        <v>467</v>
      </c>
      <c r="D57" s="58">
        <v>20</v>
      </c>
      <c r="E57" s="58">
        <v>17</v>
      </c>
      <c r="F57" s="58">
        <v>3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6</v>
      </c>
      <c r="AB57" s="58">
        <v>6</v>
      </c>
      <c r="AC57" s="58">
        <v>0</v>
      </c>
      <c r="AD57" s="58">
        <v>3</v>
      </c>
      <c r="AE57" s="58">
        <v>3</v>
      </c>
      <c r="AF57" s="58">
        <v>6</v>
      </c>
      <c r="AG57" s="58">
        <v>3</v>
      </c>
      <c r="AH57" s="58">
        <v>3</v>
      </c>
      <c r="AI57" s="58">
        <v>3</v>
      </c>
      <c r="AJ57" s="58">
        <v>3</v>
      </c>
      <c r="AK57" s="58">
        <v>7</v>
      </c>
      <c r="AL57" s="58">
        <v>7</v>
      </c>
      <c r="AM57" s="58">
        <v>0</v>
      </c>
      <c r="AN57" s="58">
        <v>1</v>
      </c>
      <c r="AO57" s="58">
        <v>6</v>
      </c>
      <c r="AP57" s="58">
        <v>1</v>
      </c>
      <c r="AQ57" s="58">
        <v>1</v>
      </c>
      <c r="AR57" s="58">
        <v>0</v>
      </c>
      <c r="AS57" s="58">
        <v>0</v>
      </c>
      <c r="AT57" s="58">
        <v>1</v>
      </c>
    </row>
    <row r="58" spans="1:46" ht="12.75" customHeight="1">
      <c r="A58" s="57">
        <v>53</v>
      </c>
      <c r="B58" s="58" t="s">
        <v>461</v>
      </c>
      <c r="C58" s="58" t="s">
        <v>468</v>
      </c>
      <c r="D58" s="58">
        <v>18</v>
      </c>
      <c r="E58" s="58">
        <v>17</v>
      </c>
      <c r="F58" s="58">
        <v>1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1</v>
      </c>
      <c r="W58" s="58">
        <v>1</v>
      </c>
      <c r="X58" s="58">
        <v>0</v>
      </c>
      <c r="Y58" s="58">
        <v>0</v>
      </c>
      <c r="Z58" s="58">
        <v>1</v>
      </c>
      <c r="AA58" s="58">
        <v>6</v>
      </c>
      <c r="AB58" s="58">
        <v>5</v>
      </c>
      <c r="AC58" s="58">
        <v>1</v>
      </c>
      <c r="AD58" s="58">
        <v>2</v>
      </c>
      <c r="AE58" s="58">
        <v>4</v>
      </c>
      <c r="AF58" s="58">
        <v>5</v>
      </c>
      <c r="AG58" s="58">
        <v>5</v>
      </c>
      <c r="AH58" s="58">
        <v>0</v>
      </c>
      <c r="AI58" s="58">
        <v>1</v>
      </c>
      <c r="AJ58" s="58">
        <v>4</v>
      </c>
      <c r="AK58" s="58">
        <v>5</v>
      </c>
      <c r="AL58" s="58">
        <v>5</v>
      </c>
      <c r="AM58" s="58">
        <v>0</v>
      </c>
      <c r="AN58" s="58">
        <v>2</v>
      </c>
      <c r="AO58" s="58">
        <v>3</v>
      </c>
      <c r="AP58" s="58">
        <v>1</v>
      </c>
      <c r="AQ58" s="58">
        <v>1</v>
      </c>
      <c r="AR58" s="58">
        <v>0</v>
      </c>
      <c r="AS58" s="58">
        <v>1</v>
      </c>
      <c r="AT58" s="58">
        <v>0</v>
      </c>
    </row>
    <row r="59" spans="1:46" ht="12.75" customHeight="1">
      <c r="A59" s="57">
        <v>54</v>
      </c>
      <c r="B59" s="58" t="s">
        <v>469</v>
      </c>
      <c r="C59" s="58" t="s">
        <v>470</v>
      </c>
      <c r="D59" s="58">
        <v>47</v>
      </c>
      <c r="E59" s="58">
        <v>39</v>
      </c>
      <c r="F59" s="58">
        <v>8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2</v>
      </c>
      <c r="R59" s="58">
        <v>2</v>
      </c>
      <c r="S59" s="58">
        <v>0</v>
      </c>
      <c r="T59" s="58">
        <v>2</v>
      </c>
      <c r="U59" s="58">
        <v>0</v>
      </c>
      <c r="V59" s="58">
        <v>8</v>
      </c>
      <c r="W59" s="58">
        <v>6</v>
      </c>
      <c r="X59" s="58">
        <v>2</v>
      </c>
      <c r="Y59" s="58">
        <v>7</v>
      </c>
      <c r="Z59" s="58">
        <v>1</v>
      </c>
      <c r="AA59" s="58">
        <v>8</v>
      </c>
      <c r="AB59" s="58">
        <v>7</v>
      </c>
      <c r="AC59" s="58">
        <v>1</v>
      </c>
      <c r="AD59" s="58">
        <v>4</v>
      </c>
      <c r="AE59" s="58">
        <v>4</v>
      </c>
      <c r="AF59" s="58">
        <v>11</v>
      </c>
      <c r="AG59" s="58">
        <v>8</v>
      </c>
      <c r="AH59" s="58">
        <v>3</v>
      </c>
      <c r="AI59" s="58">
        <v>6</v>
      </c>
      <c r="AJ59" s="58">
        <v>5</v>
      </c>
      <c r="AK59" s="58">
        <v>17</v>
      </c>
      <c r="AL59" s="58">
        <v>15</v>
      </c>
      <c r="AM59" s="58">
        <v>2</v>
      </c>
      <c r="AN59" s="58">
        <v>2</v>
      </c>
      <c r="AO59" s="58">
        <v>15</v>
      </c>
      <c r="AP59" s="58">
        <v>1</v>
      </c>
      <c r="AQ59" s="58">
        <v>1</v>
      </c>
      <c r="AR59" s="58">
        <v>0</v>
      </c>
      <c r="AS59" s="58">
        <v>0</v>
      </c>
      <c r="AT59" s="58">
        <v>1</v>
      </c>
    </row>
    <row r="60" spans="1:46" ht="12.75" customHeight="1">
      <c r="A60" s="57">
        <v>55</v>
      </c>
      <c r="B60" s="58" t="s">
        <v>471</v>
      </c>
      <c r="C60" s="58" t="s">
        <v>472</v>
      </c>
      <c r="D60" s="58">
        <v>31</v>
      </c>
      <c r="E60" s="58">
        <v>31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1</v>
      </c>
      <c r="W60" s="58">
        <v>1</v>
      </c>
      <c r="X60" s="58">
        <v>0</v>
      </c>
      <c r="Y60" s="58">
        <v>1</v>
      </c>
      <c r="Z60" s="58">
        <v>0</v>
      </c>
      <c r="AA60" s="58">
        <v>4</v>
      </c>
      <c r="AB60" s="58">
        <v>4</v>
      </c>
      <c r="AC60" s="58">
        <v>0</v>
      </c>
      <c r="AD60" s="58">
        <v>3</v>
      </c>
      <c r="AE60" s="58">
        <v>1</v>
      </c>
      <c r="AF60" s="58">
        <v>14</v>
      </c>
      <c r="AG60" s="58">
        <v>14</v>
      </c>
      <c r="AH60" s="58">
        <v>0</v>
      </c>
      <c r="AI60" s="58">
        <v>7</v>
      </c>
      <c r="AJ60" s="58">
        <v>7</v>
      </c>
      <c r="AK60" s="58">
        <v>9</v>
      </c>
      <c r="AL60" s="58">
        <v>9</v>
      </c>
      <c r="AM60" s="58">
        <v>0</v>
      </c>
      <c r="AN60" s="58">
        <v>3</v>
      </c>
      <c r="AO60" s="58">
        <v>6</v>
      </c>
      <c r="AP60" s="58">
        <v>3</v>
      </c>
      <c r="AQ60" s="58">
        <v>3</v>
      </c>
      <c r="AR60" s="58">
        <v>0</v>
      </c>
      <c r="AS60" s="58">
        <v>0</v>
      </c>
      <c r="AT60" s="58">
        <v>3</v>
      </c>
    </row>
    <row r="61" spans="1:46" ht="12.75" customHeight="1">
      <c r="A61" s="57">
        <v>56</v>
      </c>
      <c r="B61" s="58" t="s">
        <v>471</v>
      </c>
      <c r="C61" s="58" t="s">
        <v>473</v>
      </c>
      <c r="D61" s="58">
        <v>20</v>
      </c>
      <c r="E61" s="58">
        <v>19</v>
      </c>
      <c r="F61" s="58">
        <v>1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2</v>
      </c>
      <c r="W61" s="58">
        <v>2</v>
      </c>
      <c r="X61" s="58">
        <v>0</v>
      </c>
      <c r="Y61" s="58">
        <v>2</v>
      </c>
      <c r="Z61" s="58">
        <v>0</v>
      </c>
      <c r="AA61" s="58">
        <v>5</v>
      </c>
      <c r="AB61" s="58">
        <v>4</v>
      </c>
      <c r="AC61" s="58">
        <v>1</v>
      </c>
      <c r="AD61" s="58">
        <v>3</v>
      </c>
      <c r="AE61" s="58">
        <v>2</v>
      </c>
      <c r="AF61" s="58">
        <v>3</v>
      </c>
      <c r="AG61" s="58">
        <v>3</v>
      </c>
      <c r="AH61" s="58">
        <v>0</v>
      </c>
      <c r="AI61" s="58">
        <v>2</v>
      </c>
      <c r="AJ61" s="58">
        <v>1</v>
      </c>
      <c r="AK61" s="58">
        <v>10</v>
      </c>
      <c r="AL61" s="58">
        <v>10</v>
      </c>
      <c r="AM61" s="58">
        <v>0</v>
      </c>
      <c r="AN61" s="58">
        <v>2</v>
      </c>
      <c r="AO61" s="58">
        <v>8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</row>
    <row r="62" spans="1:46" ht="12.75" customHeight="1">
      <c r="A62" s="57">
        <v>57</v>
      </c>
      <c r="B62" s="58" t="s">
        <v>471</v>
      </c>
      <c r="C62" s="58" t="s">
        <v>474</v>
      </c>
      <c r="D62" s="58">
        <v>20</v>
      </c>
      <c r="E62" s="58">
        <v>19</v>
      </c>
      <c r="F62" s="58">
        <v>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2</v>
      </c>
      <c r="W62" s="58">
        <v>2</v>
      </c>
      <c r="X62" s="58">
        <v>0</v>
      </c>
      <c r="Y62" s="58">
        <v>1</v>
      </c>
      <c r="Z62" s="58">
        <v>1</v>
      </c>
      <c r="AA62" s="58">
        <v>2</v>
      </c>
      <c r="AB62" s="58">
        <v>2</v>
      </c>
      <c r="AC62" s="58">
        <v>0</v>
      </c>
      <c r="AD62" s="58">
        <v>1</v>
      </c>
      <c r="AE62" s="58">
        <v>1</v>
      </c>
      <c r="AF62" s="58">
        <v>6</v>
      </c>
      <c r="AG62" s="58">
        <v>6</v>
      </c>
      <c r="AH62" s="58">
        <v>0</v>
      </c>
      <c r="AI62" s="58">
        <v>3</v>
      </c>
      <c r="AJ62" s="58">
        <v>3</v>
      </c>
      <c r="AK62" s="58">
        <v>9</v>
      </c>
      <c r="AL62" s="58">
        <v>8</v>
      </c>
      <c r="AM62" s="58">
        <v>1</v>
      </c>
      <c r="AN62" s="58">
        <v>2</v>
      </c>
      <c r="AO62" s="58">
        <v>7</v>
      </c>
      <c r="AP62" s="58">
        <v>1</v>
      </c>
      <c r="AQ62" s="58">
        <v>1</v>
      </c>
      <c r="AR62" s="58">
        <v>0</v>
      </c>
      <c r="AS62" s="58">
        <v>0</v>
      </c>
      <c r="AT62" s="58">
        <v>1</v>
      </c>
    </row>
    <row r="63" spans="1:46" ht="12.75" customHeight="1">
      <c r="A63" s="57">
        <v>58</v>
      </c>
      <c r="B63" s="58" t="s">
        <v>471</v>
      </c>
      <c r="C63" s="58" t="s">
        <v>475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</row>
    <row r="64" spans="1:46" ht="12.75" customHeight="1">
      <c r="A64" s="57">
        <v>59</v>
      </c>
      <c r="B64" s="58" t="s">
        <v>471</v>
      </c>
      <c r="C64" s="58" t="s">
        <v>476</v>
      </c>
      <c r="D64" s="58">
        <v>33</v>
      </c>
      <c r="E64" s="58">
        <v>27</v>
      </c>
      <c r="F64" s="58">
        <v>6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1</v>
      </c>
      <c r="R64" s="58">
        <v>1</v>
      </c>
      <c r="S64" s="58">
        <v>0</v>
      </c>
      <c r="T64" s="58">
        <v>1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5</v>
      </c>
      <c r="AB64" s="58">
        <v>3</v>
      </c>
      <c r="AC64" s="58">
        <v>2</v>
      </c>
      <c r="AD64" s="58">
        <v>2</v>
      </c>
      <c r="AE64" s="58">
        <v>3</v>
      </c>
      <c r="AF64" s="58">
        <v>7</v>
      </c>
      <c r="AG64" s="58">
        <v>7</v>
      </c>
      <c r="AH64" s="58">
        <v>0</v>
      </c>
      <c r="AI64" s="58">
        <v>2</v>
      </c>
      <c r="AJ64" s="58">
        <v>5</v>
      </c>
      <c r="AK64" s="58">
        <v>20</v>
      </c>
      <c r="AL64" s="58">
        <v>16</v>
      </c>
      <c r="AM64" s="58">
        <v>4</v>
      </c>
      <c r="AN64" s="58">
        <v>1</v>
      </c>
      <c r="AO64" s="58">
        <v>19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</row>
    <row r="65" spans="1:46" ht="12.75" customHeight="1">
      <c r="A65" s="57">
        <v>60</v>
      </c>
      <c r="B65" s="58" t="s">
        <v>471</v>
      </c>
      <c r="C65" s="58" t="s">
        <v>477</v>
      </c>
      <c r="D65" s="58">
        <v>14</v>
      </c>
      <c r="E65" s="58">
        <v>14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1</v>
      </c>
      <c r="W65" s="58">
        <v>1</v>
      </c>
      <c r="X65" s="58">
        <v>0</v>
      </c>
      <c r="Y65" s="58">
        <v>1</v>
      </c>
      <c r="Z65" s="58">
        <v>0</v>
      </c>
      <c r="AA65" s="58">
        <v>1</v>
      </c>
      <c r="AB65" s="58">
        <v>1</v>
      </c>
      <c r="AC65" s="58">
        <v>0</v>
      </c>
      <c r="AD65" s="58">
        <v>1</v>
      </c>
      <c r="AE65" s="58">
        <v>0</v>
      </c>
      <c r="AF65" s="58">
        <v>4</v>
      </c>
      <c r="AG65" s="58">
        <v>4</v>
      </c>
      <c r="AH65" s="58">
        <v>0</v>
      </c>
      <c r="AI65" s="58">
        <v>1</v>
      </c>
      <c r="AJ65" s="58">
        <v>3</v>
      </c>
      <c r="AK65" s="58">
        <v>7</v>
      </c>
      <c r="AL65" s="58">
        <v>7</v>
      </c>
      <c r="AM65" s="58">
        <v>0</v>
      </c>
      <c r="AN65" s="58">
        <v>1</v>
      </c>
      <c r="AO65" s="58">
        <v>6</v>
      </c>
      <c r="AP65" s="58">
        <v>1</v>
      </c>
      <c r="AQ65" s="58">
        <v>1</v>
      </c>
      <c r="AR65" s="58">
        <v>0</v>
      </c>
      <c r="AS65" s="58">
        <v>0</v>
      </c>
      <c r="AT65" s="58">
        <v>1</v>
      </c>
    </row>
    <row r="66" spans="1:46" ht="12.75" customHeight="1">
      <c r="A66" s="57">
        <v>61</v>
      </c>
      <c r="B66" s="58" t="s">
        <v>471</v>
      </c>
      <c r="C66" s="58" t="s">
        <v>478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</row>
    <row r="67" spans="1:46" ht="12.75" customHeight="1">
      <c r="A67" s="57">
        <v>62</v>
      </c>
      <c r="B67" s="58" t="s">
        <v>471</v>
      </c>
      <c r="C67" s="58" t="s">
        <v>479</v>
      </c>
      <c r="D67" s="58">
        <v>86</v>
      </c>
      <c r="E67" s="58">
        <v>78</v>
      </c>
      <c r="F67" s="58">
        <v>8</v>
      </c>
      <c r="G67" s="58">
        <v>1</v>
      </c>
      <c r="H67" s="58">
        <v>1</v>
      </c>
      <c r="I67" s="58">
        <v>0</v>
      </c>
      <c r="J67" s="58">
        <v>0</v>
      </c>
      <c r="K67" s="58">
        <v>1</v>
      </c>
      <c r="L67" s="58">
        <v>1</v>
      </c>
      <c r="M67" s="58">
        <v>1</v>
      </c>
      <c r="N67" s="58">
        <v>0</v>
      </c>
      <c r="O67" s="58">
        <v>0</v>
      </c>
      <c r="P67" s="58">
        <v>1</v>
      </c>
      <c r="Q67" s="58">
        <v>2</v>
      </c>
      <c r="R67" s="58">
        <v>1</v>
      </c>
      <c r="S67" s="58">
        <v>1</v>
      </c>
      <c r="T67" s="58">
        <v>1</v>
      </c>
      <c r="U67" s="58">
        <v>1</v>
      </c>
      <c r="V67" s="58">
        <v>9</v>
      </c>
      <c r="W67" s="58">
        <v>8</v>
      </c>
      <c r="X67" s="58">
        <v>1</v>
      </c>
      <c r="Y67" s="58">
        <v>9</v>
      </c>
      <c r="Z67" s="58">
        <v>0</v>
      </c>
      <c r="AA67" s="58">
        <v>8</v>
      </c>
      <c r="AB67" s="58">
        <v>7</v>
      </c>
      <c r="AC67" s="58">
        <v>1</v>
      </c>
      <c r="AD67" s="58">
        <v>8</v>
      </c>
      <c r="AE67" s="58">
        <v>0</v>
      </c>
      <c r="AF67" s="58">
        <v>22</v>
      </c>
      <c r="AG67" s="58">
        <v>20</v>
      </c>
      <c r="AH67" s="58">
        <v>2</v>
      </c>
      <c r="AI67" s="58">
        <v>12</v>
      </c>
      <c r="AJ67" s="58">
        <v>10</v>
      </c>
      <c r="AK67" s="58">
        <v>35</v>
      </c>
      <c r="AL67" s="58">
        <v>33</v>
      </c>
      <c r="AM67" s="58">
        <v>2</v>
      </c>
      <c r="AN67" s="58">
        <v>8</v>
      </c>
      <c r="AO67" s="58">
        <v>27</v>
      </c>
      <c r="AP67" s="58">
        <v>8</v>
      </c>
      <c r="AQ67" s="58">
        <v>7</v>
      </c>
      <c r="AR67" s="58">
        <v>1</v>
      </c>
      <c r="AS67" s="58">
        <v>0</v>
      </c>
      <c r="AT67" s="58">
        <v>8</v>
      </c>
    </row>
    <row r="68" spans="1:46" ht="12.75" customHeight="1">
      <c r="A68" s="57">
        <v>63</v>
      </c>
      <c r="B68" s="58" t="s">
        <v>471</v>
      </c>
      <c r="C68" s="58" t="s">
        <v>480</v>
      </c>
      <c r="D68" s="58">
        <v>31</v>
      </c>
      <c r="E68" s="58">
        <v>27</v>
      </c>
      <c r="F68" s="58">
        <v>4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1</v>
      </c>
      <c r="R68" s="58">
        <v>1</v>
      </c>
      <c r="S68" s="58">
        <v>0</v>
      </c>
      <c r="T68" s="58">
        <v>0</v>
      </c>
      <c r="U68" s="58">
        <v>1</v>
      </c>
      <c r="V68" s="58">
        <v>3</v>
      </c>
      <c r="W68" s="58">
        <v>3</v>
      </c>
      <c r="X68" s="58">
        <v>0</v>
      </c>
      <c r="Y68" s="58">
        <v>3</v>
      </c>
      <c r="Z68" s="58">
        <v>0</v>
      </c>
      <c r="AA68" s="58">
        <v>5</v>
      </c>
      <c r="AB68" s="58">
        <v>5</v>
      </c>
      <c r="AC68" s="58">
        <v>0</v>
      </c>
      <c r="AD68" s="58">
        <v>3</v>
      </c>
      <c r="AE68" s="58">
        <v>2</v>
      </c>
      <c r="AF68" s="58">
        <v>7</v>
      </c>
      <c r="AG68" s="58">
        <v>6</v>
      </c>
      <c r="AH68" s="58">
        <v>1</v>
      </c>
      <c r="AI68" s="58">
        <v>4</v>
      </c>
      <c r="AJ68" s="58">
        <v>3</v>
      </c>
      <c r="AK68" s="58">
        <v>12</v>
      </c>
      <c r="AL68" s="58">
        <v>9</v>
      </c>
      <c r="AM68" s="58">
        <v>3</v>
      </c>
      <c r="AN68" s="58">
        <v>3</v>
      </c>
      <c r="AO68" s="58">
        <v>9</v>
      </c>
      <c r="AP68" s="58">
        <v>3</v>
      </c>
      <c r="AQ68" s="58">
        <v>3</v>
      </c>
      <c r="AR68" s="58">
        <v>0</v>
      </c>
      <c r="AS68" s="58">
        <v>0</v>
      </c>
      <c r="AT68" s="58">
        <v>3</v>
      </c>
    </row>
    <row r="69" spans="1:46" ht="12.75" customHeight="1">
      <c r="A69" s="57">
        <v>64</v>
      </c>
      <c r="B69" s="58" t="s">
        <v>481</v>
      </c>
      <c r="C69" s="58" t="s">
        <v>482</v>
      </c>
      <c r="D69" s="58">
        <v>76</v>
      </c>
      <c r="E69" s="58">
        <v>65</v>
      </c>
      <c r="F69" s="58">
        <v>11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4</v>
      </c>
      <c r="R69" s="58">
        <v>3</v>
      </c>
      <c r="S69" s="58">
        <v>1</v>
      </c>
      <c r="T69" s="58">
        <v>3</v>
      </c>
      <c r="U69" s="58">
        <v>1</v>
      </c>
      <c r="V69" s="58">
        <v>4</v>
      </c>
      <c r="W69" s="58">
        <v>3</v>
      </c>
      <c r="X69" s="58">
        <v>1</v>
      </c>
      <c r="Y69" s="58">
        <v>2</v>
      </c>
      <c r="Z69" s="58">
        <v>2</v>
      </c>
      <c r="AA69" s="58">
        <v>13</v>
      </c>
      <c r="AB69" s="58">
        <v>12</v>
      </c>
      <c r="AC69" s="58">
        <v>1</v>
      </c>
      <c r="AD69" s="58">
        <v>10</v>
      </c>
      <c r="AE69" s="58">
        <v>3</v>
      </c>
      <c r="AF69" s="58">
        <v>26</v>
      </c>
      <c r="AG69" s="58">
        <v>21</v>
      </c>
      <c r="AH69" s="58">
        <v>5</v>
      </c>
      <c r="AI69" s="58">
        <v>14</v>
      </c>
      <c r="AJ69" s="58">
        <v>12</v>
      </c>
      <c r="AK69" s="58">
        <v>26</v>
      </c>
      <c r="AL69" s="58">
        <v>23</v>
      </c>
      <c r="AM69" s="58">
        <v>3</v>
      </c>
      <c r="AN69" s="58">
        <v>6</v>
      </c>
      <c r="AO69" s="58">
        <v>20</v>
      </c>
      <c r="AP69" s="58">
        <v>3</v>
      </c>
      <c r="AQ69" s="58">
        <v>3</v>
      </c>
      <c r="AR69" s="58">
        <v>0</v>
      </c>
      <c r="AS69" s="58">
        <v>0</v>
      </c>
      <c r="AT69" s="58">
        <v>3</v>
      </c>
    </row>
    <row r="70" spans="1:46" ht="12.75" customHeight="1">
      <c r="A70" s="57">
        <v>65</v>
      </c>
      <c r="B70" s="58" t="s">
        <v>483</v>
      </c>
      <c r="C70" s="58" t="s">
        <v>484</v>
      </c>
      <c r="D70" s="58">
        <v>50</v>
      </c>
      <c r="E70" s="58">
        <v>47</v>
      </c>
      <c r="F70" s="58">
        <v>3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7</v>
      </c>
      <c r="R70" s="58">
        <v>6</v>
      </c>
      <c r="S70" s="58">
        <v>1</v>
      </c>
      <c r="T70" s="58">
        <v>5</v>
      </c>
      <c r="U70" s="58">
        <v>2</v>
      </c>
      <c r="V70" s="58">
        <v>5</v>
      </c>
      <c r="W70" s="58">
        <v>5</v>
      </c>
      <c r="X70" s="58">
        <v>0</v>
      </c>
      <c r="Y70" s="58">
        <v>1</v>
      </c>
      <c r="Z70" s="58">
        <v>4</v>
      </c>
      <c r="AA70" s="58">
        <v>11</v>
      </c>
      <c r="AB70" s="58">
        <v>10</v>
      </c>
      <c r="AC70" s="58">
        <v>1</v>
      </c>
      <c r="AD70" s="58">
        <v>9</v>
      </c>
      <c r="AE70" s="58">
        <v>2</v>
      </c>
      <c r="AF70" s="58">
        <v>15</v>
      </c>
      <c r="AG70" s="58">
        <v>14</v>
      </c>
      <c r="AH70" s="58">
        <v>1</v>
      </c>
      <c r="AI70" s="58">
        <v>10</v>
      </c>
      <c r="AJ70" s="58">
        <v>5</v>
      </c>
      <c r="AK70" s="58">
        <v>11</v>
      </c>
      <c r="AL70" s="58">
        <v>11</v>
      </c>
      <c r="AM70" s="58">
        <v>0</v>
      </c>
      <c r="AN70" s="58">
        <v>2</v>
      </c>
      <c r="AO70" s="58">
        <v>9</v>
      </c>
      <c r="AP70" s="58">
        <v>1</v>
      </c>
      <c r="AQ70" s="58">
        <v>1</v>
      </c>
      <c r="AR70" s="58">
        <v>0</v>
      </c>
      <c r="AS70" s="58">
        <v>0</v>
      </c>
      <c r="AT70" s="58">
        <v>1</v>
      </c>
    </row>
    <row r="71" spans="1:46" ht="12.75" customHeight="1">
      <c r="A71" s="57">
        <v>66</v>
      </c>
      <c r="B71" s="58" t="s">
        <v>483</v>
      </c>
      <c r="C71" s="58" t="s">
        <v>485</v>
      </c>
      <c r="D71" s="58">
        <v>23</v>
      </c>
      <c r="E71" s="58">
        <v>22</v>
      </c>
      <c r="F71" s="58">
        <v>1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2</v>
      </c>
      <c r="R71" s="58">
        <v>2</v>
      </c>
      <c r="S71" s="58">
        <v>0</v>
      </c>
      <c r="T71" s="58">
        <v>2</v>
      </c>
      <c r="U71" s="58">
        <v>0</v>
      </c>
      <c r="V71" s="58">
        <v>3</v>
      </c>
      <c r="W71" s="58">
        <v>2</v>
      </c>
      <c r="X71" s="58">
        <v>1</v>
      </c>
      <c r="Y71" s="58">
        <v>2</v>
      </c>
      <c r="Z71" s="58">
        <v>1</v>
      </c>
      <c r="AA71" s="58">
        <v>1</v>
      </c>
      <c r="AB71" s="58">
        <v>1</v>
      </c>
      <c r="AC71" s="58">
        <v>0</v>
      </c>
      <c r="AD71" s="58">
        <v>1</v>
      </c>
      <c r="AE71" s="58">
        <v>0</v>
      </c>
      <c r="AF71" s="58">
        <v>3</v>
      </c>
      <c r="AG71" s="58">
        <v>3</v>
      </c>
      <c r="AH71" s="58">
        <v>0</v>
      </c>
      <c r="AI71" s="58">
        <v>1</v>
      </c>
      <c r="AJ71" s="58">
        <v>2</v>
      </c>
      <c r="AK71" s="58">
        <v>10</v>
      </c>
      <c r="AL71" s="58">
        <v>10</v>
      </c>
      <c r="AM71" s="58">
        <v>0</v>
      </c>
      <c r="AN71" s="58">
        <v>1</v>
      </c>
      <c r="AO71" s="58">
        <v>9</v>
      </c>
      <c r="AP71" s="58">
        <v>4</v>
      </c>
      <c r="AQ71" s="58">
        <v>4</v>
      </c>
      <c r="AR71" s="58">
        <v>0</v>
      </c>
      <c r="AS71" s="58">
        <v>1</v>
      </c>
      <c r="AT71" s="58">
        <v>3</v>
      </c>
    </row>
    <row r="72" spans="1:46" ht="12.75" customHeight="1">
      <c r="A72" s="57">
        <v>67</v>
      </c>
      <c r="B72" s="58" t="s">
        <v>483</v>
      </c>
      <c r="C72" s="58" t="s">
        <v>486</v>
      </c>
      <c r="D72" s="58">
        <v>27</v>
      </c>
      <c r="E72" s="58">
        <v>27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2</v>
      </c>
      <c r="R72" s="58">
        <v>2</v>
      </c>
      <c r="S72" s="58">
        <v>0</v>
      </c>
      <c r="T72" s="58">
        <v>2</v>
      </c>
      <c r="U72" s="58">
        <v>0</v>
      </c>
      <c r="V72" s="58">
        <v>3</v>
      </c>
      <c r="W72" s="58">
        <v>3</v>
      </c>
      <c r="X72" s="58">
        <v>0</v>
      </c>
      <c r="Y72" s="58">
        <v>3</v>
      </c>
      <c r="Z72" s="58">
        <v>0</v>
      </c>
      <c r="AA72" s="58">
        <v>5</v>
      </c>
      <c r="AB72" s="58">
        <v>5</v>
      </c>
      <c r="AC72" s="58">
        <v>0</v>
      </c>
      <c r="AD72" s="58">
        <v>4</v>
      </c>
      <c r="AE72" s="58">
        <v>1</v>
      </c>
      <c r="AF72" s="58">
        <v>8</v>
      </c>
      <c r="AG72" s="58">
        <v>8</v>
      </c>
      <c r="AH72" s="58">
        <v>0</v>
      </c>
      <c r="AI72" s="58">
        <v>3</v>
      </c>
      <c r="AJ72" s="58">
        <v>5</v>
      </c>
      <c r="AK72" s="58">
        <v>9</v>
      </c>
      <c r="AL72" s="58">
        <v>9</v>
      </c>
      <c r="AM72" s="58">
        <v>0</v>
      </c>
      <c r="AN72" s="58">
        <v>2</v>
      </c>
      <c r="AO72" s="58">
        <v>7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</row>
    <row r="73" spans="1:46" ht="12.75" customHeight="1">
      <c r="A73" s="57">
        <v>68</v>
      </c>
      <c r="B73" s="58" t="s">
        <v>487</v>
      </c>
      <c r="C73" s="58" t="s">
        <v>488</v>
      </c>
      <c r="D73" s="58">
        <v>52</v>
      </c>
      <c r="E73" s="58">
        <v>45</v>
      </c>
      <c r="F73" s="58">
        <v>7</v>
      </c>
      <c r="G73" s="58">
        <v>1</v>
      </c>
      <c r="H73" s="58">
        <v>1</v>
      </c>
      <c r="I73" s="58">
        <v>0</v>
      </c>
      <c r="J73" s="58">
        <v>1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4</v>
      </c>
      <c r="R73" s="58">
        <v>3</v>
      </c>
      <c r="S73" s="58">
        <v>1</v>
      </c>
      <c r="T73" s="58">
        <v>2</v>
      </c>
      <c r="U73" s="58">
        <v>2</v>
      </c>
      <c r="V73" s="58">
        <v>6</v>
      </c>
      <c r="W73" s="58">
        <v>6</v>
      </c>
      <c r="X73" s="58">
        <v>0</v>
      </c>
      <c r="Y73" s="58">
        <v>6</v>
      </c>
      <c r="Z73" s="58">
        <v>0</v>
      </c>
      <c r="AA73" s="58">
        <v>9</v>
      </c>
      <c r="AB73" s="58">
        <v>9</v>
      </c>
      <c r="AC73" s="58">
        <v>0</v>
      </c>
      <c r="AD73" s="58">
        <v>7</v>
      </c>
      <c r="AE73" s="58">
        <v>2</v>
      </c>
      <c r="AF73" s="58">
        <v>17</v>
      </c>
      <c r="AG73" s="58">
        <v>14</v>
      </c>
      <c r="AH73" s="58">
        <v>3</v>
      </c>
      <c r="AI73" s="58">
        <v>8</v>
      </c>
      <c r="AJ73" s="58">
        <v>9</v>
      </c>
      <c r="AK73" s="58">
        <v>14</v>
      </c>
      <c r="AL73" s="58">
        <v>11</v>
      </c>
      <c r="AM73" s="58">
        <v>3</v>
      </c>
      <c r="AN73" s="58">
        <v>5</v>
      </c>
      <c r="AO73" s="58">
        <v>9</v>
      </c>
      <c r="AP73" s="58">
        <v>1</v>
      </c>
      <c r="AQ73" s="58">
        <v>1</v>
      </c>
      <c r="AR73" s="58">
        <v>0</v>
      </c>
      <c r="AS73" s="58">
        <v>0</v>
      </c>
      <c r="AT73" s="58">
        <v>1</v>
      </c>
    </row>
    <row r="74" spans="1:46" ht="12.75" customHeight="1">
      <c r="A74" s="57">
        <v>69</v>
      </c>
      <c r="B74" s="58" t="s">
        <v>489</v>
      </c>
      <c r="C74" s="58" t="s">
        <v>490</v>
      </c>
      <c r="D74" s="58">
        <v>26</v>
      </c>
      <c r="E74" s="58">
        <v>20</v>
      </c>
      <c r="F74" s="58">
        <v>6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2</v>
      </c>
      <c r="R74" s="58">
        <v>1</v>
      </c>
      <c r="S74" s="58">
        <v>1</v>
      </c>
      <c r="T74" s="58">
        <v>1</v>
      </c>
      <c r="U74" s="58">
        <v>1</v>
      </c>
      <c r="V74" s="58">
        <v>2</v>
      </c>
      <c r="W74" s="58">
        <v>2</v>
      </c>
      <c r="X74" s="58">
        <v>0</v>
      </c>
      <c r="Y74" s="58">
        <v>2</v>
      </c>
      <c r="Z74" s="58">
        <v>0</v>
      </c>
      <c r="AA74" s="58">
        <v>4</v>
      </c>
      <c r="AB74" s="58">
        <v>4</v>
      </c>
      <c r="AC74" s="58">
        <v>0</v>
      </c>
      <c r="AD74" s="58">
        <v>1</v>
      </c>
      <c r="AE74" s="58">
        <v>3</v>
      </c>
      <c r="AF74" s="58">
        <v>7</v>
      </c>
      <c r="AG74" s="58">
        <v>5</v>
      </c>
      <c r="AH74" s="58">
        <v>2</v>
      </c>
      <c r="AI74" s="58">
        <v>1</v>
      </c>
      <c r="AJ74" s="58">
        <v>6</v>
      </c>
      <c r="AK74" s="58">
        <v>6</v>
      </c>
      <c r="AL74" s="58">
        <v>4</v>
      </c>
      <c r="AM74" s="58">
        <v>2</v>
      </c>
      <c r="AN74" s="58">
        <v>2</v>
      </c>
      <c r="AO74" s="58">
        <v>4</v>
      </c>
      <c r="AP74" s="58">
        <v>5</v>
      </c>
      <c r="AQ74" s="58">
        <v>4</v>
      </c>
      <c r="AR74" s="58">
        <v>1</v>
      </c>
      <c r="AS74" s="58">
        <v>0</v>
      </c>
      <c r="AT74" s="58">
        <v>5</v>
      </c>
    </row>
    <row r="75" spans="1:46" ht="12.75" customHeight="1">
      <c r="A75" s="57">
        <v>70</v>
      </c>
      <c r="B75" s="58" t="s">
        <v>489</v>
      </c>
      <c r="C75" s="58" t="s">
        <v>491</v>
      </c>
      <c r="D75" s="58">
        <v>29</v>
      </c>
      <c r="E75" s="58">
        <v>12</v>
      </c>
      <c r="F75" s="58">
        <v>17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3</v>
      </c>
      <c r="W75" s="58">
        <v>2</v>
      </c>
      <c r="X75" s="58">
        <v>1</v>
      </c>
      <c r="Y75" s="58">
        <v>1</v>
      </c>
      <c r="Z75" s="58">
        <v>2</v>
      </c>
      <c r="AA75" s="58">
        <v>6</v>
      </c>
      <c r="AB75" s="58">
        <v>0</v>
      </c>
      <c r="AC75" s="58">
        <v>6</v>
      </c>
      <c r="AD75" s="58">
        <v>2</v>
      </c>
      <c r="AE75" s="58">
        <v>4</v>
      </c>
      <c r="AF75" s="58">
        <v>8</v>
      </c>
      <c r="AG75" s="58">
        <v>4</v>
      </c>
      <c r="AH75" s="58">
        <v>4</v>
      </c>
      <c r="AI75" s="58">
        <v>6</v>
      </c>
      <c r="AJ75" s="58">
        <v>2</v>
      </c>
      <c r="AK75" s="58">
        <v>11</v>
      </c>
      <c r="AL75" s="58">
        <v>5</v>
      </c>
      <c r="AM75" s="58">
        <v>6</v>
      </c>
      <c r="AN75" s="58">
        <v>5</v>
      </c>
      <c r="AO75" s="58">
        <v>6</v>
      </c>
      <c r="AP75" s="58">
        <v>1</v>
      </c>
      <c r="AQ75" s="58">
        <v>1</v>
      </c>
      <c r="AR75" s="58">
        <v>0</v>
      </c>
      <c r="AS75" s="58">
        <v>0</v>
      </c>
      <c r="AT75" s="58">
        <v>1</v>
      </c>
    </row>
    <row r="76" spans="1:46" ht="12.75" customHeight="1">
      <c r="A76" s="57">
        <v>71</v>
      </c>
      <c r="B76" s="58" t="s">
        <v>489</v>
      </c>
      <c r="C76" s="58" t="s">
        <v>492</v>
      </c>
      <c r="D76" s="58">
        <v>50</v>
      </c>
      <c r="E76" s="58">
        <v>37</v>
      </c>
      <c r="F76" s="58">
        <v>13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3</v>
      </c>
      <c r="R76" s="58">
        <v>3</v>
      </c>
      <c r="S76" s="58">
        <v>0</v>
      </c>
      <c r="T76" s="58">
        <v>0</v>
      </c>
      <c r="U76" s="58">
        <v>3</v>
      </c>
      <c r="V76" s="58">
        <v>4</v>
      </c>
      <c r="W76" s="58">
        <v>3</v>
      </c>
      <c r="X76" s="58">
        <v>1</v>
      </c>
      <c r="Y76" s="58">
        <v>3</v>
      </c>
      <c r="Z76" s="58">
        <v>1</v>
      </c>
      <c r="AA76" s="58">
        <v>7</v>
      </c>
      <c r="AB76" s="58">
        <v>4</v>
      </c>
      <c r="AC76" s="58">
        <v>3</v>
      </c>
      <c r="AD76" s="58">
        <v>4</v>
      </c>
      <c r="AE76" s="58">
        <v>3</v>
      </c>
      <c r="AF76" s="58">
        <v>14</v>
      </c>
      <c r="AG76" s="58">
        <v>10</v>
      </c>
      <c r="AH76" s="58">
        <v>4</v>
      </c>
      <c r="AI76" s="58">
        <v>6</v>
      </c>
      <c r="AJ76" s="58">
        <v>8</v>
      </c>
      <c r="AK76" s="58">
        <v>19</v>
      </c>
      <c r="AL76" s="58">
        <v>14</v>
      </c>
      <c r="AM76" s="58">
        <v>5</v>
      </c>
      <c r="AN76" s="58">
        <v>3</v>
      </c>
      <c r="AO76" s="58">
        <v>16</v>
      </c>
      <c r="AP76" s="58">
        <v>3</v>
      </c>
      <c r="AQ76" s="58">
        <v>3</v>
      </c>
      <c r="AR76" s="58">
        <v>0</v>
      </c>
      <c r="AS76" s="58">
        <v>0</v>
      </c>
      <c r="AT76" s="58">
        <v>3</v>
      </c>
    </row>
    <row r="77" spans="1:46" ht="12.75" customHeight="1">
      <c r="A77" s="57">
        <v>72</v>
      </c>
      <c r="B77" s="58" t="s">
        <v>489</v>
      </c>
      <c r="C77" s="58" t="s">
        <v>493</v>
      </c>
      <c r="D77" s="58">
        <v>26</v>
      </c>
      <c r="E77" s="58">
        <v>21</v>
      </c>
      <c r="F77" s="58">
        <v>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2</v>
      </c>
      <c r="R77" s="58">
        <v>1</v>
      </c>
      <c r="S77" s="58">
        <v>1</v>
      </c>
      <c r="T77" s="58">
        <v>2</v>
      </c>
      <c r="U77" s="58">
        <v>0</v>
      </c>
      <c r="V77" s="58">
        <v>4</v>
      </c>
      <c r="W77" s="58">
        <v>4</v>
      </c>
      <c r="X77" s="58">
        <v>0</v>
      </c>
      <c r="Y77" s="58">
        <v>1</v>
      </c>
      <c r="Z77" s="58">
        <v>3</v>
      </c>
      <c r="AA77" s="58">
        <v>9</v>
      </c>
      <c r="AB77" s="58">
        <v>5</v>
      </c>
      <c r="AC77" s="58">
        <v>4</v>
      </c>
      <c r="AD77" s="58">
        <v>5</v>
      </c>
      <c r="AE77" s="58">
        <v>4</v>
      </c>
      <c r="AF77" s="58">
        <v>5</v>
      </c>
      <c r="AG77" s="58">
        <v>5</v>
      </c>
      <c r="AH77" s="58">
        <v>0</v>
      </c>
      <c r="AI77" s="58">
        <v>1</v>
      </c>
      <c r="AJ77" s="58">
        <v>4</v>
      </c>
      <c r="AK77" s="58">
        <v>3</v>
      </c>
      <c r="AL77" s="58">
        <v>3</v>
      </c>
      <c r="AM77" s="58">
        <v>0</v>
      </c>
      <c r="AN77" s="58">
        <v>0</v>
      </c>
      <c r="AO77" s="58">
        <v>3</v>
      </c>
      <c r="AP77" s="58">
        <v>3</v>
      </c>
      <c r="AQ77" s="58">
        <v>3</v>
      </c>
      <c r="AR77" s="58">
        <v>0</v>
      </c>
      <c r="AS77" s="58">
        <v>0</v>
      </c>
      <c r="AT77" s="58">
        <v>3</v>
      </c>
    </row>
    <row r="78" spans="1:46" ht="12.75" customHeight="1">
      <c r="A78" s="57">
        <v>73</v>
      </c>
      <c r="B78" s="58" t="s">
        <v>489</v>
      </c>
      <c r="C78" s="58" t="s">
        <v>494</v>
      </c>
      <c r="D78" s="58">
        <v>33</v>
      </c>
      <c r="E78" s="58">
        <v>32</v>
      </c>
      <c r="F78" s="58">
        <v>1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1</v>
      </c>
      <c r="W78" s="58">
        <v>1</v>
      </c>
      <c r="X78" s="58">
        <v>0</v>
      </c>
      <c r="Y78" s="58">
        <v>1</v>
      </c>
      <c r="Z78" s="58">
        <v>0</v>
      </c>
      <c r="AA78" s="58">
        <v>4</v>
      </c>
      <c r="AB78" s="58">
        <v>3</v>
      </c>
      <c r="AC78" s="58">
        <v>1</v>
      </c>
      <c r="AD78" s="58">
        <v>3</v>
      </c>
      <c r="AE78" s="58">
        <v>1</v>
      </c>
      <c r="AF78" s="58">
        <v>11</v>
      </c>
      <c r="AG78" s="58">
        <v>11</v>
      </c>
      <c r="AH78" s="58">
        <v>0</v>
      </c>
      <c r="AI78" s="58">
        <v>5</v>
      </c>
      <c r="AJ78" s="58">
        <v>6</v>
      </c>
      <c r="AK78" s="58">
        <v>16</v>
      </c>
      <c r="AL78" s="58">
        <v>16</v>
      </c>
      <c r="AM78" s="58">
        <v>0</v>
      </c>
      <c r="AN78" s="58">
        <v>4</v>
      </c>
      <c r="AO78" s="58">
        <v>12</v>
      </c>
      <c r="AP78" s="58">
        <v>1</v>
      </c>
      <c r="AQ78" s="58">
        <v>1</v>
      </c>
      <c r="AR78" s="58">
        <v>0</v>
      </c>
      <c r="AS78" s="58">
        <v>0</v>
      </c>
      <c r="AT78" s="58">
        <v>1</v>
      </c>
    </row>
    <row r="79" spans="1:46" ht="12.75" customHeight="1">
      <c r="A79" s="57">
        <v>74</v>
      </c>
      <c r="B79" s="58" t="s">
        <v>489</v>
      </c>
      <c r="C79" s="58" t="s">
        <v>495</v>
      </c>
      <c r="D79" s="58">
        <v>23</v>
      </c>
      <c r="E79" s="58">
        <v>20</v>
      </c>
      <c r="F79" s="58">
        <v>3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1</v>
      </c>
      <c r="R79" s="58">
        <v>1</v>
      </c>
      <c r="S79" s="58">
        <v>0</v>
      </c>
      <c r="T79" s="58">
        <v>0</v>
      </c>
      <c r="U79" s="58">
        <v>1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4</v>
      </c>
      <c r="AB79" s="58">
        <v>4</v>
      </c>
      <c r="AC79" s="58">
        <v>0</v>
      </c>
      <c r="AD79" s="58">
        <v>2</v>
      </c>
      <c r="AE79" s="58">
        <v>2</v>
      </c>
      <c r="AF79" s="58">
        <v>4</v>
      </c>
      <c r="AG79" s="58">
        <v>3</v>
      </c>
      <c r="AH79" s="58">
        <v>1</v>
      </c>
      <c r="AI79" s="58">
        <v>0</v>
      </c>
      <c r="AJ79" s="58">
        <v>4</v>
      </c>
      <c r="AK79" s="58">
        <v>12</v>
      </c>
      <c r="AL79" s="58">
        <v>10</v>
      </c>
      <c r="AM79" s="58">
        <v>2</v>
      </c>
      <c r="AN79" s="58">
        <v>1</v>
      </c>
      <c r="AO79" s="58">
        <v>11</v>
      </c>
      <c r="AP79" s="58">
        <v>2</v>
      </c>
      <c r="AQ79" s="58">
        <v>2</v>
      </c>
      <c r="AR79" s="58">
        <v>0</v>
      </c>
      <c r="AS79" s="58">
        <v>0</v>
      </c>
      <c r="AT79" s="58">
        <v>2</v>
      </c>
    </row>
    <row r="80" spans="1:46" ht="12.75" customHeight="1">
      <c r="A80" s="57">
        <v>75</v>
      </c>
      <c r="B80" s="58" t="s">
        <v>496</v>
      </c>
      <c r="C80" s="58" t="s">
        <v>497</v>
      </c>
      <c r="D80" s="58">
        <v>55</v>
      </c>
      <c r="E80" s="58">
        <v>46</v>
      </c>
      <c r="F80" s="58">
        <v>9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1</v>
      </c>
      <c r="R80" s="58">
        <v>1</v>
      </c>
      <c r="S80" s="58">
        <v>0</v>
      </c>
      <c r="T80" s="58">
        <v>1</v>
      </c>
      <c r="U80" s="58">
        <v>0</v>
      </c>
      <c r="V80" s="58">
        <v>1</v>
      </c>
      <c r="W80" s="58">
        <v>0</v>
      </c>
      <c r="X80" s="58">
        <v>1</v>
      </c>
      <c r="Y80" s="58">
        <v>1</v>
      </c>
      <c r="Z80" s="58">
        <v>0</v>
      </c>
      <c r="AA80" s="58">
        <v>13</v>
      </c>
      <c r="AB80" s="58">
        <v>13</v>
      </c>
      <c r="AC80" s="58">
        <v>0</v>
      </c>
      <c r="AD80" s="58">
        <v>6</v>
      </c>
      <c r="AE80" s="58">
        <v>7</v>
      </c>
      <c r="AF80" s="58">
        <v>24</v>
      </c>
      <c r="AG80" s="58">
        <v>19</v>
      </c>
      <c r="AH80" s="58">
        <v>5</v>
      </c>
      <c r="AI80" s="58">
        <v>10</v>
      </c>
      <c r="AJ80" s="58">
        <v>14</v>
      </c>
      <c r="AK80" s="58">
        <v>14</v>
      </c>
      <c r="AL80" s="58">
        <v>11</v>
      </c>
      <c r="AM80" s="58">
        <v>3</v>
      </c>
      <c r="AN80" s="58">
        <v>0</v>
      </c>
      <c r="AO80" s="58">
        <v>14</v>
      </c>
      <c r="AP80" s="58">
        <v>2</v>
      </c>
      <c r="AQ80" s="58">
        <v>2</v>
      </c>
      <c r="AR80" s="58">
        <v>0</v>
      </c>
      <c r="AS80" s="58">
        <v>0</v>
      </c>
      <c r="AT80" s="58">
        <v>2</v>
      </c>
    </row>
    <row r="81" spans="1:46" ht="12.75" customHeight="1">
      <c r="A81" s="57">
        <v>76</v>
      </c>
      <c r="B81" s="58" t="s">
        <v>496</v>
      </c>
      <c r="C81" s="58" t="s">
        <v>498</v>
      </c>
      <c r="D81" s="58">
        <v>49</v>
      </c>
      <c r="E81" s="58">
        <v>41</v>
      </c>
      <c r="F81" s="58">
        <v>8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4</v>
      </c>
      <c r="R81" s="58">
        <v>1</v>
      </c>
      <c r="S81" s="58">
        <v>3</v>
      </c>
      <c r="T81" s="58">
        <v>3</v>
      </c>
      <c r="U81" s="58">
        <v>1</v>
      </c>
      <c r="V81" s="58">
        <v>7</v>
      </c>
      <c r="W81" s="58">
        <v>6</v>
      </c>
      <c r="X81" s="58">
        <v>1</v>
      </c>
      <c r="Y81" s="58">
        <v>5</v>
      </c>
      <c r="Z81" s="58">
        <v>2</v>
      </c>
      <c r="AA81" s="58">
        <v>4</v>
      </c>
      <c r="AB81" s="58">
        <v>4</v>
      </c>
      <c r="AC81" s="58">
        <v>0</v>
      </c>
      <c r="AD81" s="58">
        <v>3</v>
      </c>
      <c r="AE81" s="58">
        <v>1</v>
      </c>
      <c r="AF81" s="58">
        <v>12</v>
      </c>
      <c r="AG81" s="58">
        <v>11</v>
      </c>
      <c r="AH81" s="58">
        <v>1</v>
      </c>
      <c r="AI81" s="58">
        <v>5</v>
      </c>
      <c r="AJ81" s="58">
        <v>7</v>
      </c>
      <c r="AK81" s="58">
        <v>19</v>
      </c>
      <c r="AL81" s="58">
        <v>16</v>
      </c>
      <c r="AM81" s="58">
        <v>3</v>
      </c>
      <c r="AN81" s="58">
        <v>2</v>
      </c>
      <c r="AO81" s="58">
        <v>17</v>
      </c>
      <c r="AP81" s="58">
        <v>3</v>
      </c>
      <c r="AQ81" s="58">
        <v>3</v>
      </c>
      <c r="AR81" s="58">
        <v>0</v>
      </c>
      <c r="AS81" s="58">
        <v>0</v>
      </c>
      <c r="AT81" s="58">
        <v>3</v>
      </c>
    </row>
    <row r="82" spans="1:46" ht="12.75" customHeight="1">
      <c r="A82" s="57">
        <v>77</v>
      </c>
      <c r="B82" s="58" t="s">
        <v>499</v>
      </c>
      <c r="C82" s="58" t="s">
        <v>500</v>
      </c>
      <c r="D82" s="58">
        <v>18</v>
      </c>
      <c r="E82" s="58">
        <v>18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2</v>
      </c>
      <c r="AB82" s="58">
        <v>2</v>
      </c>
      <c r="AC82" s="58">
        <v>0</v>
      </c>
      <c r="AD82" s="58">
        <v>2</v>
      </c>
      <c r="AE82" s="58">
        <v>0</v>
      </c>
      <c r="AF82" s="58">
        <v>8</v>
      </c>
      <c r="AG82" s="58">
        <v>8</v>
      </c>
      <c r="AH82" s="58">
        <v>0</v>
      </c>
      <c r="AI82" s="58">
        <v>4</v>
      </c>
      <c r="AJ82" s="58">
        <v>4</v>
      </c>
      <c r="AK82" s="58">
        <v>7</v>
      </c>
      <c r="AL82" s="58">
        <v>7</v>
      </c>
      <c r="AM82" s="58">
        <v>0</v>
      </c>
      <c r="AN82" s="58">
        <v>0</v>
      </c>
      <c r="AO82" s="58">
        <v>7</v>
      </c>
      <c r="AP82" s="58">
        <v>1</v>
      </c>
      <c r="AQ82" s="58">
        <v>1</v>
      </c>
      <c r="AR82" s="58">
        <v>0</v>
      </c>
      <c r="AS82" s="58">
        <v>0</v>
      </c>
      <c r="AT82" s="58">
        <v>1</v>
      </c>
    </row>
    <row r="83" spans="1:46" ht="12.75" customHeight="1">
      <c r="A83" s="57">
        <v>78</v>
      </c>
      <c r="B83" s="58" t="s">
        <v>499</v>
      </c>
      <c r="C83" s="58" t="s">
        <v>501</v>
      </c>
      <c r="D83" s="58">
        <v>169</v>
      </c>
      <c r="E83" s="58">
        <v>164</v>
      </c>
      <c r="F83" s="58">
        <v>5</v>
      </c>
      <c r="G83" s="58">
        <v>1</v>
      </c>
      <c r="H83" s="58">
        <v>1</v>
      </c>
      <c r="I83" s="58">
        <v>0</v>
      </c>
      <c r="J83" s="58">
        <v>0</v>
      </c>
      <c r="K83" s="58">
        <v>1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10</v>
      </c>
      <c r="R83" s="58">
        <v>9</v>
      </c>
      <c r="S83" s="58">
        <v>1</v>
      </c>
      <c r="T83" s="58">
        <v>6</v>
      </c>
      <c r="U83" s="58">
        <v>4</v>
      </c>
      <c r="V83" s="58">
        <v>18</v>
      </c>
      <c r="W83" s="58">
        <v>18</v>
      </c>
      <c r="X83" s="58">
        <v>0</v>
      </c>
      <c r="Y83" s="58">
        <v>15</v>
      </c>
      <c r="Z83" s="58">
        <v>3</v>
      </c>
      <c r="AA83" s="58">
        <v>33</v>
      </c>
      <c r="AB83" s="58">
        <v>31</v>
      </c>
      <c r="AC83" s="58">
        <v>2</v>
      </c>
      <c r="AD83" s="58">
        <v>21</v>
      </c>
      <c r="AE83" s="58">
        <v>12</v>
      </c>
      <c r="AF83" s="58">
        <v>41</v>
      </c>
      <c r="AG83" s="58">
        <v>40</v>
      </c>
      <c r="AH83" s="58">
        <v>1</v>
      </c>
      <c r="AI83" s="58">
        <v>20</v>
      </c>
      <c r="AJ83" s="58">
        <v>21</v>
      </c>
      <c r="AK83" s="58">
        <v>53</v>
      </c>
      <c r="AL83" s="58">
        <v>52</v>
      </c>
      <c r="AM83" s="58">
        <v>1</v>
      </c>
      <c r="AN83" s="58">
        <v>8</v>
      </c>
      <c r="AO83" s="58">
        <v>45</v>
      </c>
      <c r="AP83" s="58">
        <v>13</v>
      </c>
      <c r="AQ83" s="58">
        <v>13</v>
      </c>
      <c r="AR83" s="58">
        <v>0</v>
      </c>
      <c r="AS83" s="58">
        <v>1</v>
      </c>
      <c r="AT83" s="58">
        <v>12</v>
      </c>
    </row>
    <row r="84" spans="1:46" ht="12.75" customHeight="1">
      <c r="A84" s="57">
        <v>79</v>
      </c>
      <c r="B84" s="58" t="s">
        <v>499</v>
      </c>
      <c r="C84" s="58" t="s">
        <v>502</v>
      </c>
      <c r="D84" s="58">
        <v>29</v>
      </c>
      <c r="E84" s="58">
        <v>25</v>
      </c>
      <c r="F84" s="58">
        <v>4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1</v>
      </c>
      <c r="R84" s="58">
        <v>1</v>
      </c>
      <c r="S84" s="58">
        <v>0</v>
      </c>
      <c r="T84" s="58">
        <v>1</v>
      </c>
      <c r="U84" s="58">
        <v>0</v>
      </c>
      <c r="V84" s="58">
        <v>2</v>
      </c>
      <c r="W84" s="58">
        <v>1</v>
      </c>
      <c r="X84" s="58">
        <v>1</v>
      </c>
      <c r="Y84" s="58">
        <v>1</v>
      </c>
      <c r="Z84" s="58">
        <v>1</v>
      </c>
      <c r="AA84" s="58">
        <v>6</v>
      </c>
      <c r="AB84" s="58">
        <v>5</v>
      </c>
      <c r="AC84" s="58">
        <v>1</v>
      </c>
      <c r="AD84" s="58">
        <v>6</v>
      </c>
      <c r="AE84" s="58">
        <v>0</v>
      </c>
      <c r="AF84" s="58">
        <v>12</v>
      </c>
      <c r="AG84" s="58">
        <v>10</v>
      </c>
      <c r="AH84" s="58">
        <v>2</v>
      </c>
      <c r="AI84" s="58">
        <v>5</v>
      </c>
      <c r="AJ84" s="58">
        <v>7</v>
      </c>
      <c r="AK84" s="58">
        <v>6</v>
      </c>
      <c r="AL84" s="58">
        <v>6</v>
      </c>
      <c r="AM84" s="58">
        <v>0</v>
      </c>
      <c r="AN84" s="58">
        <v>2</v>
      </c>
      <c r="AO84" s="58">
        <v>4</v>
      </c>
      <c r="AP84" s="58">
        <v>2</v>
      </c>
      <c r="AQ84" s="58">
        <v>2</v>
      </c>
      <c r="AR84" s="58">
        <v>0</v>
      </c>
      <c r="AS84" s="58">
        <v>1</v>
      </c>
      <c r="AT84" s="58">
        <v>1</v>
      </c>
    </row>
    <row r="85" spans="1:46" ht="12.75" customHeight="1">
      <c r="A85" s="57">
        <v>80</v>
      </c>
      <c r="B85" s="58" t="s">
        <v>503</v>
      </c>
      <c r="C85" s="58" t="s">
        <v>504</v>
      </c>
      <c r="D85" s="58">
        <v>324</v>
      </c>
      <c r="E85" s="58">
        <v>234</v>
      </c>
      <c r="F85" s="58">
        <v>90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3</v>
      </c>
      <c r="M85" s="58">
        <v>3</v>
      </c>
      <c r="N85" s="58">
        <v>0</v>
      </c>
      <c r="O85" s="58">
        <v>2</v>
      </c>
      <c r="P85" s="58">
        <v>1</v>
      </c>
      <c r="Q85" s="58">
        <v>26</v>
      </c>
      <c r="R85" s="58">
        <v>19</v>
      </c>
      <c r="S85" s="58">
        <v>7</v>
      </c>
      <c r="T85" s="58">
        <v>19</v>
      </c>
      <c r="U85" s="58">
        <v>7</v>
      </c>
      <c r="V85" s="58">
        <v>27</v>
      </c>
      <c r="W85" s="58">
        <v>18</v>
      </c>
      <c r="X85" s="58">
        <v>9</v>
      </c>
      <c r="Y85" s="58">
        <v>22</v>
      </c>
      <c r="Z85" s="58">
        <v>5</v>
      </c>
      <c r="AA85" s="58">
        <v>59</v>
      </c>
      <c r="AB85" s="58">
        <v>42</v>
      </c>
      <c r="AC85" s="58">
        <v>17</v>
      </c>
      <c r="AD85" s="58">
        <v>31</v>
      </c>
      <c r="AE85" s="58">
        <v>28</v>
      </c>
      <c r="AF85" s="58">
        <v>102</v>
      </c>
      <c r="AG85" s="58">
        <v>71</v>
      </c>
      <c r="AH85" s="58">
        <v>31</v>
      </c>
      <c r="AI85" s="58">
        <v>45</v>
      </c>
      <c r="AJ85" s="58">
        <v>57</v>
      </c>
      <c r="AK85" s="58">
        <v>89</v>
      </c>
      <c r="AL85" s="58">
        <v>64</v>
      </c>
      <c r="AM85" s="58">
        <v>25</v>
      </c>
      <c r="AN85" s="58">
        <v>13</v>
      </c>
      <c r="AO85" s="58">
        <v>76</v>
      </c>
      <c r="AP85" s="58">
        <v>18</v>
      </c>
      <c r="AQ85" s="58">
        <v>17</v>
      </c>
      <c r="AR85" s="58">
        <v>1</v>
      </c>
      <c r="AS85" s="58">
        <v>1</v>
      </c>
      <c r="AT85" s="58">
        <v>17</v>
      </c>
    </row>
    <row r="86" spans="1:46" ht="12.75" customHeight="1">
      <c r="A86" s="57">
        <v>81</v>
      </c>
      <c r="B86" s="58" t="s">
        <v>505</v>
      </c>
      <c r="C86" s="58" t="s">
        <v>506</v>
      </c>
      <c r="D86" s="58">
        <v>41</v>
      </c>
      <c r="E86" s="58">
        <v>30</v>
      </c>
      <c r="F86" s="58">
        <v>11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2</v>
      </c>
      <c r="R86" s="58">
        <v>2</v>
      </c>
      <c r="S86" s="58">
        <v>0</v>
      </c>
      <c r="T86" s="58">
        <v>2</v>
      </c>
      <c r="U86" s="58">
        <v>0</v>
      </c>
      <c r="V86" s="58">
        <v>3</v>
      </c>
      <c r="W86" s="58">
        <v>2</v>
      </c>
      <c r="X86" s="58">
        <v>1</v>
      </c>
      <c r="Y86" s="58">
        <v>1</v>
      </c>
      <c r="Z86" s="58">
        <v>2</v>
      </c>
      <c r="AA86" s="58">
        <v>3</v>
      </c>
      <c r="AB86" s="58">
        <v>1</v>
      </c>
      <c r="AC86" s="58">
        <v>2</v>
      </c>
      <c r="AD86" s="58">
        <v>2</v>
      </c>
      <c r="AE86" s="58">
        <v>1</v>
      </c>
      <c r="AF86" s="58">
        <v>18</v>
      </c>
      <c r="AG86" s="58">
        <v>14</v>
      </c>
      <c r="AH86" s="58">
        <v>4</v>
      </c>
      <c r="AI86" s="58">
        <v>7</v>
      </c>
      <c r="AJ86" s="58">
        <v>11</v>
      </c>
      <c r="AK86" s="58">
        <v>10</v>
      </c>
      <c r="AL86" s="58">
        <v>7</v>
      </c>
      <c r="AM86" s="58">
        <v>3</v>
      </c>
      <c r="AN86" s="58">
        <v>2</v>
      </c>
      <c r="AO86" s="58">
        <v>8</v>
      </c>
      <c r="AP86" s="58">
        <v>5</v>
      </c>
      <c r="AQ86" s="58">
        <v>4</v>
      </c>
      <c r="AR86" s="58">
        <v>1</v>
      </c>
      <c r="AS86" s="58">
        <v>0</v>
      </c>
      <c r="AT86" s="58">
        <v>5</v>
      </c>
    </row>
    <row r="87" spans="1:46" ht="12.75" customHeight="1">
      <c r="A87" s="57">
        <v>82</v>
      </c>
      <c r="B87" s="58" t="s">
        <v>507</v>
      </c>
      <c r="C87" s="58" t="s">
        <v>508</v>
      </c>
      <c r="D87" s="58">
        <v>126</v>
      </c>
      <c r="E87" s="58">
        <v>105</v>
      </c>
      <c r="F87" s="58">
        <v>21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2</v>
      </c>
      <c r="R87" s="58">
        <v>2</v>
      </c>
      <c r="S87" s="58">
        <v>0</v>
      </c>
      <c r="T87" s="58">
        <v>2</v>
      </c>
      <c r="U87" s="58">
        <v>0</v>
      </c>
      <c r="V87" s="58">
        <v>8</v>
      </c>
      <c r="W87" s="58">
        <v>4</v>
      </c>
      <c r="X87" s="58">
        <v>4</v>
      </c>
      <c r="Y87" s="58">
        <v>4</v>
      </c>
      <c r="Z87" s="58">
        <v>4</v>
      </c>
      <c r="AA87" s="58">
        <v>19</v>
      </c>
      <c r="AB87" s="58">
        <v>16</v>
      </c>
      <c r="AC87" s="58">
        <v>3</v>
      </c>
      <c r="AD87" s="58">
        <v>14</v>
      </c>
      <c r="AE87" s="58">
        <v>5</v>
      </c>
      <c r="AF87" s="58">
        <v>52</v>
      </c>
      <c r="AG87" s="58">
        <v>45</v>
      </c>
      <c r="AH87" s="58">
        <v>7</v>
      </c>
      <c r="AI87" s="58">
        <v>20</v>
      </c>
      <c r="AJ87" s="58">
        <v>32</v>
      </c>
      <c r="AK87" s="58">
        <v>35</v>
      </c>
      <c r="AL87" s="58">
        <v>32</v>
      </c>
      <c r="AM87" s="58">
        <v>3</v>
      </c>
      <c r="AN87" s="58">
        <v>4</v>
      </c>
      <c r="AO87" s="58">
        <v>31</v>
      </c>
      <c r="AP87" s="58">
        <v>10</v>
      </c>
      <c r="AQ87" s="58">
        <v>6</v>
      </c>
      <c r="AR87" s="58">
        <v>4</v>
      </c>
      <c r="AS87" s="58">
        <v>1</v>
      </c>
      <c r="AT87" s="58">
        <v>9</v>
      </c>
    </row>
    <row r="88" spans="1:46" s="54" customFormat="1" ht="12.75">
      <c r="A88" s="51">
        <v>82</v>
      </c>
      <c r="B88" s="52"/>
      <c r="C88" s="52" t="s">
        <v>509</v>
      </c>
      <c r="D88" s="52">
        <f aca="true" t="shared" si="0" ref="D88:AT88">SUM(D6:D87)</f>
        <v>5473</v>
      </c>
      <c r="E88" s="52">
        <f t="shared" si="0"/>
        <v>4154</v>
      </c>
      <c r="F88" s="52">
        <f t="shared" si="0"/>
        <v>1319</v>
      </c>
      <c r="G88" s="52">
        <f t="shared" si="0"/>
        <v>11</v>
      </c>
      <c r="H88" s="52">
        <f t="shared" si="0"/>
        <v>8</v>
      </c>
      <c r="I88" s="52">
        <f t="shared" si="0"/>
        <v>3</v>
      </c>
      <c r="J88" s="52">
        <f t="shared" si="0"/>
        <v>7</v>
      </c>
      <c r="K88" s="52">
        <f t="shared" si="0"/>
        <v>4</v>
      </c>
      <c r="L88" s="52">
        <f t="shared" si="0"/>
        <v>18</v>
      </c>
      <c r="M88" s="52">
        <f t="shared" si="0"/>
        <v>17</v>
      </c>
      <c r="N88" s="52">
        <f t="shared" si="0"/>
        <v>1</v>
      </c>
      <c r="O88" s="52">
        <f t="shared" si="0"/>
        <v>10</v>
      </c>
      <c r="P88" s="52">
        <f t="shared" si="0"/>
        <v>8</v>
      </c>
      <c r="Q88" s="52">
        <f t="shared" si="0"/>
        <v>287</v>
      </c>
      <c r="R88" s="52">
        <f t="shared" si="0"/>
        <v>220</v>
      </c>
      <c r="S88" s="52">
        <f t="shared" si="0"/>
        <v>67</v>
      </c>
      <c r="T88" s="52">
        <f t="shared" si="0"/>
        <v>205</v>
      </c>
      <c r="U88" s="52">
        <f t="shared" si="0"/>
        <v>82</v>
      </c>
      <c r="V88" s="52">
        <f t="shared" si="0"/>
        <v>574</v>
      </c>
      <c r="W88" s="52">
        <f t="shared" si="0"/>
        <v>415</v>
      </c>
      <c r="X88" s="52">
        <f t="shared" si="0"/>
        <v>159</v>
      </c>
      <c r="Y88" s="52">
        <f t="shared" si="0"/>
        <v>393</v>
      </c>
      <c r="Z88" s="52">
        <f t="shared" si="0"/>
        <v>181</v>
      </c>
      <c r="AA88" s="52">
        <f t="shared" si="0"/>
        <v>980</v>
      </c>
      <c r="AB88" s="52">
        <f t="shared" si="0"/>
        <v>748</v>
      </c>
      <c r="AC88" s="52">
        <f t="shared" si="0"/>
        <v>232</v>
      </c>
      <c r="AD88" s="52">
        <f t="shared" si="0"/>
        <v>583</v>
      </c>
      <c r="AE88" s="52">
        <f t="shared" si="0"/>
        <v>397</v>
      </c>
      <c r="AF88" s="52">
        <f t="shared" si="0"/>
        <v>1648</v>
      </c>
      <c r="AG88" s="52">
        <f t="shared" si="0"/>
        <v>1243</v>
      </c>
      <c r="AH88" s="52">
        <f t="shared" si="0"/>
        <v>405</v>
      </c>
      <c r="AI88" s="52">
        <f t="shared" si="0"/>
        <v>717</v>
      </c>
      <c r="AJ88" s="52">
        <f t="shared" si="0"/>
        <v>931</v>
      </c>
      <c r="AK88" s="52">
        <f t="shared" si="0"/>
        <v>1604</v>
      </c>
      <c r="AL88" s="52">
        <f t="shared" si="0"/>
        <v>1218</v>
      </c>
      <c r="AM88" s="52">
        <f t="shared" si="0"/>
        <v>386</v>
      </c>
      <c r="AN88" s="52">
        <f t="shared" si="0"/>
        <v>263</v>
      </c>
      <c r="AO88" s="52">
        <f t="shared" si="0"/>
        <v>1341</v>
      </c>
      <c r="AP88" s="52">
        <f t="shared" si="0"/>
        <v>351</v>
      </c>
      <c r="AQ88" s="52">
        <f t="shared" si="0"/>
        <v>285</v>
      </c>
      <c r="AR88" s="52">
        <f t="shared" si="0"/>
        <v>66</v>
      </c>
      <c r="AS88" s="52">
        <f t="shared" si="0"/>
        <v>24</v>
      </c>
      <c r="AT88" s="52">
        <f t="shared" si="0"/>
        <v>327</v>
      </c>
    </row>
    <row r="89" spans="1:46" ht="7.5" customHeight="1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8"/>
    </row>
    <row r="90" spans="1:46" ht="12.75">
      <c r="A90" s="57">
        <v>1</v>
      </c>
      <c r="B90" s="58"/>
      <c r="C90" s="58" t="s">
        <v>510</v>
      </c>
      <c r="D90" s="58">
        <v>51</v>
      </c>
      <c r="E90" s="58">
        <v>34</v>
      </c>
      <c r="F90" s="58">
        <v>17</v>
      </c>
      <c r="G90" s="58">
        <v>51</v>
      </c>
      <c r="H90" s="58">
        <v>34</v>
      </c>
      <c r="I90" s="58">
        <v>17</v>
      </c>
      <c r="J90" s="58">
        <v>28</v>
      </c>
      <c r="K90" s="58">
        <v>23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</row>
    <row r="91" spans="1:46" ht="12.75">
      <c r="A91" s="57">
        <v>2</v>
      </c>
      <c r="B91" s="58" t="s">
        <v>397</v>
      </c>
      <c r="C91" s="58" t="s">
        <v>511</v>
      </c>
      <c r="D91" s="58">
        <v>95</v>
      </c>
      <c r="E91" s="58">
        <v>67</v>
      </c>
      <c r="F91" s="58">
        <v>28</v>
      </c>
      <c r="G91" s="58">
        <v>3</v>
      </c>
      <c r="H91" s="58">
        <v>3</v>
      </c>
      <c r="I91" s="58">
        <v>0</v>
      </c>
      <c r="J91" s="58">
        <v>3</v>
      </c>
      <c r="K91" s="58">
        <v>0</v>
      </c>
      <c r="L91" s="58">
        <v>2</v>
      </c>
      <c r="M91" s="58">
        <v>2</v>
      </c>
      <c r="N91" s="58">
        <v>0</v>
      </c>
      <c r="O91" s="58">
        <v>2</v>
      </c>
      <c r="P91" s="58">
        <v>0</v>
      </c>
      <c r="Q91" s="58">
        <v>33</v>
      </c>
      <c r="R91" s="58">
        <v>28</v>
      </c>
      <c r="S91" s="58">
        <v>5</v>
      </c>
      <c r="T91" s="58">
        <v>29</v>
      </c>
      <c r="U91" s="58">
        <v>4</v>
      </c>
      <c r="V91" s="58">
        <v>28</v>
      </c>
      <c r="W91" s="58">
        <v>15</v>
      </c>
      <c r="X91" s="58">
        <v>13</v>
      </c>
      <c r="Y91" s="58">
        <v>21</v>
      </c>
      <c r="Z91" s="58">
        <v>7</v>
      </c>
      <c r="AA91" s="58">
        <v>12</v>
      </c>
      <c r="AB91" s="58">
        <v>8</v>
      </c>
      <c r="AC91" s="58">
        <v>4</v>
      </c>
      <c r="AD91" s="58">
        <v>6</v>
      </c>
      <c r="AE91" s="58">
        <v>6</v>
      </c>
      <c r="AF91" s="58">
        <v>15</v>
      </c>
      <c r="AG91" s="58">
        <v>9</v>
      </c>
      <c r="AH91" s="58">
        <v>6</v>
      </c>
      <c r="AI91" s="58">
        <v>7</v>
      </c>
      <c r="AJ91" s="58">
        <v>8</v>
      </c>
      <c r="AK91" s="58">
        <v>2</v>
      </c>
      <c r="AL91" s="58">
        <v>2</v>
      </c>
      <c r="AM91" s="58">
        <v>0</v>
      </c>
      <c r="AN91" s="58">
        <v>0</v>
      </c>
      <c r="AO91" s="58">
        <v>2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</row>
    <row r="92" spans="1:46" ht="12.75">
      <c r="A92" s="57">
        <v>3</v>
      </c>
      <c r="B92" s="58" t="s">
        <v>512</v>
      </c>
      <c r="C92" s="58" t="s">
        <v>513</v>
      </c>
      <c r="D92" s="58">
        <v>236</v>
      </c>
      <c r="E92" s="58">
        <v>176</v>
      </c>
      <c r="F92" s="58">
        <v>60</v>
      </c>
      <c r="G92" s="58">
        <v>4</v>
      </c>
      <c r="H92" s="58">
        <v>4</v>
      </c>
      <c r="I92" s="58">
        <v>0</v>
      </c>
      <c r="J92" s="58">
        <v>2</v>
      </c>
      <c r="K92" s="58">
        <v>2</v>
      </c>
      <c r="L92" s="58">
        <v>5</v>
      </c>
      <c r="M92" s="58">
        <v>5</v>
      </c>
      <c r="N92" s="58">
        <v>0</v>
      </c>
      <c r="O92" s="58">
        <v>2</v>
      </c>
      <c r="P92" s="58">
        <v>3</v>
      </c>
      <c r="Q92" s="58">
        <v>86</v>
      </c>
      <c r="R92" s="58">
        <v>69</v>
      </c>
      <c r="S92" s="58">
        <v>17</v>
      </c>
      <c r="T92" s="58">
        <v>60</v>
      </c>
      <c r="U92" s="58">
        <v>26</v>
      </c>
      <c r="V92" s="58">
        <v>53</v>
      </c>
      <c r="W92" s="58">
        <v>35</v>
      </c>
      <c r="X92" s="58">
        <v>18</v>
      </c>
      <c r="Y92" s="58">
        <v>33</v>
      </c>
      <c r="Z92" s="58">
        <v>20</v>
      </c>
      <c r="AA92" s="58">
        <v>36</v>
      </c>
      <c r="AB92" s="58">
        <v>29</v>
      </c>
      <c r="AC92" s="58">
        <v>7</v>
      </c>
      <c r="AD92" s="58">
        <v>13</v>
      </c>
      <c r="AE92" s="58">
        <v>23</v>
      </c>
      <c r="AF92" s="58">
        <v>35</v>
      </c>
      <c r="AG92" s="58">
        <v>23</v>
      </c>
      <c r="AH92" s="58">
        <v>12</v>
      </c>
      <c r="AI92" s="58">
        <v>16</v>
      </c>
      <c r="AJ92" s="58">
        <v>19</v>
      </c>
      <c r="AK92" s="58">
        <v>17</v>
      </c>
      <c r="AL92" s="58">
        <v>11</v>
      </c>
      <c r="AM92" s="58">
        <v>6</v>
      </c>
      <c r="AN92" s="58">
        <v>4</v>
      </c>
      <c r="AO92" s="58">
        <v>13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</row>
    <row r="93" spans="1:46" ht="12.75">
      <c r="A93" s="57">
        <v>4</v>
      </c>
      <c r="B93" s="58" t="s">
        <v>399</v>
      </c>
      <c r="C93" s="58" t="s">
        <v>514</v>
      </c>
      <c r="D93" s="58">
        <v>56</v>
      </c>
      <c r="E93" s="58">
        <v>37</v>
      </c>
      <c r="F93" s="58">
        <v>19</v>
      </c>
      <c r="G93" s="58">
        <v>1</v>
      </c>
      <c r="H93" s="58">
        <v>1</v>
      </c>
      <c r="I93" s="58">
        <v>0</v>
      </c>
      <c r="J93" s="58">
        <v>0</v>
      </c>
      <c r="K93" s="58">
        <v>1</v>
      </c>
      <c r="L93" s="58">
        <v>2</v>
      </c>
      <c r="M93" s="58">
        <v>2</v>
      </c>
      <c r="N93" s="58">
        <v>0</v>
      </c>
      <c r="O93" s="58">
        <v>1</v>
      </c>
      <c r="P93" s="58">
        <v>1</v>
      </c>
      <c r="Q93" s="58">
        <v>12</v>
      </c>
      <c r="R93" s="58">
        <v>7</v>
      </c>
      <c r="S93" s="58">
        <v>5</v>
      </c>
      <c r="T93" s="58">
        <v>5</v>
      </c>
      <c r="U93" s="58">
        <v>7</v>
      </c>
      <c r="V93" s="58">
        <v>17</v>
      </c>
      <c r="W93" s="58">
        <v>9</v>
      </c>
      <c r="X93" s="58">
        <v>8</v>
      </c>
      <c r="Y93" s="58">
        <v>10</v>
      </c>
      <c r="Z93" s="58">
        <v>7</v>
      </c>
      <c r="AA93" s="58">
        <v>15</v>
      </c>
      <c r="AB93" s="58">
        <v>13</v>
      </c>
      <c r="AC93" s="58">
        <v>2</v>
      </c>
      <c r="AD93" s="58">
        <v>8</v>
      </c>
      <c r="AE93" s="58">
        <v>7</v>
      </c>
      <c r="AF93" s="58">
        <v>6</v>
      </c>
      <c r="AG93" s="58">
        <v>4</v>
      </c>
      <c r="AH93" s="58">
        <v>2</v>
      </c>
      <c r="AI93" s="58">
        <v>3</v>
      </c>
      <c r="AJ93" s="58">
        <v>3</v>
      </c>
      <c r="AK93" s="58">
        <v>3</v>
      </c>
      <c r="AL93" s="58">
        <v>1</v>
      </c>
      <c r="AM93" s="58">
        <v>2</v>
      </c>
      <c r="AN93" s="58">
        <v>0</v>
      </c>
      <c r="AO93" s="58">
        <v>3</v>
      </c>
      <c r="AP93" s="58">
        <v>0</v>
      </c>
      <c r="AQ93" s="58">
        <v>0</v>
      </c>
      <c r="AR93" s="58">
        <v>0</v>
      </c>
      <c r="AS93" s="58">
        <v>0</v>
      </c>
      <c r="AT93" s="58">
        <v>0</v>
      </c>
    </row>
    <row r="94" spans="1:46" ht="12.75">
      <c r="A94" s="57">
        <v>5</v>
      </c>
      <c r="B94" s="58" t="s">
        <v>403</v>
      </c>
      <c r="C94" s="76" t="s">
        <v>556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</row>
    <row r="95" spans="1:46" ht="12.75">
      <c r="A95" s="57">
        <v>6</v>
      </c>
      <c r="B95" s="58" t="s">
        <v>405</v>
      </c>
      <c r="C95" s="58" t="s">
        <v>516</v>
      </c>
      <c r="D95" s="58">
        <v>180</v>
      </c>
      <c r="E95" s="58">
        <v>102</v>
      </c>
      <c r="F95" s="58">
        <v>78</v>
      </c>
      <c r="G95" s="58">
        <v>2</v>
      </c>
      <c r="H95" s="58">
        <v>0</v>
      </c>
      <c r="I95" s="58">
        <v>2</v>
      </c>
      <c r="J95" s="58">
        <v>1</v>
      </c>
      <c r="K95" s="58">
        <v>1</v>
      </c>
      <c r="L95" s="58">
        <v>4</v>
      </c>
      <c r="M95" s="58">
        <v>0</v>
      </c>
      <c r="N95" s="58">
        <v>4</v>
      </c>
      <c r="O95" s="58">
        <v>2</v>
      </c>
      <c r="P95" s="58">
        <v>2</v>
      </c>
      <c r="Q95" s="58">
        <v>43</v>
      </c>
      <c r="R95" s="58">
        <v>24</v>
      </c>
      <c r="S95" s="58">
        <v>19</v>
      </c>
      <c r="T95" s="58">
        <v>19</v>
      </c>
      <c r="U95" s="58">
        <v>24</v>
      </c>
      <c r="V95" s="58">
        <v>55</v>
      </c>
      <c r="W95" s="58">
        <v>30</v>
      </c>
      <c r="X95" s="58">
        <v>25</v>
      </c>
      <c r="Y95" s="58">
        <v>24</v>
      </c>
      <c r="Z95" s="58">
        <v>31</v>
      </c>
      <c r="AA95" s="58">
        <v>32</v>
      </c>
      <c r="AB95" s="58">
        <v>20</v>
      </c>
      <c r="AC95" s="58">
        <v>12</v>
      </c>
      <c r="AD95" s="58">
        <v>10</v>
      </c>
      <c r="AE95" s="58">
        <v>22</v>
      </c>
      <c r="AF95" s="58">
        <v>34</v>
      </c>
      <c r="AG95" s="58">
        <v>21</v>
      </c>
      <c r="AH95" s="58">
        <v>13</v>
      </c>
      <c r="AI95" s="58">
        <v>6</v>
      </c>
      <c r="AJ95" s="58">
        <v>28</v>
      </c>
      <c r="AK95" s="58">
        <v>10</v>
      </c>
      <c r="AL95" s="58">
        <v>7</v>
      </c>
      <c r="AM95" s="58">
        <v>3</v>
      </c>
      <c r="AN95" s="58">
        <v>1</v>
      </c>
      <c r="AO95" s="58">
        <v>9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</row>
    <row r="96" spans="1:46" ht="12.75">
      <c r="A96" s="57">
        <v>7</v>
      </c>
      <c r="B96" s="58" t="s">
        <v>405</v>
      </c>
      <c r="C96" s="58" t="s">
        <v>517</v>
      </c>
      <c r="D96" s="58">
        <v>226</v>
      </c>
      <c r="E96" s="58">
        <v>162</v>
      </c>
      <c r="F96" s="58">
        <v>64</v>
      </c>
      <c r="G96" s="58">
        <v>2</v>
      </c>
      <c r="H96" s="58">
        <v>1</v>
      </c>
      <c r="I96" s="58">
        <v>1</v>
      </c>
      <c r="J96" s="58">
        <v>1</v>
      </c>
      <c r="K96" s="58">
        <v>1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29</v>
      </c>
      <c r="R96" s="58">
        <v>21</v>
      </c>
      <c r="S96" s="58">
        <v>8</v>
      </c>
      <c r="T96" s="58">
        <v>19</v>
      </c>
      <c r="U96" s="58">
        <v>10</v>
      </c>
      <c r="V96" s="58">
        <v>37</v>
      </c>
      <c r="W96" s="58">
        <v>25</v>
      </c>
      <c r="X96" s="58">
        <v>12</v>
      </c>
      <c r="Y96" s="58">
        <v>23</v>
      </c>
      <c r="Z96" s="58">
        <v>14</v>
      </c>
      <c r="AA96" s="58">
        <v>54</v>
      </c>
      <c r="AB96" s="58">
        <v>40</v>
      </c>
      <c r="AC96" s="58">
        <v>14</v>
      </c>
      <c r="AD96" s="58">
        <v>39</v>
      </c>
      <c r="AE96" s="58">
        <v>15</v>
      </c>
      <c r="AF96" s="58">
        <v>49</v>
      </c>
      <c r="AG96" s="58">
        <v>34</v>
      </c>
      <c r="AH96" s="58">
        <v>15</v>
      </c>
      <c r="AI96" s="58">
        <v>22</v>
      </c>
      <c r="AJ96" s="58">
        <v>27</v>
      </c>
      <c r="AK96" s="58">
        <v>44</v>
      </c>
      <c r="AL96" s="58">
        <v>32</v>
      </c>
      <c r="AM96" s="58">
        <v>12</v>
      </c>
      <c r="AN96" s="58">
        <v>10</v>
      </c>
      <c r="AO96" s="58">
        <v>34</v>
      </c>
      <c r="AP96" s="58">
        <v>11</v>
      </c>
      <c r="AQ96" s="58">
        <v>9</v>
      </c>
      <c r="AR96" s="58">
        <v>2</v>
      </c>
      <c r="AS96" s="58">
        <v>0</v>
      </c>
      <c r="AT96" s="58">
        <v>11</v>
      </c>
    </row>
    <row r="97" spans="1:46" ht="12.75">
      <c r="A97" s="57">
        <v>8</v>
      </c>
      <c r="B97" s="58" t="s">
        <v>405</v>
      </c>
      <c r="C97" s="58" t="s">
        <v>518</v>
      </c>
      <c r="D97" s="58">
        <v>55</v>
      </c>
      <c r="E97" s="58">
        <v>29</v>
      </c>
      <c r="F97" s="58">
        <v>26</v>
      </c>
      <c r="G97" s="58">
        <v>12</v>
      </c>
      <c r="H97" s="58">
        <v>2</v>
      </c>
      <c r="I97" s="58">
        <v>10</v>
      </c>
      <c r="J97" s="58">
        <v>10</v>
      </c>
      <c r="K97" s="58">
        <v>2</v>
      </c>
      <c r="L97" s="58">
        <v>25</v>
      </c>
      <c r="M97" s="58">
        <v>16</v>
      </c>
      <c r="N97" s="58">
        <v>9</v>
      </c>
      <c r="O97" s="58">
        <v>17</v>
      </c>
      <c r="P97" s="58">
        <v>8</v>
      </c>
      <c r="Q97" s="58">
        <v>18</v>
      </c>
      <c r="R97" s="58">
        <v>11</v>
      </c>
      <c r="S97" s="58">
        <v>7</v>
      </c>
      <c r="T97" s="58">
        <v>15</v>
      </c>
      <c r="U97" s="58">
        <v>3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</row>
    <row r="98" spans="1:46" ht="12.75">
      <c r="A98" s="57">
        <v>9</v>
      </c>
      <c r="B98" s="58" t="s">
        <v>405</v>
      </c>
      <c r="C98" s="58" t="s">
        <v>519</v>
      </c>
      <c r="D98" s="58">
        <v>282</v>
      </c>
      <c r="E98" s="58">
        <v>168</v>
      </c>
      <c r="F98" s="58">
        <v>114</v>
      </c>
      <c r="G98" s="58">
        <v>3</v>
      </c>
      <c r="H98" s="58">
        <v>1</v>
      </c>
      <c r="I98" s="58">
        <v>2</v>
      </c>
      <c r="J98" s="58">
        <v>0</v>
      </c>
      <c r="K98" s="58">
        <v>3</v>
      </c>
      <c r="L98" s="58">
        <v>11</v>
      </c>
      <c r="M98" s="58">
        <v>7</v>
      </c>
      <c r="N98" s="58">
        <v>4</v>
      </c>
      <c r="O98" s="58">
        <v>5</v>
      </c>
      <c r="P98" s="58">
        <v>6</v>
      </c>
      <c r="Q98" s="58">
        <v>69</v>
      </c>
      <c r="R98" s="58">
        <v>49</v>
      </c>
      <c r="S98" s="58">
        <v>20</v>
      </c>
      <c r="T98" s="58">
        <v>38</v>
      </c>
      <c r="U98" s="58">
        <v>31</v>
      </c>
      <c r="V98" s="58">
        <v>75</v>
      </c>
      <c r="W98" s="58">
        <v>37</v>
      </c>
      <c r="X98" s="58">
        <v>38</v>
      </c>
      <c r="Y98" s="58">
        <v>27</v>
      </c>
      <c r="Z98" s="58">
        <v>48</v>
      </c>
      <c r="AA98" s="58">
        <v>52</v>
      </c>
      <c r="AB98" s="58">
        <v>30</v>
      </c>
      <c r="AC98" s="58">
        <v>22</v>
      </c>
      <c r="AD98" s="58">
        <v>14</v>
      </c>
      <c r="AE98" s="58">
        <v>38</v>
      </c>
      <c r="AF98" s="58">
        <v>54</v>
      </c>
      <c r="AG98" s="58">
        <v>33</v>
      </c>
      <c r="AH98" s="58">
        <v>21</v>
      </c>
      <c r="AI98" s="58">
        <v>12</v>
      </c>
      <c r="AJ98" s="58">
        <v>42</v>
      </c>
      <c r="AK98" s="58">
        <v>17</v>
      </c>
      <c r="AL98" s="58">
        <v>10</v>
      </c>
      <c r="AM98" s="58">
        <v>7</v>
      </c>
      <c r="AN98" s="58">
        <v>3</v>
      </c>
      <c r="AO98" s="58">
        <v>14</v>
      </c>
      <c r="AP98" s="58">
        <v>1</v>
      </c>
      <c r="AQ98" s="58">
        <v>1</v>
      </c>
      <c r="AR98" s="58">
        <v>0</v>
      </c>
      <c r="AS98" s="58">
        <v>0</v>
      </c>
      <c r="AT98" s="58">
        <v>1</v>
      </c>
    </row>
    <row r="99" spans="1:46" ht="12.75">
      <c r="A99" s="57">
        <v>10</v>
      </c>
      <c r="B99" s="58" t="s">
        <v>415</v>
      </c>
      <c r="C99" s="58" t="s">
        <v>520</v>
      </c>
      <c r="D99" s="58">
        <v>206</v>
      </c>
      <c r="E99" s="58">
        <v>168</v>
      </c>
      <c r="F99" s="58">
        <v>38</v>
      </c>
      <c r="G99" s="58">
        <v>13</v>
      </c>
      <c r="H99" s="58">
        <v>10</v>
      </c>
      <c r="I99" s="58">
        <v>3</v>
      </c>
      <c r="J99" s="58">
        <v>8</v>
      </c>
      <c r="K99" s="58">
        <v>5</v>
      </c>
      <c r="L99" s="58">
        <v>9</v>
      </c>
      <c r="M99" s="58">
        <v>9</v>
      </c>
      <c r="N99" s="58">
        <v>0</v>
      </c>
      <c r="O99" s="58">
        <v>4</v>
      </c>
      <c r="P99" s="58">
        <v>5</v>
      </c>
      <c r="Q99" s="58">
        <v>67</v>
      </c>
      <c r="R99" s="58">
        <v>53</v>
      </c>
      <c r="S99" s="58">
        <v>14</v>
      </c>
      <c r="T99" s="58">
        <v>40</v>
      </c>
      <c r="U99" s="58">
        <v>27</v>
      </c>
      <c r="V99" s="58">
        <v>63</v>
      </c>
      <c r="W99" s="58">
        <v>52</v>
      </c>
      <c r="X99" s="58">
        <v>11</v>
      </c>
      <c r="Y99" s="58">
        <v>37</v>
      </c>
      <c r="Z99" s="58">
        <v>26</v>
      </c>
      <c r="AA99" s="58">
        <v>30</v>
      </c>
      <c r="AB99" s="58">
        <v>27</v>
      </c>
      <c r="AC99" s="58">
        <v>3</v>
      </c>
      <c r="AD99" s="58">
        <v>15</v>
      </c>
      <c r="AE99" s="58">
        <v>15</v>
      </c>
      <c r="AF99" s="58">
        <v>21</v>
      </c>
      <c r="AG99" s="58">
        <v>16</v>
      </c>
      <c r="AH99" s="58">
        <v>5</v>
      </c>
      <c r="AI99" s="58">
        <v>8</v>
      </c>
      <c r="AJ99" s="58">
        <v>13</v>
      </c>
      <c r="AK99" s="58">
        <v>2</v>
      </c>
      <c r="AL99" s="58">
        <v>1</v>
      </c>
      <c r="AM99" s="58">
        <v>1</v>
      </c>
      <c r="AN99" s="58">
        <v>0</v>
      </c>
      <c r="AO99" s="58">
        <v>2</v>
      </c>
      <c r="AP99" s="58">
        <v>1</v>
      </c>
      <c r="AQ99" s="58">
        <v>0</v>
      </c>
      <c r="AR99" s="58">
        <v>1</v>
      </c>
      <c r="AS99" s="58">
        <v>1</v>
      </c>
      <c r="AT99" s="58">
        <v>0</v>
      </c>
    </row>
    <row r="100" spans="1:46" ht="12.75">
      <c r="A100" s="57">
        <v>11</v>
      </c>
      <c r="B100" s="58" t="s">
        <v>424</v>
      </c>
      <c r="C100" s="58" t="s">
        <v>521</v>
      </c>
      <c r="D100" s="58">
        <v>167</v>
      </c>
      <c r="E100" s="58">
        <v>131</v>
      </c>
      <c r="F100" s="58">
        <v>36</v>
      </c>
      <c r="G100" s="58">
        <v>5</v>
      </c>
      <c r="H100" s="58">
        <v>4</v>
      </c>
      <c r="I100" s="58">
        <v>1</v>
      </c>
      <c r="J100" s="58">
        <v>4</v>
      </c>
      <c r="K100" s="58">
        <v>1</v>
      </c>
      <c r="L100" s="58">
        <v>13</v>
      </c>
      <c r="M100" s="58">
        <v>11</v>
      </c>
      <c r="N100" s="58">
        <v>2</v>
      </c>
      <c r="O100" s="58">
        <v>9</v>
      </c>
      <c r="P100" s="58">
        <v>4</v>
      </c>
      <c r="Q100" s="58">
        <v>76</v>
      </c>
      <c r="R100" s="58">
        <v>65</v>
      </c>
      <c r="S100" s="58">
        <v>11</v>
      </c>
      <c r="T100" s="58">
        <v>50</v>
      </c>
      <c r="U100" s="58">
        <v>26</v>
      </c>
      <c r="V100" s="58">
        <v>40</v>
      </c>
      <c r="W100" s="58">
        <v>28</v>
      </c>
      <c r="X100" s="58">
        <v>12</v>
      </c>
      <c r="Y100" s="58">
        <v>24</v>
      </c>
      <c r="Z100" s="58">
        <v>16</v>
      </c>
      <c r="AA100" s="58">
        <v>20</v>
      </c>
      <c r="AB100" s="58">
        <v>14</v>
      </c>
      <c r="AC100" s="58">
        <v>6</v>
      </c>
      <c r="AD100" s="58">
        <v>14</v>
      </c>
      <c r="AE100" s="58">
        <v>6</v>
      </c>
      <c r="AF100" s="58">
        <v>12</v>
      </c>
      <c r="AG100" s="58">
        <v>8</v>
      </c>
      <c r="AH100" s="58">
        <v>4</v>
      </c>
      <c r="AI100" s="58">
        <v>4</v>
      </c>
      <c r="AJ100" s="58">
        <v>8</v>
      </c>
      <c r="AK100" s="58">
        <v>1</v>
      </c>
      <c r="AL100" s="58">
        <v>1</v>
      </c>
      <c r="AM100" s="58">
        <v>0</v>
      </c>
      <c r="AN100" s="58">
        <v>0</v>
      </c>
      <c r="AO100" s="58">
        <v>1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</row>
    <row r="101" spans="1:46" ht="12.75">
      <c r="A101" s="57">
        <v>12</v>
      </c>
      <c r="B101" s="58" t="s">
        <v>428</v>
      </c>
      <c r="C101" s="58" t="s">
        <v>522</v>
      </c>
      <c r="D101" s="58">
        <v>24</v>
      </c>
      <c r="E101" s="58">
        <v>17</v>
      </c>
      <c r="F101" s="58">
        <v>7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7</v>
      </c>
      <c r="R101" s="58">
        <v>5</v>
      </c>
      <c r="S101" s="58">
        <v>2</v>
      </c>
      <c r="T101" s="58">
        <v>5</v>
      </c>
      <c r="U101" s="58">
        <v>2</v>
      </c>
      <c r="V101" s="58">
        <v>6</v>
      </c>
      <c r="W101" s="58">
        <v>3</v>
      </c>
      <c r="X101" s="58">
        <v>3</v>
      </c>
      <c r="Y101" s="58">
        <v>4</v>
      </c>
      <c r="Z101" s="58">
        <v>2</v>
      </c>
      <c r="AA101" s="58">
        <v>6</v>
      </c>
      <c r="AB101" s="58">
        <v>6</v>
      </c>
      <c r="AC101" s="58">
        <v>0</v>
      </c>
      <c r="AD101" s="58">
        <v>3</v>
      </c>
      <c r="AE101" s="58">
        <v>3</v>
      </c>
      <c r="AF101" s="58">
        <v>3</v>
      </c>
      <c r="AG101" s="58">
        <v>1</v>
      </c>
      <c r="AH101" s="58">
        <v>2</v>
      </c>
      <c r="AI101" s="58">
        <v>2</v>
      </c>
      <c r="AJ101" s="58">
        <v>1</v>
      </c>
      <c r="AK101" s="58">
        <v>1</v>
      </c>
      <c r="AL101" s="58">
        <v>1</v>
      </c>
      <c r="AM101" s="58">
        <v>0</v>
      </c>
      <c r="AN101" s="58">
        <v>1</v>
      </c>
      <c r="AO101" s="58">
        <v>0</v>
      </c>
      <c r="AP101" s="58">
        <v>1</v>
      </c>
      <c r="AQ101" s="58">
        <v>1</v>
      </c>
      <c r="AR101" s="58">
        <v>0</v>
      </c>
      <c r="AS101" s="58">
        <v>0</v>
      </c>
      <c r="AT101" s="58">
        <v>1</v>
      </c>
    </row>
    <row r="102" spans="1:46" ht="12.75">
      <c r="A102" s="57">
        <v>13</v>
      </c>
      <c r="B102" s="58" t="s">
        <v>428</v>
      </c>
      <c r="C102" s="58" t="s">
        <v>523</v>
      </c>
      <c r="D102" s="58">
        <v>65</v>
      </c>
      <c r="E102" s="58">
        <v>60</v>
      </c>
      <c r="F102" s="58">
        <v>5</v>
      </c>
      <c r="G102" s="58">
        <v>2</v>
      </c>
      <c r="H102" s="58">
        <v>1</v>
      </c>
      <c r="I102" s="58">
        <v>1</v>
      </c>
      <c r="J102" s="58">
        <v>0</v>
      </c>
      <c r="K102" s="58">
        <v>2</v>
      </c>
      <c r="L102" s="58">
        <v>2</v>
      </c>
      <c r="M102" s="58">
        <v>2</v>
      </c>
      <c r="N102" s="58">
        <v>0</v>
      </c>
      <c r="O102" s="58">
        <v>2</v>
      </c>
      <c r="P102" s="58">
        <v>0</v>
      </c>
      <c r="Q102" s="58">
        <v>10</v>
      </c>
      <c r="R102" s="58">
        <v>10</v>
      </c>
      <c r="S102" s="58">
        <v>0</v>
      </c>
      <c r="T102" s="58">
        <v>3</v>
      </c>
      <c r="U102" s="58">
        <v>7</v>
      </c>
      <c r="V102" s="58">
        <v>21</v>
      </c>
      <c r="W102" s="58">
        <v>19</v>
      </c>
      <c r="X102" s="58">
        <v>2</v>
      </c>
      <c r="Y102" s="58">
        <v>9</v>
      </c>
      <c r="Z102" s="58">
        <v>12</v>
      </c>
      <c r="AA102" s="58">
        <v>10</v>
      </c>
      <c r="AB102" s="58">
        <v>10</v>
      </c>
      <c r="AC102" s="58">
        <v>0</v>
      </c>
      <c r="AD102" s="58">
        <v>3</v>
      </c>
      <c r="AE102" s="58">
        <v>7</v>
      </c>
      <c r="AF102" s="58">
        <v>13</v>
      </c>
      <c r="AG102" s="58">
        <v>12</v>
      </c>
      <c r="AH102" s="58">
        <v>1</v>
      </c>
      <c r="AI102" s="58">
        <v>4</v>
      </c>
      <c r="AJ102" s="58">
        <v>9</v>
      </c>
      <c r="AK102" s="58">
        <v>7</v>
      </c>
      <c r="AL102" s="58">
        <v>6</v>
      </c>
      <c r="AM102" s="58">
        <v>1</v>
      </c>
      <c r="AN102" s="58">
        <v>0</v>
      </c>
      <c r="AO102" s="58">
        <v>7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</row>
    <row r="103" spans="1:46" ht="12.75">
      <c r="A103" s="57">
        <v>14</v>
      </c>
      <c r="B103" s="58" t="s">
        <v>428</v>
      </c>
      <c r="C103" s="75" t="s">
        <v>524</v>
      </c>
      <c r="D103" s="58">
        <v>73</v>
      </c>
      <c r="E103" s="58">
        <v>47</v>
      </c>
      <c r="F103" s="58">
        <v>26</v>
      </c>
      <c r="G103" s="58">
        <v>2</v>
      </c>
      <c r="H103" s="58">
        <v>2</v>
      </c>
      <c r="I103" s="58">
        <v>0</v>
      </c>
      <c r="J103" s="58">
        <v>2</v>
      </c>
      <c r="K103" s="58">
        <v>0</v>
      </c>
      <c r="L103" s="58">
        <v>5</v>
      </c>
      <c r="M103" s="58">
        <v>4</v>
      </c>
      <c r="N103" s="58">
        <v>1</v>
      </c>
      <c r="O103" s="58">
        <v>2</v>
      </c>
      <c r="P103" s="58">
        <v>3</v>
      </c>
      <c r="Q103" s="58">
        <v>21</v>
      </c>
      <c r="R103" s="58">
        <v>16</v>
      </c>
      <c r="S103" s="58">
        <v>5</v>
      </c>
      <c r="T103" s="58">
        <v>14</v>
      </c>
      <c r="U103" s="58">
        <v>7</v>
      </c>
      <c r="V103" s="58">
        <v>21</v>
      </c>
      <c r="W103" s="58">
        <v>10</v>
      </c>
      <c r="X103" s="58">
        <v>11</v>
      </c>
      <c r="Y103" s="58">
        <v>15</v>
      </c>
      <c r="Z103" s="58">
        <v>6</v>
      </c>
      <c r="AA103" s="58">
        <v>13</v>
      </c>
      <c r="AB103" s="58">
        <v>9</v>
      </c>
      <c r="AC103" s="58">
        <v>4</v>
      </c>
      <c r="AD103" s="58">
        <v>5</v>
      </c>
      <c r="AE103" s="58">
        <v>8</v>
      </c>
      <c r="AF103" s="58">
        <v>10</v>
      </c>
      <c r="AG103" s="58">
        <v>5</v>
      </c>
      <c r="AH103" s="58">
        <v>5</v>
      </c>
      <c r="AI103" s="58">
        <v>3</v>
      </c>
      <c r="AJ103" s="58">
        <v>7</v>
      </c>
      <c r="AK103" s="58">
        <v>1</v>
      </c>
      <c r="AL103" s="58">
        <v>1</v>
      </c>
      <c r="AM103" s="58">
        <v>0</v>
      </c>
      <c r="AN103" s="58">
        <v>0</v>
      </c>
      <c r="AO103" s="58">
        <v>1</v>
      </c>
      <c r="AP103" s="58">
        <v>0</v>
      </c>
      <c r="AQ103" s="58">
        <v>0</v>
      </c>
      <c r="AR103" s="58">
        <v>0</v>
      </c>
      <c r="AS103" s="58">
        <v>0</v>
      </c>
      <c r="AT103" s="58">
        <v>0</v>
      </c>
    </row>
    <row r="104" spans="1:46" ht="12.75">
      <c r="A104" s="57">
        <v>15</v>
      </c>
      <c r="B104" s="58" t="s">
        <v>432</v>
      </c>
      <c r="C104" s="58" t="s">
        <v>525</v>
      </c>
      <c r="D104" s="58">
        <v>210</v>
      </c>
      <c r="E104" s="58">
        <v>138</v>
      </c>
      <c r="F104" s="58">
        <v>72</v>
      </c>
      <c r="G104" s="58">
        <v>13</v>
      </c>
      <c r="H104" s="58">
        <v>9</v>
      </c>
      <c r="I104" s="58">
        <v>4</v>
      </c>
      <c r="J104" s="58">
        <v>8</v>
      </c>
      <c r="K104" s="58">
        <v>5</v>
      </c>
      <c r="L104" s="58">
        <v>22</v>
      </c>
      <c r="M104" s="58">
        <v>15</v>
      </c>
      <c r="N104" s="58">
        <v>7</v>
      </c>
      <c r="O104" s="58">
        <v>10</v>
      </c>
      <c r="P104" s="58">
        <v>12</v>
      </c>
      <c r="Q104" s="58">
        <v>72</v>
      </c>
      <c r="R104" s="58">
        <v>46</v>
      </c>
      <c r="S104" s="58">
        <v>26</v>
      </c>
      <c r="T104" s="58">
        <v>41</v>
      </c>
      <c r="U104" s="58">
        <v>31</v>
      </c>
      <c r="V104" s="58">
        <v>44</v>
      </c>
      <c r="W104" s="58">
        <v>29</v>
      </c>
      <c r="X104" s="58">
        <v>15</v>
      </c>
      <c r="Y104" s="58">
        <v>23</v>
      </c>
      <c r="Z104" s="58">
        <v>21</v>
      </c>
      <c r="AA104" s="58">
        <v>28</v>
      </c>
      <c r="AB104" s="58">
        <v>19</v>
      </c>
      <c r="AC104" s="58">
        <v>9</v>
      </c>
      <c r="AD104" s="58">
        <v>13</v>
      </c>
      <c r="AE104" s="58">
        <v>15</v>
      </c>
      <c r="AF104" s="58">
        <v>18</v>
      </c>
      <c r="AG104" s="58">
        <v>10</v>
      </c>
      <c r="AH104" s="58">
        <v>8</v>
      </c>
      <c r="AI104" s="58">
        <v>6</v>
      </c>
      <c r="AJ104" s="58">
        <v>12</v>
      </c>
      <c r="AK104" s="58">
        <v>10</v>
      </c>
      <c r="AL104" s="58">
        <v>7</v>
      </c>
      <c r="AM104" s="58">
        <v>3</v>
      </c>
      <c r="AN104" s="58">
        <v>1</v>
      </c>
      <c r="AO104" s="58">
        <v>9</v>
      </c>
      <c r="AP104" s="58">
        <v>3</v>
      </c>
      <c r="AQ104" s="58">
        <v>3</v>
      </c>
      <c r="AR104" s="58">
        <v>0</v>
      </c>
      <c r="AS104" s="58">
        <v>1</v>
      </c>
      <c r="AT104" s="58">
        <v>2</v>
      </c>
    </row>
    <row r="105" spans="1:46" ht="12.75">
      <c r="A105" s="57">
        <v>16</v>
      </c>
      <c r="B105" s="58" t="s">
        <v>432</v>
      </c>
      <c r="C105" s="58" t="s">
        <v>526</v>
      </c>
      <c r="D105" s="58">
        <v>45</v>
      </c>
      <c r="E105" s="58">
        <v>31</v>
      </c>
      <c r="F105" s="58">
        <v>14</v>
      </c>
      <c r="G105" s="58">
        <v>6</v>
      </c>
      <c r="H105" s="58">
        <v>3</v>
      </c>
      <c r="I105" s="58">
        <v>3</v>
      </c>
      <c r="J105" s="58">
        <v>3</v>
      </c>
      <c r="K105" s="58">
        <v>3</v>
      </c>
      <c r="L105" s="58">
        <v>5</v>
      </c>
      <c r="M105" s="58">
        <v>3</v>
      </c>
      <c r="N105" s="58">
        <v>2</v>
      </c>
      <c r="O105" s="58">
        <v>2</v>
      </c>
      <c r="P105" s="58">
        <v>3</v>
      </c>
      <c r="Q105" s="58">
        <v>7</v>
      </c>
      <c r="R105" s="58">
        <v>6</v>
      </c>
      <c r="S105" s="58">
        <v>1</v>
      </c>
      <c r="T105" s="58">
        <v>6</v>
      </c>
      <c r="U105" s="58">
        <v>1</v>
      </c>
      <c r="V105" s="58">
        <v>14</v>
      </c>
      <c r="W105" s="58">
        <v>10</v>
      </c>
      <c r="X105" s="58">
        <v>4</v>
      </c>
      <c r="Y105" s="58">
        <v>9</v>
      </c>
      <c r="Z105" s="58">
        <v>5</v>
      </c>
      <c r="AA105" s="58">
        <v>10</v>
      </c>
      <c r="AB105" s="58">
        <v>7</v>
      </c>
      <c r="AC105" s="58">
        <v>3</v>
      </c>
      <c r="AD105" s="58">
        <v>9</v>
      </c>
      <c r="AE105" s="58">
        <v>1</v>
      </c>
      <c r="AF105" s="58">
        <v>2</v>
      </c>
      <c r="AG105" s="58">
        <v>1</v>
      </c>
      <c r="AH105" s="58">
        <v>1</v>
      </c>
      <c r="AI105" s="58">
        <v>0</v>
      </c>
      <c r="AJ105" s="58">
        <v>2</v>
      </c>
      <c r="AK105" s="58">
        <v>1</v>
      </c>
      <c r="AL105" s="58">
        <v>1</v>
      </c>
      <c r="AM105" s="58">
        <v>0</v>
      </c>
      <c r="AN105" s="58">
        <v>1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</row>
    <row r="106" spans="1:46" ht="12.75">
      <c r="A106" s="57">
        <v>17</v>
      </c>
      <c r="B106" s="58" t="s">
        <v>432</v>
      </c>
      <c r="C106" s="58" t="s">
        <v>527</v>
      </c>
      <c r="D106" s="58">
        <v>59</v>
      </c>
      <c r="E106" s="58">
        <v>46</v>
      </c>
      <c r="F106" s="58">
        <v>13</v>
      </c>
      <c r="G106" s="58">
        <v>2</v>
      </c>
      <c r="H106" s="58">
        <v>0</v>
      </c>
      <c r="I106" s="58">
        <v>2</v>
      </c>
      <c r="J106" s="58">
        <v>1</v>
      </c>
      <c r="K106" s="58">
        <v>1</v>
      </c>
      <c r="L106" s="58">
        <v>6</v>
      </c>
      <c r="M106" s="58">
        <v>5</v>
      </c>
      <c r="N106" s="58">
        <v>1</v>
      </c>
      <c r="O106" s="58">
        <v>5</v>
      </c>
      <c r="P106" s="58">
        <v>1</v>
      </c>
      <c r="Q106" s="58">
        <v>16</v>
      </c>
      <c r="R106" s="58">
        <v>10</v>
      </c>
      <c r="S106" s="58">
        <v>6</v>
      </c>
      <c r="T106" s="58">
        <v>13</v>
      </c>
      <c r="U106" s="58">
        <v>3</v>
      </c>
      <c r="V106" s="58">
        <v>15</v>
      </c>
      <c r="W106" s="58">
        <v>11</v>
      </c>
      <c r="X106" s="58">
        <v>4</v>
      </c>
      <c r="Y106" s="58">
        <v>7</v>
      </c>
      <c r="Z106" s="58">
        <v>8</v>
      </c>
      <c r="AA106" s="58">
        <v>10</v>
      </c>
      <c r="AB106" s="58">
        <v>10</v>
      </c>
      <c r="AC106" s="58">
        <v>0</v>
      </c>
      <c r="AD106" s="58">
        <v>6</v>
      </c>
      <c r="AE106" s="58">
        <v>4</v>
      </c>
      <c r="AF106" s="58">
        <v>9</v>
      </c>
      <c r="AG106" s="58">
        <v>9</v>
      </c>
      <c r="AH106" s="58">
        <v>0</v>
      </c>
      <c r="AI106" s="58">
        <v>5</v>
      </c>
      <c r="AJ106" s="58">
        <v>4</v>
      </c>
      <c r="AK106" s="58">
        <v>1</v>
      </c>
      <c r="AL106" s="58">
        <v>1</v>
      </c>
      <c r="AM106" s="58">
        <v>0</v>
      </c>
      <c r="AN106" s="58">
        <v>0</v>
      </c>
      <c r="AO106" s="58">
        <v>1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</row>
    <row r="107" spans="1:46" ht="12.75">
      <c r="A107" s="57">
        <v>18</v>
      </c>
      <c r="B107" s="58" t="s">
        <v>432</v>
      </c>
      <c r="C107" s="58" t="s">
        <v>528</v>
      </c>
      <c r="D107" s="58">
        <v>68</v>
      </c>
      <c r="E107" s="58">
        <v>52</v>
      </c>
      <c r="F107" s="58">
        <v>16</v>
      </c>
      <c r="G107" s="58">
        <v>13</v>
      </c>
      <c r="H107" s="58">
        <v>9</v>
      </c>
      <c r="I107" s="58">
        <v>4</v>
      </c>
      <c r="J107" s="58">
        <v>13</v>
      </c>
      <c r="K107" s="58">
        <v>0</v>
      </c>
      <c r="L107" s="58">
        <v>5</v>
      </c>
      <c r="M107" s="58">
        <v>5</v>
      </c>
      <c r="N107" s="58">
        <v>0</v>
      </c>
      <c r="O107" s="58">
        <v>2</v>
      </c>
      <c r="P107" s="58">
        <v>3</v>
      </c>
      <c r="Q107" s="58">
        <v>15</v>
      </c>
      <c r="R107" s="58">
        <v>11</v>
      </c>
      <c r="S107" s="58">
        <v>4</v>
      </c>
      <c r="T107" s="58">
        <v>11</v>
      </c>
      <c r="U107" s="58">
        <v>4</v>
      </c>
      <c r="V107" s="58">
        <v>19</v>
      </c>
      <c r="W107" s="58">
        <v>17</v>
      </c>
      <c r="X107" s="58">
        <v>2</v>
      </c>
      <c r="Y107" s="58">
        <v>13</v>
      </c>
      <c r="Z107" s="58">
        <v>6</v>
      </c>
      <c r="AA107" s="58">
        <v>9</v>
      </c>
      <c r="AB107" s="58">
        <v>6</v>
      </c>
      <c r="AC107" s="58">
        <v>3</v>
      </c>
      <c r="AD107" s="58">
        <v>6</v>
      </c>
      <c r="AE107" s="58">
        <v>3</v>
      </c>
      <c r="AF107" s="58">
        <v>7</v>
      </c>
      <c r="AG107" s="58">
        <v>4</v>
      </c>
      <c r="AH107" s="58">
        <v>3</v>
      </c>
      <c r="AI107" s="58">
        <v>2</v>
      </c>
      <c r="AJ107" s="58">
        <v>5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</row>
    <row r="108" spans="1:46" ht="12.75">
      <c r="A108" s="57">
        <v>19</v>
      </c>
      <c r="B108" s="58" t="s">
        <v>435</v>
      </c>
      <c r="C108" s="58" t="s">
        <v>529</v>
      </c>
      <c r="D108" s="58">
        <v>96</v>
      </c>
      <c r="E108" s="58">
        <v>60</v>
      </c>
      <c r="F108" s="58">
        <v>36</v>
      </c>
      <c r="G108" s="58">
        <v>9</v>
      </c>
      <c r="H108" s="58">
        <v>7</v>
      </c>
      <c r="I108" s="58">
        <v>2</v>
      </c>
      <c r="J108" s="58">
        <v>4</v>
      </c>
      <c r="K108" s="58">
        <v>5</v>
      </c>
      <c r="L108" s="58">
        <v>7</v>
      </c>
      <c r="M108" s="58">
        <v>5</v>
      </c>
      <c r="N108" s="58">
        <v>2</v>
      </c>
      <c r="O108" s="58">
        <v>1</v>
      </c>
      <c r="P108" s="58">
        <v>6</v>
      </c>
      <c r="Q108" s="58">
        <v>27</v>
      </c>
      <c r="R108" s="58">
        <v>16</v>
      </c>
      <c r="S108" s="58">
        <v>11</v>
      </c>
      <c r="T108" s="58">
        <v>16</v>
      </c>
      <c r="U108" s="58">
        <v>11</v>
      </c>
      <c r="V108" s="58">
        <v>27</v>
      </c>
      <c r="W108" s="58">
        <v>16</v>
      </c>
      <c r="X108" s="58">
        <v>11</v>
      </c>
      <c r="Y108" s="58">
        <v>21</v>
      </c>
      <c r="Z108" s="58">
        <v>6</v>
      </c>
      <c r="AA108" s="58">
        <v>16</v>
      </c>
      <c r="AB108" s="58">
        <v>10</v>
      </c>
      <c r="AC108" s="58">
        <v>6</v>
      </c>
      <c r="AD108" s="58">
        <v>13</v>
      </c>
      <c r="AE108" s="58">
        <v>3</v>
      </c>
      <c r="AF108" s="58">
        <v>7</v>
      </c>
      <c r="AG108" s="58">
        <v>5</v>
      </c>
      <c r="AH108" s="58">
        <v>2</v>
      </c>
      <c r="AI108" s="58">
        <v>6</v>
      </c>
      <c r="AJ108" s="58">
        <v>1</v>
      </c>
      <c r="AK108" s="58">
        <v>3</v>
      </c>
      <c r="AL108" s="58">
        <v>1</v>
      </c>
      <c r="AM108" s="58">
        <v>2</v>
      </c>
      <c r="AN108" s="58">
        <v>2</v>
      </c>
      <c r="AO108" s="58">
        <v>1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</row>
    <row r="109" spans="1:46" ht="12.75">
      <c r="A109" s="57">
        <v>20</v>
      </c>
      <c r="B109" s="58" t="s">
        <v>437</v>
      </c>
      <c r="C109" s="58" t="s">
        <v>530</v>
      </c>
      <c r="D109" s="58">
        <v>285</v>
      </c>
      <c r="E109" s="58">
        <v>230</v>
      </c>
      <c r="F109" s="58">
        <v>55</v>
      </c>
      <c r="G109" s="58">
        <v>15</v>
      </c>
      <c r="H109" s="58">
        <v>12</v>
      </c>
      <c r="I109" s="58">
        <v>3</v>
      </c>
      <c r="J109" s="58">
        <v>5</v>
      </c>
      <c r="K109" s="58">
        <v>10</v>
      </c>
      <c r="L109" s="58">
        <v>36</v>
      </c>
      <c r="M109" s="58">
        <v>32</v>
      </c>
      <c r="N109" s="58">
        <v>4</v>
      </c>
      <c r="O109" s="58">
        <v>20</v>
      </c>
      <c r="P109" s="58">
        <v>16</v>
      </c>
      <c r="Q109" s="58">
        <v>106</v>
      </c>
      <c r="R109" s="58">
        <v>72</v>
      </c>
      <c r="S109" s="58">
        <v>34</v>
      </c>
      <c r="T109" s="58">
        <v>67</v>
      </c>
      <c r="U109" s="58">
        <v>39</v>
      </c>
      <c r="V109" s="58">
        <v>63</v>
      </c>
      <c r="W109" s="58">
        <v>53</v>
      </c>
      <c r="X109" s="58">
        <v>10</v>
      </c>
      <c r="Y109" s="58">
        <v>40</v>
      </c>
      <c r="Z109" s="58">
        <v>23</v>
      </c>
      <c r="AA109" s="58">
        <v>26</v>
      </c>
      <c r="AB109" s="58">
        <v>26</v>
      </c>
      <c r="AC109" s="58">
        <v>0</v>
      </c>
      <c r="AD109" s="58">
        <v>9</v>
      </c>
      <c r="AE109" s="58">
        <v>17</v>
      </c>
      <c r="AF109" s="58">
        <v>30</v>
      </c>
      <c r="AG109" s="58">
        <v>26</v>
      </c>
      <c r="AH109" s="58">
        <v>4</v>
      </c>
      <c r="AI109" s="58">
        <v>12</v>
      </c>
      <c r="AJ109" s="58">
        <v>18</v>
      </c>
      <c r="AK109" s="58">
        <v>7</v>
      </c>
      <c r="AL109" s="58">
        <v>7</v>
      </c>
      <c r="AM109" s="58">
        <v>0</v>
      </c>
      <c r="AN109" s="58">
        <v>3</v>
      </c>
      <c r="AO109" s="58">
        <v>4</v>
      </c>
      <c r="AP109" s="58">
        <v>2</v>
      </c>
      <c r="AQ109" s="58">
        <v>2</v>
      </c>
      <c r="AR109" s="58">
        <v>0</v>
      </c>
      <c r="AS109" s="58">
        <v>1</v>
      </c>
      <c r="AT109" s="58">
        <v>1</v>
      </c>
    </row>
    <row r="110" spans="1:46" ht="12.75">
      <c r="A110" s="57">
        <v>21</v>
      </c>
      <c r="B110" s="58" t="s">
        <v>440</v>
      </c>
      <c r="C110" s="58" t="s">
        <v>531</v>
      </c>
      <c r="D110" s="58">
        <v>150</v>
      </c>
      <c r="E110" s="58">
        <v>95</v>
      </c>
      <c r="F110" s="58">
        <v>55</v>
      </c>
      <c r="G110" s="58">
        <v>17</v>
      </c>
      <c r="H110" s="58">
        <v>13</v>
      </c>
      <c r="I110" s="58">
        <v>4</v>
      </c>
      <c r="J110" s="58">
        <v>9</v>
      </c>
      <c r="K110" s="58">
        <v>8</v>
      </c>
      <c r="L110" s="58">
        <v>31</v>
      </c>
      <c r="M110" s="58">
        <v>16</v>
      </c>
      <c r="N110" s="58">
        <v>15</v>
      </c>
      <c r="O110" s="58">
        <v>13</v>
      </c>
      <c r="P110" s="58">
        <v>18</v>
      </c>
      <c r="Q110" s="58">
        <v>88</v>
      </c>
      <c r="R110" s="58">
        <v>56</v>
      </c>
      <c r="S110" s="58">
        <v>32</v>
      </c>
      <c r="T110" s="58">
        <v>53</v>
      </c>
      <c r="U110" s="58">
        <v>35</v>
      </c>
      <c r="V110" s="58">
        <v>7</v>
      </c>
      <c r="W110" s="58">
        <v>6</v>
      </c>
      <c r="X110" s="58">
        <v>1</v>
      </c>
      <c r="Y110" s="58">
        <v>2</v>
      </c>
      <c r="Z110" s="58">
        <v>5</v>
      </c>
      <c r="AA110" s="58">
        <v>4</v>
      </c>
      <c r="AB110" s="58">
        <v>3</v>
      </c>
      <c r="AC110" s="58">
        <v>1</v>
      </c>
      <c r="AD110" s="58">
        <v>1</v>
      </c>
      <c r="AE110" s="58">
        <v>3</v>
      </c>
      <c r="AF110" s="58">
        <v>3</v>
      </c>
      <c r="AG110" s="58">
        <v>1</v>
      </c>
      <c r="AH110" s="58">
        <v>2</v>
      </c>
      <c r="AI110" s="58">
        <v>1</v>
      </c>
      <c r="AJ110" s="58">
        <v>2</v>
      </c>
      <c r="AK110" s="58">
        <v>0</v>
      </c>
      <c r="AL110" s="58">
        <v>0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</row>
    <row r="111" spans="1:46" ht="12.75">
      <c r="A111" s="57">
        <v>22</v>
      </c>
      <c r="B111" s="58" t="s">
        <v>450</v>
      </c>
      <c r="C111" s="58" t="s">
        <v>532</v>
      </c>
      <c r="D111" s="58">
        <v>8</v>
      </c>
      <c r="E111" s="58">
        <v>7</v>
      </c>
      <c r="F111" s="58">
        <v>1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3</v>
      </c>
      <c r="R111" s="58">
        <v>3</v>
      </c>
      <c r="S111" s="58">
        <v>0</v>
      </c>
      <c r="T111" s="58">
        <v>2</v>
      </c>
      <c r="U111" s="58">
        <v>1</v>
      </c>
      <c r="V111" s="58">
        <v>2</v>
      </c>
      <c r="W111" s="58">
        <v>2</v>
      </c>
      <c r="X111" s="58">
        <v>0</v>
      </c>
      <c r="Y111" s="58">
        <v>2</v>
      </c>
      <c r="Z111" s="58">
        <v>0</v>
      </c>
      <c r="AA111" s="58">
        <v>1</v>
      </c>
      <c r="AB111" s="58">
        <v>1</v>
      </c>
      <c r="AC111" s="58">
        <v>0</v>
      </c>
      <c r="AD111" s="58">
        <v>0</v>
      </c>
      <c r="AE111" s="58">
        <v>1</v>
      </c>
      <c r="AF111" s="58">
        <v>2</v>
      </c>
      <c r="AG111" s="58">
        <v>1</v>
      </c>
      <c r="AH111" s="58">
        <v>1</v>
      </c>
      <c r="AI111" s="58">
        <v>0</v>
      </c>
      <c r="AJ111" s="58">
        <v>2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</row>
    <row r="112" spans="1:46" ht="12.75">
      <c r="A112" s="57">
        <v>23</v>
      </c>
      <c r="B112" s="58" t="s">
        <v>450</v>
      </c>
      <c r="C112" s="58" t="s">
        <v>533</v>
      </c>
      <c r="D112" s="58">
        <v>145</v>
      </c>
      <c r="E112" s="58">
        <v>102</v>
      </c>
      <c r="F112" s="58">
        <v>43</v>
      </c>
      <c r="G112" s="58">
        <v>7</v>
      </c>
      <c r="H112" s="58">
        <v>4</v>
      </c>
      <c r="I112" s="58">
        <v>3</v>
      </c>
      <c r="J112" s="58">
        <v>1</v>
      </c>
      <c r="K112" s="58">
        <v>6</v>
      </c>
      <c r="L112" s="58">
        <v>6</v>
      </c>
      <c r="M112" s="58">
        <v>4</v>
      </c>
      <c r="N112" s="58">
        <v>2</v>
      </c>
      <c r="O112" s="58">
        <v>6</v>
      </c>
      <c r="P112" s="58">
        <v>0</v>
      </c>
      <c r="Q112" s="58">
        <v>37</v>
      </c>
      <c r="R112" s="58">
        <v>25</v>
      </c>
      <c r="S112" s="58">
        <v>12</v>
      </c>
      <c r="T112" s="58">
        <v>22</v>
      </c>
      <c r="U112" s="58">
        <v>15</v>
      </c>
      <c r="V112" s="58">
        <v>40</v>
      </c>
      <c r="W112" s="58">
        <v>23</v>
      </c>
      <c r="X112" s="58">
        <v>17</v>
      </c>
      <c r="Y112" s="58">
        <v>26</v>
      </c>
      <c r="Z112" s="58">
        <v>14</v>
      </c>
      <c r="AA112" s="58">
        <v>32</v>
      </c>
      <c r="AB112" s="58">
        <v>26</v>
      </c>
      <c r="AC112" s="58">
        <v>6</v>
      </c>
      <c r="AD112" s="58">
        <v>13</v>
      </c>
      <c r="AE112" s="58">
        <v>19</v>
      </c>
      <c r="AF112" s="58">
        <v>17</v>
      </c>
      <c r="AG112" s="58">
        <v>16</v>
      </c>
      <c r="AH112" s="58">
        <v>1</v>
      </c>
      <c r="AI112" s="58">
        <v>8</v>
      </c>
      <c r="AJ112" s="58">
        <v>9</v>
      </c>
      <c r="AK112" s="58">
        <v>4</v>
      </c>
      <c r="AL112" s="58">
        <v>2</v>
      </c>
      <c r="AM112" s="58">
        <v>2</v>
      </c>
      <c r="AN112" s="58">
        <v>1</v>
      </c>
      <c r="AO112" s="58">
        <v>3</v>
      </c>
      <c r="AP112" s="58">
        <v>2</v>
      </c>
      <c r="AQ112" s="58">
        <v>2</v>
      </c>
      <c r="AR112" s="58">
        <v>0</v>
      </c>
      <c r="AS112" s="58">
        <v>0</v>
      </c>
      <c r="AT112" s="58">
        <v>2</v>
      </c>
    </row>
    <row r="113" spans="1:46" ht="12.75">
      <c r="A113" s="57">
        <v>24</v>
      </c>
      <c r="B113" s="58" t="s">
        <v>454</v>
      </c>
      <c r="C113" s="58" t="s">
        <v>534</v>
      </c>
      <c r="D113" s="58">
        <v>20</v>
      </c>
      <c r="E113" s="58">
        <v>16</v>
      </c>
      <c r="F113" s="58">
        <v>4</v>
      </c>
      <c r="G113" s="58">
        <v>2</v>
      </c>
      <c r="H113" s="58">
        <v>2</v>
      </c>
      <c r="I113" s="58">
        <v>0</v>
      </c>
      <c r="J113" s="58">
        <v>1</v>
      </c>
      <c r="K113" s="58">
        <v>1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11</v>
      </c>
      <c r="R113" s="58">
        <v>7</v>
      </c>
      <c r="S113" s="58">
        <v>4</v>
      </c>
      <c r="T113" s="58">
        <v>5</v>
      </c>
      <c r="U113" s="58">
        <v>6</v>
      </c>
      <c r="V113" s="58">
        <v>5</v>
      </c>
      <c r="W113" s="58">
        <v>5</v>
      </c>
      <c r="X113" s="58">
        <v>0</v>
      </c>
      <c r="Y113" s="58">
        <v>2</v>
      </c>
      <c r="Z113" s="58">
        <v>3</v>
      </c>
      <c r="AA113" s="58">
        <v>2</v>
      </c>
      <c r="AB113" s="58">
        <v>2</v>
      </c>
      <c r="AC113" s="58">
        <v>0</v>
      </c>
      <c r="AD113" s="58">
        <v>1</v>
      </c>
      <c r="AE113" s="58">
        <v>1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</row>
    <row r="114" spans="1:46" ht="12.75">
      <c r="A114" s="57">
        <v>25</v>
      </c>
      <c r="B114" s="58" t="s">
        <v>457</v>
      </c>
      <c r="C114" s="58" t="s">
        <v>535</v>
      </c>
      <c r="D114" s="58">
        <v>81</v>
      </c>
      <c r="E114" s="58">
        <v>45</v>
      </c>
      <c r="F114" s="58">
        <v>36</v>
      </c>
      <c r="G114" s="58">
        <v>5</v>
      </c>
      <c r="H114" s="58">
        <v>4</v>
      </c>
      <c r="I114" s="58">
        <v>1</v>
      </c>
      <c r="J114" s="58">
        <v>3</v>
      </c>
      <c r="K114" s="58">
        <v>2</v>
      </c>
      <c r="L114" s="58">
        <v>5</v>
      </c>
      <c r="M114" s="58">
        <v>2</v>
      </c>
      <c r="N114" s="58">
        <v>3</v>
      </c>
      <c r="O114" s="58">
        <v>3</v>
      </c>
      <c r="P114" s="58">
        <v>2</v>
      </c>
      <c r="Q114" s="58">
        <v>28</v>
      </c>
      <c r="R114" s="58">
        <v>15</v>
      </c>
      <c r="S114" s="58">
        <v>13</v>
      </c>
      <c r="T114" s="58">
        <v>18</v>
      </c>
      <c r="U114" s="58">
        <v>10</v>
      </c>
      <c r="V114" s="58">
        <v>21</v>
      </c>
      <c r="W114" s="58">
        <v>8</v>
      </c>
      <c r="X114" s="58">
        <v>13</v>
      </c>
      <c r="Y114" s="58">
        <v>10</v>
      </c>
      <c r="Z114" s="58">
        <v>11</v>
      </c>
      <c r="AA114" s="58">
        <v>10</v>
      </c>
      <c r="AB114" s="58">
        <v>8</v>
      </c>
      <c r="AC114" s="58">
        <v>2</v>
      </c>
      <c r="AD114" s="58">
        <v>2</v>
      </c>
      <c r="AE114" s="58">
        <v>8</v>
      </c>
      <c r="AF114" s="58">
        <v>9</v>
      </c>
      <c r="AG114" s="58">
        <v>6</v>
      </c>
      <c r="AH114" s="58">
        <v>3</v>
      </c>
      <c r="AI114" s="58">
        <v>5</v>
      </c>
      <c r="AJ114" s="58">
        <v>4</v>
      </c>
      <c r="AK114" s="58">
        <v>3</v>
      </c>
      <c r="AL114" s="58">
        <v>2</v>
      </c>
      <c r="AM114" s="58">
        <v>1</v>
      </c>
      <c r="AN114" s="58">
        <v>1</v>
      </c>
      <c r="AO114" s="58">
        <v>2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</row>
    <row r="115" spans="1:46" ht="12.75">
      <c r="A115" s="57">
        <v>26</v>
      </c>
      <c r="B115" s="58" t="s">
        <v>457</v>
      </c>
      <c r="C115" s="58" t="s">
        <v>536</v>
      </c>
      <c r="D115" s="58">
        <v>301</v>
      </c>
      <c r="E115" s="58">
        <v>190</v>
      </c>
      <c r="F115" s="58">
        <v>111</v>
      </c>
      <c r="G115" s="58">
        <v>20</v>
      </c>
      <c r="H115" s="58">
        <v>14</v>
      </c>
      <c r="I115" s="58">
        <v>6</v>
      </c>
      <c r="J115" s="58">
        <v>12</v>
      </c>
      <c r="K115" s="58">
        <v>8</v>
      </c>
      <c r="L115" s="58">
        <v>27</v>
      </c>
      <c r="M115" s="58">
        <v>20</v>
      </c>
      <c r="N115" s="58">
        <v>7</v>
      </c>
      <c r="O115" s="58">
        <v>17</v>
      </c>
      <c r="P115" s="58">
        <v>10</v>
      </c>
      <c r="Q115" s="58">
        <v>79</v>
      </c>
      <c r="R115" s="58">
        <v>49</v>
      </c>
      <c r="S115" s="58">
        <v>30</v>
      </c>
      <c r="T115" s="58">
        <v>46</v>
      </c>
      <c r="U115" s="58">
        <v>33</v>
      </c>
      <c r="V115" s="58">
        <v>80</v>
      </c>
      <c r="W115" s="58">
        <v>50</v>
      </c>
      <c r="X115" s="58">
        <v>30</v>
      </c>
      <c r="Y115" s="58">
        <v>38</v>
      </c>
      <c r="Z115" s="58">
        <v>42</v>
      </c>
      <c r="AA115" s="58">
        <v>47</v>
      </c>
      <c r="AB115" s="58">
        <v>32</v>
      </c>
      <c r="AC115" s="58">
        <v>15</v>
      </c>
      <c r="AD115" s="58">
        <v>31</v>
      </c>
      <c r="AE115" s="58">
        <v>16</v>
      </c>
      <c r="AF115" s="58">
        <v>38</v>
      </c>
      <c r="AG115" s="58">
        <v>19</v>
      </c>
      <c r="AH115" s="58">
        <v>19</v>
      </c>
      <c r="AI115" s="58">
        <v>14</v>
      </c>
      <c r="AJ115" s="58">
        <v>24</v>
      </c>
      <c r="AK115" s="58">
        <v>10</v>
      </c>
      <c r="AL115" s="58">
        <v>6</v>
      </c>
      <c r="AM115" s="58">
        <v>4</v>
      </c>
      <c r="AN115" s="58">
        <v>2</v>
      </c>
      <c r="AO115" s="58">
        <v>8</v>
      </c>
      <c r="AP115" s="58">
        <v>0</v>
      </c>
      <c r="AQ115" s="58">
        <v>0</v>
      </c>
      <c r="AR115" s="58">
        <v>0</v>
      </c>
      <c r="AS115" s="58">
        <v>0</v>
      </c>
      <c r="AT115" s="58">
        <v>0</v>
      </c>
    </row>
    <row r="116" spans="1:46" ht="12.75">
      <c r="A116" s="57">
        <v>27</v>
      </c>
      <c r="B116" s="58" t="s">
        <v>469</v>
      </c>
      <c r="C116" s="58" t="s">
        <v>537</v>
      </c>
      <c r="D116" s="58">
        <v>73</v>
      </c>
      <c r="E116" s="58">
        <v>56</v>
      </c>
      <c r="F116" s="58">
        <v>17</v>
      </c>
      <c r="G116" s="58">
        <v>4</v>
      </c>
      <c r="H116" s="58">
        <v>4</v>
      </c>
      <c r="I116" s="58">
        <v>0</v>
      </c>
      <c r="J116" s="58">
        <v>3</v>
      </c>
      <c r="K116" s="58">
        <v>1</v>
      </c>
      <c r="L116" s="58">
        <v>5</v>
      </c>
      <c r="M116" s="58">
        <v>3</v>
      </c>
      <c r="N116" s="58">
        <v>2</v>
      </c>
      <c r="O116" s="58">
        <v>4</v>
      </c>
      <c r="P116" s="58">
        <v>1</v>
      </c>
      <c r="Q116" s="58">
        <v>22</v>
      </c>
      <c r="R116" s="58">
        <v>16</v>
      </c>
      <c r="S116" s="58">
        <v>6</v>
      </c>
      <c r="T116" s="58">
        <v>16</v>
      </c>
      <c r="U116" s="58">
        <v>6</v>
      </c>
      <c r="V116" s="58">
        <v>20</v>
      </c>
      <c r="W116" s="58">
        <v>14</v>
      </c>
      <c r="X116" s="58">
        <v>6</v>
      </c>
      <c r="Y116" s="58">
        <v>13</v>
      </c>
      <c r="Z116" s="58">
        <v>7</v>
      </c>
      <c r="AA116" s="58">
        <v>11</v>
      </c>
      <c r="AB116" s="58">
        <v>9</v>
      </c>
      <c r="AC116" s="58">
        <v>2</v>
      </c>
      <c r="AD116" s="58">
        <v>8</v>
      </c>
      <c r="AE116" s="58">
        <v>3</v>
      </c>
      <c r="AF116" s="58">
        <v>10</v>
      </c>
      <c r="AG116" s="58">
        <v>9</v>
      </c>
      <c r="AH116" s="58">
        <v>1</v>
      </c>
      <c r="AI116" s="58">
        <v>6</v>
      </c>
      <c r="AJ116" s="58">
        <v>4</v>
      </c>
      <c r="AK116" s="58">
        <v>1</v>
      </c>
      <c r="AL116" s="58">
        <v>1</v>
      </c>
      <c r="AM116" s="58">
        <v>0</v>
      </c>
      <c r="AN116" s="58">
        <v>0</v>
      </c>
      <c r="AO116" s="58">
        <v>1</v>
      </c>
      <c r="AP116" s="58">
        <v>0</v>
      </c>
      <c r="AQ116" s="58">
        <v>0</v>
      </c>
      <c r="AR116" s="58">
        <v>0</v>
      </c>
      <c r="AS116" s="58">
        <v>0</v>
      </c>
      <c r="AT116" s="58">
        <v>0</v>
      </c>
    </row>
    <row r="117" spans="1:46" ht="12.75">
      <c r="A117" s="57">
        <v>28</v>
      </c>
      <c r="B117" s="58" t="s">
        <v>471</v>
      </c>
      <c r="C117" s="58" t="s">
        <v>538</v>
      </c>
      <c r="D117" s="58">
        <v>90</v>
      </c>
      <c r="E117" s="58">
        <v>84</v>
      </c>
      <c r="F117" s="58">
        <v>6</v>
      </c>
      <c r="G117" s="58">
        <v>4</v>
      </c>
      <c r="H117" s="58">
        <v>4</v>
      </c>
      <c r="I117" s="58">
        <v>0</v>
      </c>
      <c r="J117" s="58">
        <v>1</v>
      </c>
      <c r="K117" s="58">
        <v>3</v>
      </c>
      <c r="L117" s="58">
        <v>7</v>
      </c>
      <c r="M117" s="58">
        <v>7</v>
      </c>
      <c r="N117" s="58">
        <v>0</v>
      </c>
      <c r="O117" s="58">
        <v>6</v>
      </c>
      <c r="P117" s="58">
        <v>1</v>
      </c>
      <c r="Q117" s="58">
        <v>25</v>
      </c>
      <c r="R117" s="58">
        <v>25</v>
      </c>
      <c r="S117" s="58">
        <v>0</v>
      </c>
      <c r="T117" s="58">
        <v>16</v>
      </c>
      <c r="U117" s="58">
        <v>9</v>
      </c>
      <c r="V117" s="58">
        <v>28</v>
      </c>
      <c r="W117" s="58">
        <v>24</v>
      </c>
      <c r="X117" s="58">
        <v>4</v>
      </c>
      <c r="Y117" s="58">
        <v>16</v>
      </c>
      <c r="Z117" s="58">
        <v>12</v>
      </c>
      <c r="AA117" s="58">
        <v>12</v>
      </c>
      <c r="AB117" s="58">
        <v>11</v>
      </c>
      <c r="AC117" s="58">
        <v>1</v>
      </c>
      <c r="AD117" s="58">
        <v>2</v>
      </c>
      <c r="AE117" s="58">
        <v>10</v>
      </c>
      <c r="AF117" s="58">
        <v>11</v>
      </c>
      <c r="AG117" s="58">
        <v>10</v>
      </c>
      <c r="AH117" s="58">
        <v>1</v>
      </c>
      <c r="AI117" s="58">
        <v>6</v>
      </c>
      <c r="AJ117" s="58">
        <v>5</v>
      </c>
      <c r="AK117" s="58">
        <v>2</v>
      </c>
      <c r="AL117" s="58">
        <v>2</v>
      </c>
      <c r="AM117" s="58">
        <v>0</v>
      </c>
      <c r="AN117" s="58">
        <v>1</v>
      </c>
      <c r="AO117" s="58">
        <v>1</v>
      </c>
      <c r="AP117" s="58">
        <v>1</v>
      </c>
      <c r="AQ117" s="58">
        <v>1</v>
      </c>
      <c r="AR117" s="58">
        <v>0</v>
      </c>
      <c r="AS117" s="58">
        <v>0</v>
      </c>
      <c r="AT117" s="58">
        <v>1</v>
      </c>
    </row>
    <row r="118" spans="1:46" ht="12.75">
      <c r="A118" s="57">
        <v>29</v>
      </c>
      <c r="B118" s="58" t="s">
        <v>481</v>
      </c>
      <c r="C118" s="58" t="s">
        <v>539</v>
      </c>
      <c r="D118" s="58">
        <v>100</v>
      </c>
      <c r="E118" s="58">
        <v>70</v>
      </c>
      <c r="F118" s="58">
        <v>30</v>
      </c>
      <c r="G118" s="58">
        <v>7</v>
      </c>
      <c r="H118" s="58">
        <v>6</v>
      </c>
      <c r="I118" s="58">
        <v>1</v>
      </c>
      <c r="J118" s="58">
        <v>5</v>
      </c>
      <c r="K118" s="58">
        <v>2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21</v>
      </c>
      <c r="R118" s="58">
        <v>13</v>
      </c>
      <c r="S118" s="58">
        <v>8</v>
      </c>
      <c r="T118" s="58">
        <v>11</v>
      </c>
      <c r="U118" s="58">
        <v>10</v>
      </c>
      <c r="V118" s="58">
        <v>36</v>
      </c>
      <c r="W118" s="58">
        <v>28</v>
      </c>
      <c r="X118" s="58">
        <v>8</v>
      </c>
      <c r="Y118" s="58">
        <v>20</v>
      </c>
      <c r="Z118" s="58">
        <v>16</v>
      </c>
      <c r="AA118" s="58">
        <v>16</v>
      </c>
      <c r="AB118" s="58">
        <v>10</v>
      </c>
      <c r="AC118" s="58">
        <v>6</v>
      </c>
      <c r="AD118" s="58">
        <v>12</v>
      </c>
      <c r="AE118" s="58">
        <v>4</v>
      </c>
      <c r="AF118" s="58">
        <v>16</v>
      </c>
      <c r="AG118" s="58">
        <v>12</v>
      </c>
      <c r="AH118" s="58">
        <v>4</v>
      </c>
      <c r="AI118" s="58">
        <v>6</v>
      </c>
      <c r="AJ118" s="58">
        <v>10</v>
      </c>
      <c r="AK118" s="58">
        <v>4</v>
      </c>
      <c r="AL118" s="58">
        <v>1</v>
      </c>
      <c r="AM118" s="58">
        <v>3</v>
      </c>
      <c r="AN118" s="58">
        <v>0</v>
      </c>
      <c r="AO118" s="58">
        <v>4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</row>
    <row r="119" spans="1:46" ht="12.75">
      <c r="A119" s="57">
        <v>30</v>
      </c>
      <c r="B119" s="58" t="s">
        <v>489</v>
      </c>
      <c r="C119" s="58" t="s">
        <v>540</v>
      </c>
      <c r="D119" s="58">
        <v>66</v>
      </c>
      <c r="E119" s="58">
        <v>50</v>
      </c>
      <c r="F119" s="58">
        <v>16</v>
      </c>
      <c r="G119" s="58">
        <v>41</v>
      </c>
      <c r="H119" s="58">
        <v>29</v>
      </c>
      <c r="I119" s="58">
        <v>12</v>
      </c>
      <c r="J119" s="58">
        <v>27</v>
      </c>
      <c r="K119" s="58">
        <v>14</v>
      </c>
      <c r="L119" s="58">
        <v>15</v>
      </c>
      <c r="M119" s="58">
        <v>13</v>
      </c>
      <c r="N119" s="58">
        <v>2</v>
      </c>
      <c r="O119" s="58">
        <v>4</v>
      </c>
      <c r="P119" s="58">
        <v>11</v>
      </c>
      <c r="Q119" s="58">
        <v>10</v>
      </c>
      <c r="R119" s="58">
        <v>8</v>
      </c>
      <c r="S119" s="58">
        <v>2</v>
      </c>
      <c r="T119" s="58">
        <v>5</v>
      </c>
      <c r="U119" s="58">
        <v>5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</row>
    <row r="120" spans="1:46" ht="12.75">
      <c r="A120" s="57">
        <v>31</v>
      </c>
      <c r="B120" s="58" t="s">
        <v>489</v>
      </c>
      <c r="C120" s="58" t="s">
        <v>541</v>
      </c>
      <c r="D120" s="58">
        <v>181</v>
      </c>
      <c r="E120" s="58">
        <v>130</v>
      </c>
      <c r="F120" s="58">
        <v>51</v>
      </c>
      <c r="G120" s="58">
        <v>4</v>
      </c>
      <c r="H120" s="58">
        <v>4</v>
      </c>
      <c r="I120" s="58">
        <v>0</v>
      </c>
      <c r="J120" s="58">
        <v>2</v>
      </c>
      <c r="K120" s="58">
        <v>2</v>
      </c>
      <c r="L120" s="58">
        <v>4</v>
      </c>
      <c r="M120" s="58">
        <v>3</v>
      </c>
      <c r="N120" s="58">
        <v>1</v>
      </c>
      <c r="O120" s="58">
        <v>2</v>
      </c>
      <c r="P120" s="58">
        <v>2</v>
      </c>
      <c r="Q120" s="58">
        <v>63</v>
      </c>
      <c r="R120" s="58">
        <v>54</v>
      </c>
      <c r="S120" s="58">
        <v>9</v>
      </c>
      <c r="T120" s="58">
        <v>38</v>
      </c>
      <c r="U120" s="58">
        <v>25</v>
      </c>
      <c r="V120" s="58">
        <v>47</v>
      </c>
      <c r="W120" s="58">
        <v>33</v>
      </c>
      <c r="X120" s="58">
        <v>14</v>
      </c>
      <c r="Y120" s="58">
        <v>26</v>
      </c>
      <c r="Z120" s="58">
        <v>21</v>
      </c>
      <c r="AA120" s="58">
        <v>36</v>
      </c>
      <c r="AB120" s="58">
        <v>18</v>
      </c>
      <c r="AC120" s="58">
        <v>18</v>
      </c>
      <c r="AD120" s="58">
        <v>13</v>
      </c>
      <c r="AE120" s="58">
        <v>23</v>
      </c>
      <c r="AF120" s="58">
        <v>23</v>
      </c>
      <c r="AG120" s="58">
        <v>15</v>
      </c>
      <c r="AH120" s="58">
        <v>8</v>
      </c>
      <c r="AI120" s="58">
        <v>10</v>
      </c>
      <c r="AJ120" s="58">
        <v>13</v>
      </c>
      <c r="AK120" s="58">
        <v>4</v>
      </c>
      <c r="AL120" s="58">
        <v>3</v>
      </c>
      <c r="AM120" s="58">
        <v>1</v>
      </c>
      <c r="AN120" s="58">
        <v>1</v>
      </c>
      <c r="AO120" s="58">
        <v>3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</row>
    <row r="121" spans="1:46" ht="12.75">
      <c r="A121" s="57">
        <v>32</v>
      </c>
      <c r="B121" s="58" t="s">
        <v>489</v>
      </c>
      <c r="C121" s="58" t="s">
        <v>542</v>
      </c>
      <c r="D121" s="58">
        <v>306</v>
      </c>
      <c r="E121" s="58">
        <v>210</v>
      </c>
      <c r="F121" s="58">
        <v>96</v>
      </c>
      <c r="G121" s="58">
        <v>18</v>
      </c>
      <c r="H121" s="58">
        <v>13</v>
      </c>
      <c r="I121" s="58">
        <v>5</v>
      </c>
      <c r="J121" s="58">
        <v>10</v>
      </c>
      <c r="K121" s="58">
        <v>8</v>
      </c>
      <c r="L121" s="58">
        <v>16</v>
      </c>
      <c r="M121" s="58">
        <v>13</v>
      </c>
      <c r="N121" s="58">
        <v>3</v>
      </c>
      <c r="O121" s="58">
        <v>7</v>
      </c>
      <c r="P121" s="58">
        <v>9</v>
      </c>
      <c r="Q121" s="58">
        <v>98</v>
      </c>
      <c r="R121" s="58">
        <v>68</v>
      </c>
      <c r="S121" s="58">
        <v>30</v>
      </c>
      <c r="T121" s="58">
        <v>53</v>
      </c>
      <c r="U121" s="58">
        <v>45</v>
      </c>
      <c r="V121" s="58">
        <v>74</v>
      </c>
      <c r="W121" s="58">
        <v>50</v>
      </c>
      <c r="X121" s="58">
        <v>24</v>
      </c>
      <c r="Y121" s="58">
        <v>42</v>
      </c>
      <c r="Z121" s="58">
        <v>32</v>
      </c>
      <c r="AA121" s="58">
        <v>51</v>
      </c>
      <c r="AB121" s="58">
        <v>33</v>
      </c>
      <c r="AC121" s="58">
        <v>18</v>
      </c>
      <c r="AD121" s="58">
        <v>23</v>
      </c>
      <c r="AE121" s="58">
        <v>28</v>
      </c>
      <c r="AF121" s="58">
        <v>39</v>
      </c>
      <c r="AG121" s="58">
        <v>27</v>
      </c>
      <c r="AH121" s="58">
        <v>12</v>
      </c>
      <c r="AI121" s="58">
        <v>13</v>
      </c>
      <c r="AJ121" s="58">
        <v>26</v>
      </c>
      <c r="AK121" s="58">
        <v>10</v>
      </c>
      <c r="AL121" s="58">
        <v>6</v>
      </c>
      <c r="AM121" s="58">
        <v>4</v>
      </c>
      <c r="AN121" s="58">
        <v>2</v>
      </c>
      <c r="AO121" s="58">
        <v>8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</row>
    <row r="122" spans="1:46" ht="12.75">
      <c r="A122" s="57">
        <v>33</v>
      </c>
      <c r="B122" s="58" t="s">
        <v>499</v>
      </c>
      <c r="C122" s="58" t="s">
        <v>592</v>
      </c>
      <c r="D122" s="58">
        <v>72</v>
      </c>
      <c r="E122" s="58">
        <v>47</v>
      </c>
      <c r="F122" s="58">
        <v>25</v>
      </c>
      <c r="G122" s="58">
        <v>3</v>
      </c>
      <c r="H122" s="58">
        <v>2</v>
      </c>
      <c r="I122" s="58">
        <v>1</v>
      </c>
      <c r="J122" s="58">
        <v>1</v>
      </c>
      <c r="K122" s="58">
        <v>2</v>
      </c>
      <c r="L122" s="58">
        <v>8</v>
      </c>
      <c r="M122" s="58">
        <v>6</v>
      </c>
      <c r="N122" s="58">
        <v>2</v>
      </c>
      <c r="O122" s="58">
        <v>6</v>
      </c>
      <c r="P122" s="58">
        <v>2</v>
      </c>
      <c r="Q122" s="58">
        <v>18</v>
      </c>
      <c r="R122" s="58">
        <v>12</v>
      </c>
      <c r="S122" s="58">
        <v>6</v>
      </c>
      <c r="T122" s="58">
        <v>12</v>
      </c>
      <c r="U122" s="58">
        <v>6</v>
      </c>
      <c r="V122" s="58">
        <v>21</v>
      </c>
      <c r="W122" s="58">
        <v>12</v>
      </c>
      <c r="X122" s="58">
        <v>9</v>
      </c>
      <c r="Y122" s="58">
        <v>13</v>
      </c>
      <c r="Z122" s="58">
        <v>8</v>
      </c>
      <c r="AA122" s="58">
        <v>17</v>
      </c>
      <c r="AB122" s="58">
        <v>12</v>
      </c>
      <c r="AC122" s="58">
        <v>5</v>
      </c>
      <c r="AD122" s="58">
        <v>12</v>
      </c>
      <c r="AE122" s="58">
        <v>5</v>
      </c>
      <c r="AF122" s="58">
        <v>4</v>
      </c>
      <c r="AG122" s="58">
        <v>3</v>
      </c>
      <c r="AH122" s="58">
        <v>1</v>
      </c>
      <c r="AI122" s="58">
        <v>1</v>
      </c>
      <c r="AJ122" s="58">
        <v>3</v>
      </c>
      <c r="AK122" s="58">
        <v>1</v>
      </c>
      <c r="AL122" s="58">
        <v>0</v>
      </c>
      <c r="AM122" s="58">
        <v>1</v>
      </c>
      <c r="AN122" s="58">
        <v>0</v>
      </c>
      <c r="AO122" s="58">
        <v>1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</row>
    <row r="123" spans="1:46" ht="12.75">
      <c r="A123" s="57">
        <v>34</v>
      </c>
      <c r="B123" s="58" t="s">
        <v>499</v>
      </c>
      <c r="C123" s="58" t="s">
        <v>544</v>
      </c>
      <c r="D123" s="58">
        <v>100</v>
      </c>
      <c r="E123" s="58">
        <v>85</v>
      </c>
      <c r="F123" s="58">
        <v>15</v>
      </c>
      <c r="G123" s="58">
        <v>1</v>
      </c>
      <c r="H123" s="58">
        <v>1</v>
      </c>
      <c r="I123" s="58">
        <v>0</v>
      </c>
      <c r="J123" s="58">
        <v>1</v>
      </c>
      <c r="K123" s="58">
        <v>0</v>
      </c>
      <c r="L123" s="58">
        <v>3</v>
      </c>
      <c r="M123" s="58">
        <v>3</v>
      </c>
      <c r="N123" s="58">
        <v>0</v>
      </c>
      <c r="O123" s="58">
        <v>3</v>
      </c>
      <c r="P123" s="58">
        <v>0</v>
      </c>
      <c r="Q123" s="58">
        <v>33</v>
      </c>
      <c r="R123" s="58">
        <v>24</v>
      </c>
      <c r="S123" s="58">
        <v>9</v>
      </c>
      <c r="T123" s="58">
        <v>17</v>
      </c>
      <c r="U123" s="58">
        <v>16</v>
      </c>
      <c r="V123" s="58">
        <v>26</v>
      </c>
      <c r="W123" s="58">
        <v>20</v>
      </c>
      <c r="X123" s="58">
        <v>6</v>
      </c>
      <c r="Y123" s="58">
        <v>11</v>
      </c>
      <c r="Z123" s="58">
        <v>15</v>
      </c>
      <c r="AA123" s="58">
        <v>24</v>
      </c>
      <c r="AB123" s="58">
        <v>24</v>
      </c>
      <c r="AC123" s="58">
        <v>0</v>
      </c>
      <c r="AD123" s="58">
        <v>9</v>
      </c>
      <c r="AE123" s="58">
        <v>15</v>
      </c>
      <c r="AF123" s="58">
        <v>11</v>
      </c>
      <c r="AG123" s="58">
        <v>11</v>
      </c>
      <c r="AH123" s="58">
        <v>0</v>
      </c>
      <c r="AI123" s="58">
        <v>2</v>
      </c>
      <c r="AJ123" s="58">
        <v>9</v>
      </c>
      <c r="AK123" s="58">
        <v>2</v>
      </c>
      <c r="AL123" s="58">
        <v>2</v>
      </c>
      <c r="AM123" s="58">
        <v>0</v>
      </c>
      <c r="AN123" s="58">
        <v>1</v>
      </c>
      <c r="AO123" s="58">
        <v>1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</row>
    <row r="124" spans="1:46" ht="12.75">
      <c r="A124" s="57">
        <v>35</v>
      </c>
      <c r="B124" s="58" t="s">
        <v>499</v>
      </c>
      <c r="C124" s="58" t="s">
        <v>545</v>
      </c>
      <c r="D124" s="58">
        <v>140</v>
      </c>
      <c r="E124" s="58">
        <v>75</v>
      </c>
      <c r="F124" s="58">
        <v>65</v>
      </c>
      <c r="G124" s="58">
        <v>87</v>
      </c>
      <c r="H124" s="58">
        <v>44</v>
      </c>
      <c r="I124" s="58">
        <v>43</v>
      </c>
      <c r="J124" s="58">
        <v>47</v>
      </c>
      <c r="K124" s="58">
        <v>40</v>
      </c>
      <c r="L124" s="58">
        <v>18</v>
      </c>
      <c r="M124" s="58">
        <v>13</v>
      </c>
      <c r="N124" s="58">
        <v>5</v>
      </c>
      <c r="O124" s="58">
        <v>7</v>
      </c>
      <c r="P124" s="58">
        <v>11</v>
      </c>
      <c r="Q124" s="58">
        <v>29</v>
      </c>
      <c r="R124" s="58">
        <v>15</v>
      </c>
      <c r="S124" s="58">
        <v>14</v>
      </c>
      <c r="T124" s="58">
        <v>11</v>
      </c>
      <c r="U124" s="58">
        <v>18</v>
      </c>
      <c r="V124" s="58">
        <v>3</v>
      </c>
      <c r="W124" s="58">
        <v>2</v>
      </c>
      <c r="X124" s="58">
        <v>1</v>
      </c>
      <c r="Y124" s="58">
        <v>0</v>
      </c>
      <c r="Z124" s="58">
        <v>3</v>
      </c>
      <c r="AA124" s="58">
        <v>2</v>
      </c>
      <c r="AB124" s="58">
        <v>1</v>
      </c>
      <c r="AC124" s="58">
        <v>1</v>
      </c>
      <c r="AD124" s="58">
        <v>1</v>
      </c>
      <c r="AE124" s="58">
        <v>1</v>
      </c>
      <c r="AF124" s="58">
        <v>1</v>
      </c>
      <c r="AG124" s="58">
        <v>0</v>
      </c>
      <c r="AH124" s="58">
        <v>1</v>
      </c>
      <c r="AI124" s="58">
        <v>0</v>
      </c>
      <c r="AJ124" s="58">
        <v>1</v>
      </c>
      <c r="AK124" s="58">
        <v>0</v>
      </c>
      <c r="AL124" s="58">
        <v>0</v>
      </c>
      <c r="AM124" s="58">
        <v>0</v>
      </c>
      <c r="AN124" s="58">
        <v>0</v>
      </c>
      <c r="AO124" s="58">
        <v>0</v>
      </c>
      <c r="AP124" s="58">
        <v>0</v>
      </c>
      <c r="AQ124" s="58">
        <v>0</v>
      </c>
      <c r="AR124" s="58">
        <v>0</v>
      </c>
      <c r="AS124" s="58">
        <v>0</v>
      </c>
      <c r="AT124" s="58">
        <v>0</v>
      </c>
    </row>
    <row r="125" spans="1:46" ht="12.75">
      <c r="A125" s="57">
        <v>36</v>
      </c>
      <c r="B125" s="58" t="s">
        <v>503</v>
      </c>
      <c r="C125" s="58" t="s">
        <v>546</v>
      </c>
      <c r="D125" s="58">
        <v>139</v>
      </c>
      <c r="E125" s="58">
        <v>106</v>
      </c>
      <c r="F125" s="58">
        <v>33</v>
      </c>
      <c r="G125" s="58">
        <v>2</v>
      </c>
      <c r="H125" s="58">
        <v>2</v>
      </c>
      <c r="I125" s="58">
        <v>0</v>
      </c>
      <c r="J125" s="58">
        <v>1</v>
      </c>
      <c r="K125" s="58">
        <v>1</v>
      </c>
      <c r="L125" s="58">
        <v>12</v>
      </c>
      <c r="M125" s="58">
        <v>10</v>
      </c>
      <c r="N125" s="58">
        <v>2</v>
      </c>
      <c r="O125" s="58">
        <v>8</v>
      </c>
      <c r="P125" s="58">
        <v>4</v>
      </c>
      <c r="Q125" s="58">
        <v>54</v>
      </c>
      <c r="R125" s="58">
        <v>45</v>
      </c>
      <c r="S125" s="58">
        <v>9</v>
      </c>
      <c r="T125" s="58">
        <v>39</v>
      </c>
      <c r="U125" s="58">
        <v>15</v>
      </c>
      <c r="V125" s="58">
        <v>33</v>
      </c>
      <c r="W125" s="58">
        <v>19</v>
      </c>
      <c r="X125" s="58">
        <v>14</v>
      </c>
      <c r="Y125" s="58">
        <v>24</v>
      </c>
      <c r="Z125" s="58">
        <v>9</v>
      </c>
      <c r="AA125" s="58">
        <v>20</v>
      </c>
      <c r="AB125" s="58">
        <v>16</v>
      </c>
      <c r="AC125" s="58">
        <v>4</v>
      </c>
      <c r="AD125" s="58">
        <v>17</v>
      </c>
      <c r="AE125" s="58">
        <v>3</v>
      </c>
      <c r="AF125" s="58">
        <v>15</v>
      </c>
      <c r="AG125" s="58">
        <v>12</v>
      </c>
      <c r="AH125" s="58">
        <v>3</v>
      </c>
      <c r="AI125" s="58">
        <v>5</v>
      </c>
      <c r="AJ125" s="58">
        <v>10</v>
      </c>
      <c r="AK125" s="58">
        <v>2</v>
      </c>
      <c r="AL125" s="58">
        <v>2</v>
      </c>
      <c r="AM125" s="58">
        <v>0</v>
      </c>
      <c r="AN125" s="58">
        <v>0</v>
      </c>
      <c r="AO125" s="58">
        <v>2</v>
      </c>
      <c r="AP125" s="58">
        <v>1</v>
      </c>
      <c r="AQ125" s="58">
        <v>0</v>
      </c>
      <c r="AR125" s="58">
        <v>1</v>
      </c>
      <c r="AS125" s="58">
        <v>1</v>
      </c>
      <c r="AT125" s="58">
        <v>0</v>
      </c>
    </row>
    <row r="126" spans="1:46" ht="12.75">
      <c r="A126" s="57">
        <v>37</v>
      </c>
      <c r="B126" s="58" t="s">
        <v>505</v>
      </c>
      <c r="C126" s="58" t="s">
        <v>547</v>
      </c>
      <c r="D126" s="58">
        <v>88</v>
      </c>
      <c r="E126" s="58">
        <v>67</v>
      </c>
      <c r="F126" s="58">
        <v>21</v>
      </c>
      <c r="G126" s="58">
        <v>3</v>
      </c>
      <c r="H126" s="58">
        <v>2</v>
      </c>
      <c r="I126" s="58">
        <v>1</v>
      </c>
      <c r="J126" s="58">
        <v>2</v>
      </c>
      <c r="K126" s="58">
        <v>1</v>
      </c>
      <c r="L126" s="58">
        <v>6</v>
      </c>
      <c r="M126" s="58">
        <v>4</v>
      </c>
      <c r="N126" s="58">
        <v>2</v>
      </c>
      <c r="O126" s="58">
        <v>3</v>
      </c>
      <c r="P126" s="58">
        <v>3</v>
      </c>
      <c r="Q126" s="58">
        <v>27</v>
      </c>
      <c r="R126" s="58">
        <v>20</v>
      </c>
      <c r="S126" s="58">
        <v>7</v>
      </c>
      <c r="T126" s="58">
        <v>20</v>
      </c>
      <c r="U126" s="58">
        <v>7</v>
      </c>
      <c r="V126" s="58">
        <v>23</v>
      </c>
      <c r="W126" s="58">
        <v>18</v>
      </c>
      <c r="X126" s="58">
        <v>5</v>
      </c>
      <c r="Y126" s="58">
        <v>7</v>
      </c>
      <c r="Z126" s="58">
        <v>16</v>
      </c>
      <c r="AA126" s="58">
        <v>16</v>
      </c>
      <c r="AB126" s="58">
        <v>13</v>
      </c>
      <c r="AC126" s="58">
        <v>3</v>
      </c>
      <c r="AD126" s="58">
        <v>9</v>
      </c>
      <c r="AE126" s="58">
        <v>7</v>
      </c>
      <c r="AF126" s="58">
        <v>11</v>
      </c>
      <c r="AG126" s="58">
        <v>9</v>
      </c>
      <c r="AH126" s="58">
        <v>2</v>
      </c>
      <c r="AI126" s="58">
        <v>2</v>
      </c>
      <c r="AJ126" s="58">
        <v>9</v>
      </c>
      <c r="AK126" s="58">
        <v>2</v>
      </c>
      <c r="AL126" s="58">
        <v>1</v>
      </c>
      <c r="AM126" s="58">
        <v>1</v>
      </c>
      <c r="AN126" s="58">
        <v>1</v>
      </c>
      <c r="AO126" s="58">
        <v>1</v>
      </c>
      <c r="AP126" s="58">
        <v>0</v>
      </c>
      <c r="AQ126" s="58">
        <v>0</v>
      </c>
      <c r="AR126" s="58">
        <v>0</v>
      </c>
      <c r="AS126" s="58">
        <v>0</v>
      </c>
      <c r="AT126" s="58">
        <v>0</v>
      </c>
    </row>
    <row r="127" spans="1:46" ht="12.75">
      <c r="A127" s="57">
        <v>38</v>
      </c>
      <c r="B127" s="58" t="s">
        <v>507</v>
      </c>
      <c r="C127" s="58" t="s">
        <v>548</v>
      </c>
      <c r="D127" s="58">
        <v>251</v>
      </c>
      <c r="E127" s="58">
        <v>205</v>
      </c>
      <c r="F127" s="58">
        <v>46</v>
      </c>
      <c r="G127" s="58">
        <v>15</v>
      </c>
      <c r="H127" s="58">
        <v>8</v>
      </c>
      <c r="I127" s="58">
        <v>7</v>
      </c>
      <c r="J127" s="58">
        <v>5</v>
      </c>
      <c r="K127" s="58">
        <v>10</v>
      </c>
      <c r="L127" s="58">
        <v>38</v>
      </c>
      <c r="M127" s="58">
        <v>33</v>
      </c>
      <c r="N127" s="58">
        <v>5</v>
      </c>
      <c r="O127" s="58">
        <v>16</v>
      </c>
      <c r="P127" s="58">
        <v>22</v>
      </c>
      <c r="Q127" s="58">
        <v>110</v>
      </c>
      <c r="R127" s="58">
        <v>85</v>
      </c>
      <c r="S127" s="58">
        <v>25</v>
      </c>
      <c r="T127" s="58">
        <v>58</v>
      </c>
      <c r="U127" s="58">
        <v>52</v>
      </c>
      <c r="V127" s="58">
        <v>33</v>
      </c>
      <c r="W127" s="58">
        <v>31</v>
      </c>
      <c r="X127" s="58">
        <v>2</v>
      </c>
      <c r="Y127" s="58">
        <v>14</v>
      </c>
      <c r="Z127" s="58">
        <v>19</v>
      </c>
      <c r="AA127" s="58">
        <v>27</v>
      </c>
      <c r="AB127" s="58">
        <v>24</v>
      </c>
      <c r="AC127" s="58">
        <v>3</v>
      </c>
      <c r="AD127" s="58">
        <v>15</v>
      </c>
      <c r="AE127" s="58">
        <v>12</v>
      </c>
      <c r="AF127" s="58">
        <v>23</v>
      </c>
      <c r="AG127" s="58">
        <v>20</v>
      </c>
      <c r="AH127" s="58">
        <v>3</v>
      </c>
      <c r="AI127" s="58">
        <v>8</v>
      </c>
      <c r="AJ127" s="58">
        <v>15</v>
      </c>
      <c r="AK127" s="58">
        <v>4</v>
      </c>
      <c r="AL127" s="58">
        <v>3</v>
      </c>
      <c r="AM127" s="58">
        <v>1</v>
      </c>
      <c r="AN127" s="58">
        <v>0</v>
      </c>
      <c r="AO127" s="58">
        <v>4</v>
      </c>
      <c r="AP127" s="58">
        <v>1</v>
      </c>
      <c r="AQ127" s="58">
        <v>1</v>
      </c>
      <c r="AR127" s="58">
        <v>0</v>
      </c>
      <c r="AS127" s="58">
        <v>0</v>
      </c>
      <c r="AT127" s="58">
        <v>1</v>
      </c>
    </row>
    <row r="128" spans="1:46" ht="12.75">
      <c r="A128" s="57">
        <v>39</v>
      </c>
      <c r="B128" s="58" t="s">
        <v>507</v>
      </c>
      <c r="C128" s="58" t="s">
        <v>549</v>
      </c>
      <c r="D128" s="58">
        <v>34</v>
      </c>
      <c r="E128" s="58">
        <v>24</v>
      </c>
      <c r="F128" s="58">
        <v>10</v>
      </c>
      <c r="G128" s="58">
        <v>6</v>
      </c>
      <c r="H128" s="58">
        <v>2</v>
      </c>
      <c r="I128" s="58">
        <v>4</v>
      </c>
      <c r="J128" s="58">
        <v>3</v>
      </c>
      <c r="K128" s="58">
        <v>3</v>
      </c>
      <c r="L128" s="58">
        <v>2</v>
      </c>
      <c r="M128" s="58">
        <v>1</v>
      </c>
      <c r="N128" s="58">
        <v>1</v>
      </c>
      <c r="O128" s="58">
        <v>2</v>
      </c>
      <c r="P128" s="58">
        <v>0</v>
      </c>
      <c r="Q128" s="58">
        <v>14</v>
      </c>
      <c r="R128" s="58">
        <v>11</v>
      </c>
      <c r="S128" s="58">
        <v>3</v>
      </c>
      <c r="T128" s="58">
        <v>9</v>
      </c>
      <c r="U128" s="58">
        <v>5</v>
      </c>
      <c r="V128" s="58">
        <v>4</v>
      </c>
      <c r="W128" s="58">
        <v>3</v>
      </c>
      <c r="X128" s="58">
        <v>1</v>
      </c>
      <c r="Y128" s="58">
        <v>4</v>
      </c>
      <c r="Z128" s="58">
        <v>0</v>
      </c>
      <c r="AA128" s="58">
        <v>4</v>
      </c>
      <c r="AB128" s="58">
        <v>4</v>
      </c>
      <c r="AC128" s="58">
        <v>0</v>
      </c>
      <c r="AD128" s="58">
        <v>3</v>
      </c>
      <c r="AE128" s="58">
        <v>1</v>
      </c>
      <c r="AF128" s="58">
        <v>3</v>
      </c>
      <c r="AG128" s="58">
        <v>2</v>
      </c>
      <c r="AH128" s="58">
        <v>1</v>
      </c>
      <c r="AI128" s="58">
        <v>3</v>
      </c>
      <c r="AJ128" s="58">
        <v>0</v>
      </c>
      <c r="AK128" s="58">
        <v>1</v>
      </c>
      <c r="AL128" s="58">
        <v>1</v>
      </c>
      <c r="AM128" s="58">
        <v>0</v>
      </c>
      <c r="AN128" s="58">
        <v>0</v>
      </c>
      <c r="AO128" s="58">
        <v>1</v>
      </c>
      <c r="AP128" s="58">
        <v>0</v>
      </c>
      <c r="AQ128" s="58">
        <v>0</v>
      </c>
      <c r="AR128" s="58">
        <v>0</v>
      </c>
      <c r="AS128" s="58">
        <v>0</v>
      </c>
      <c r="AT128" s="58">
        <v>0</v>
      </c>
    </row>
    <row r="129" spans="1:46" ht="12.75">
      <c r="A129" s="57">
        <v>40</v>
      </c>
      <c r="B129" s="58" t="s">
        <v>550</v>
      </c>
      <c r="C129" s="58" t="s">
        <v>551</v>
      </c>
      <c r="D129" s="58">
        <v>53</v>
      </c>
      <c r="E129" s="58">
        <v>35</v>
      </c>
      <c r="F129" s="58">
        <v>18</v>
      </c>
      <c r="G129" s="58">
        <v>1</v>
      </c>
      <c r="H129" s="58">
        <v>0</v>
      </c>
      <c r="I129" s="58">
        <v>1</v>
      </c>
      <c r="J129" s="58">
        <v>1</v>
      </c>
      <c r="K129" s="58">
        <v>0</v>
      </c>
      <c r="L129" s="58">
        <v>3</v>
      </c>
      <c r="M129" s="58">
        <v>2</v>
      </c>
      <c r="N129" s="58">
        <v>1</v>
      </c>
      <c r="O129" s="58">
        <v>3</v>
      </c>
      <c r="P129" s="58">
        <v>0</v>
      </c>
      <c r="Q129" s="58">
        <v>18</v>
      </c>
      <c r="R129" s="58">
        <v>13</v>
      </c>
      <c r="S129" s="58">
        <v>5</v>
      </c>
      <c r="T129" s="58">
        <v>8</v>
      </c>
      <c r="U129" s="58">
        <v>10</v>
      </c>
      <c r="V129" s="58">
        <v>7</v>
      </c>
      <c r="W129" s="58">
        <v>5</v>
      </c>
      <c r="X129" s="58">
        <v>2</v>
      </c>
      <c r="Y129" s="58">
        <v>4</v>
      </c>
      <c r="Z129" s="58">
        <v>3</v>
      </c>
      <c r="AA129" s="58">
        <v>7</v>
      </c>
      <c r="AB129" s="58">
        <v>5</v>
      </c>
      <c r="AC129" s="58">
        <v>2</v>
      </c>
      <c r="AD129" s="58">
        <v>6</v>
      </c>
      <c r="AE129" s="58">
        <v>1</v>
      </c>
      <c r="AF129" s="58">
        <v>13</v>
      </c>
      <c r="AG129" s="58">
        <v>9</v>
      </c>
      <c r="AH129" s="58">
        <v>4</v>
      </c>
      <c r="AI129" s="58">
        <v>2</v>
      </c>
      <c r="AJ129" s="58">
        <v>11</v>
      </c>
      <c r="AK129" s="58">
        <v>4</v>
      </c>
      <c r="AL129" s="58">
        <v>1</v>
      </c>
      <c r="AM129" s="58">
        <v>3</v>
      </c>
      <c r="AN129" s="58">
        <v>4</v>
      </c>
      <c r="AO129" s="58">
        <v>0</v>
      </c>
      <c r="AP129" s="58">
        <v>0</v>
      </c>
      <c r="AQ129" s="58">
        <v>0</v>
      </c>
      <c r="AR129" s="58">
        <v>0</v>
      </c>
      <c r="AS129" s="58">
        <v>0</v>
      </c>
      <c r="AT129" s="58">
        <v>0</v>
      </c>
    </row>
    <row r="130" spans="1:46" s="128" customFormat="1" ht="25.5">
      <c r="A130" s="127">
        <v>40</v>
      </c>
      <c r="B130" s="71"/>
      <c r="C130" s="71" t="s">
        <v>552</v>
      </c>
      <c r="D130" s="71">
        <f aca="true" t="shared" si="1" ref="D130:AT130">SUM(D90:D129)</f>
        <v>4877</v>
      </c>
      <c r="E130" s="71">
        <f t="shared" si="1"/>
        <v>3454</v>
      </c>
      <c r="F130" s="71">
        <f t="shared" si="1"/>
        <v>1423</v>
      </c>
      <c r="G130" s="71">
        <f t="shared" si="1"/>
        <v>405</v>
      </c>
      <c r="H130" s="71">
        <f t="shared" si="1"/>
        <v>261</v>
      </c>
      <c r="I130" s="71">
        <f t="shared" si="1"/>
        <v>144</v>
      </c>
      <c r="J130" s="71">
        <f t="shared" si="1"/>
        <v>228</v>
      </c>
      <c r="K130" s="71">
        <f t="shared" si="1"/>
        <v>177</v>
      </c>
      <c r="L130" s="71">
        <f t="shared" si="1"/>
        <v>365</v>
      </c>
      <c r="M130" s="71">
        <f t="shared" si="1"/>
        <v>276</v>
      </c>
      <c r="N130" s="71">
        <f t="shared" si="1"/>
        <v>89</v>
      </c>
      <c r="O130" s="71">
        <f t="shared" si="1"/>
        <v>196</v>
      </c>
      <c r="P130" s="71">
        <f t="shared" si="1"/>
        <v>169</v>
      </c>
      <c r="Q130" s="71">
        <f t="shared" si="1"/>
        <v>1502</v>
      </c>
      <c r="R130" s="71">
        <f t="shared" si="1"/>
        <v>1083</v>
      </c>
      <c r="S130" s="71">
        <f t="shared" si="1"/>
        <v>419</v>
      </c>
      <c r="T130" s="71">
        <f t="shared" si="1"/>
        <v>910</v>
      </c>
      <c r="U130" s="71">
        <f t="shared" si="1"/>
        <v>592</v>
      </c>
      <c r="V130" s="71">
        <f t="shared" si="1"/>
        <v>1108</v>
      </c>
      <c r="W130" s="71">
        <f t="shared" si="1"/>
        <v>752</v>
      </c>
      <c r="X130" s="71">
        <f t="shared" si="1"/>
        <v>356</v>
      </c>
      <c r="Y130" s="71">
        <f t="shared" si="1"/>
        <v>614</v>
      </c>
      <c r="Z130" s="71">
        <f t="shared" si="1"/>
        <v>494</v>
      </c>
      <c r="AA130" s="71">
        <f t="shared" si="1"/>
        <v>718</v>
      </c>
      <c r="AB130" s="71">
        <f t="shared" si="1"/>
        <v>536</v>
      </c>
      <c r="AC130" s="71">
        <f t="shared" si="1"/>
        <v>182</v>
      </c>
      <c r="AD130" s="71">
        <f t="shared" si="1"/>
        <v>364</v>
      </c>
      <c r="AE130" s="71">
        <f t="shared" si="1"/>
        <v>354</v>
      </c>
      <c r="AF130" s="71">
        <f t="shared" si="1"/>
        <v>574</v>
      </c>
      <c r="AG130" s="71">
        <f t="shared" si="1"/>
        <v>403</v>
      </c>
      <c r="AH130" s="71">
        <f t="shared" si="1"/>
        <v>171</v>
      </c>
      <c r="AI130" s="71">
        <f t="shared" si="1"/>
        <v>210</v>
      </c>
      <c r="AJ130" s="71">
        <f t="shared" si="1"/>
        <v>364</v>
      </c>
      <c r="AK130" s="71">
        <f t="shared" si="1"/>
        <v>181</v>
      </c>
      <c r="AL130" s="71">
        <f t="shared" si="1"/>
        <v>123</v>
      </c>
      <c r="AM130" s="71">
        <f t="shared" si="1"/>
        <v>58</v>
      </c>
      <c r="AN130" s="71">
        <f t="shared" si="1"/>
        <v>40</v>
      </c>
      <c r="AO130" s="71">
        <f t="shared" si="1"/>
        <v>141</v>
      </c>
      <c r="AP130" s="71">
        <f t="shared" si="1"/>
        <v>24</v>
      </c>
      <c r="AQ130" s="71">
        <f t="shared" si="1"/>
        <v>20</v>
      </c>
      <c r="AR130" s="71">
        <f t="shared" si="1"/>
        <v>4</v>
      </c>
      <c r="AS130" s="71">
        <f t="shared" si="1"/>
        <v>4</v>
      </c>
      <c r="AT130" s="71">
        <f t="shared" si="1"/>
        <v>20</v>
      </c>
    </row>
    <row r="131" spans="1:46" s="72" customFormat="1" ht="7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4"/>
    </row>
    <row r="132" spans="1:46" s="128" customFormat="1" ht="12.75">
      <c r="A132" s="127">
        <f>(A88+A130)</f>
        <v>122</v>
      </c>
      <c r="B132" s="71"/>
      <c r="C132" s="71" t="s">
        <v>553</v>
      </c>
      <c r="D132" s="71">
        <f aca="true" t="shared" si="2" ref="D132:AT132">(D88+D130)</f>
        <v>10350</v>
      </c>
      <c r="E132" s="71">
        <f t="shared" si="2"/>
        <v>7608</v>
      </c>
      <c r="F132" s="71">
        <f t="shared" si="2"/>
        <v>2742</v>
      </c>
      <c r="G132" s="71">
        <f t="shared" si="2"/>
        <v>416</v>
      </c>
      <c r="H132" s="71">
        <f t="shared" si="2"/>
        <v>269</v>
      </c>
      <c r="I132" s="71">
        <f t="shared" si="2"/>
        <v>147</v>
      </c>
      <c r="J132" s="71">
        <f t="shared" si="2"/>
        <v>235</v>
      </c>
      <c r="K132" s="71">
        <f t="shared" si="2"/>
        <v>181</v>
      </c>
      <c r="L132" s="71">
        <f t="shared" si="2"/>
        <v>383</v>
      </c>
      <c r="M132" s="71">
        <f t="shared" si="2"/>
        <v>293</v>
      </c>
      <c r="N132" s="71">
        <f t="shared" si="2"/>
        <v>90</v>
      </c>
      <c r="O132" s="71">
        <f t="shared" si="2"/>
        <v>206</v>
      </c>
      <c r="P132" s="71">
        <f t="shared" si="2"/>
        <v>177</v>
      </c>
      <c r="Q132" s="71">
        <f t="shared" si="2"/>
        <v>1789</v>
      </c>
      <c r="R132" s="71">
        <f t="shared" si="2"/>
        <v>1303</v>
      </c>
      <c r="S132" s="71">
        <f t="shared" si="2"/>
        <v>486</v>
      </c>
      <c r="T132" s="71">
        <f t="shared" si="2"/>
        <v>1115</v>
      </c>
      <c r="U132" s="71">
        <f t="shared" si="2"/>
        <v>674</v>
      </c>
      <c r="V132" s="71">
        <f t="shared" si="2"/>
        <v>1682</v>
      </c>
      <c r="W132" s="71">
        <f t="shared" si="2"/>
        <v>1167</v>
      </c>
      <c r="X132" s="71">
        <f t="shared" si="2"/>
        <v>515</v>
      </c>
      <c r="Y132" s="71">
        <f t="shared" si="2"/>
        <v>1007</v>
      </c>
      <c r="Z132" s="71">
        <f t="shared" si="2"/>
        <v>675</v>
      </c>
      <c r="AA132" s="71">
        <f t="shared" si="2"/>
        <v>1698</v>
      </c>
      <c r="AB132" s="71">
        <f t="shared" si="2"/>
        <v>1284</v>
      </c>
      <c r="AC132" s="71">
        <f t="shared" si="2"/>
        <v>414</v>
      </c>
      <c r="AD132" s="71">
        <f t="shared" si="2"/>
        <v>947</v>
      </c>
      <c r="AE132" s="71">
        <f t="shared" si="2"/>
        <v>751</v>
      </c>
      <c r="AF132" s="71">
        <f t="shared" si="2"/>
        <v>2222</v>
      </c>
      <c r="AG132" s="71">
        <f t="shared" si="2"/>
        <v>1646</v>
      </c>
      <c r="AH132" s="71">
        <f t="shared" si="2"/>
        <v>576</v>
      </c>
      <c r="AI132" s="71">
        <f t="shared" si="2"/>
        <v>927</v>
      </c>
      <c r="AJ132" s="71">
        <f t="shared" si="2"/>
        <v>1295</v>
      </c>
      <c r="AK132" s="71">
        <f t="shared" si="2"/>
        <v>1785</v>
      </c>
      <c r="AL132" s="71">
        <f t="shared" si="2"/>
        <v>1341</v>
      </c>
      <c r="AM132" s="71">
        <f t="shared" si="2"/>
        <v>444</v>
      </c>
      <c r="AN132" s="71">
        <f t="shared" si="2"/>
        <v>303</v>
      </c>
      <c r="AO132" s="71">
        <f t="shared" si="2"/>
        <v>1482</v>
      </c>
      <c r="AP132" s="71">
        <f t="shared" si="2"/>
        <v>375</v>
      </c>
      <c r="AQ132" s="71">
        <f t="shared" si="2"/>
        <v>305</v>
      </c>
      <c r="AR132" s="71">
        <f t="shared" si="2"/>
        <v>70</v>
      </c>
      <c r="AS132" s="71">
        <f t="shared" si="2"/>
        <v>28</v>
      </c>
      <c r="AT132" s="71">
        <f t="shared" si="2"/>
        <v>347</v>
      </c>
    </row>
  </sheetData>
  <sheetProtection password="CE88" sheet="1" objects="1" scenarios="1"/>
  <mergeCells count="56">
    <mergeCell ref="O3:O4"/>
    <mergeCell ref="P3:P4"/>
    <mergeCell ref="AG3:AG4"/>
    <mergeCell ref="AF3:AF4"/>
    <mergeCell ref="W3:W4"/>
    <mergeCell ref="T3:T4"/>
    <mergeCell ref="AD3:AD4"/>
    <mergeCell ref="AE3:AE4"/>
    <mergeCell ref="AB3:AB4"/>
    <mergeCell ref="AA3:AA4"/>
    <mergeCell ref="A1:A4"/>
    <mergeCell ref="B1:B4"/>
    <mergeCell ref="K3:K4"/>
    <mergeCell ref="J3:J4"/>
    <mergeCell ref="C1:C4"/>
    <mergeCell ref="H3:H4"/>
    <mergeCell ref="G3:G4"/>
    <mergeCell ref="G2:K2"/>
    <mergeCell ref="Q2:U2"/>
    <mergeCell ref="D2:D3"/>
    <mergeCell ref="S3:S4"/>
    <mergeCell ref="R3:R4"/>
    <mergeCell ref="Q3:Q4"/>
    <mergeCell ref="L2:P2"/>
    <mergeCell ref="L3:L4"/>
    <mergeCell ref="E2:E3"/>
    <mergeCell ref="F2:F3"/>
    <mergeCell ref="I3:I4"/>
    <mergeCell ref="Z3:Z4"/>
    <mergeCell ref="V3:V4"/>
    <mergeCell ref="U3:U4"/>
    <mergeCell ref="X3:X4"/>
    <mergeCell ref="AJ3:AJ4"/>
    <mergeCell ref="AI3:AI4"/>
    <mergeCell ref="AC3:AC4"/>
    <mergeCell ref="AP3:AP4"/>
    <mergeCell ref="AH3:AH4"/>
    <mergeCell ref="V2:Z2"/>
    <mergeCell ref="AA2:AE2"/>
    <mergeCell ref="AF2:AJ2"/>
    <mergeCell ref="AK2:AO2"/>
    <mergeCell ref="AP2:AT2"/>
    <mergeCell ref="AS3:AS4"/>
    <mergeCell ref="AR3:AR4"/>
    <mergeCell ref="AQ3:AQ4"/>
    <mergeCell ref="AT3:AT4"/>
    <mergeCell ref="M3:M4"/>
    <mergeCell ref="N3:N4"/>
    <mergeCell ref="A89:AT89"/>
    <mergeCell ref="A131:AT131"/>
    <mergeCell ref="AO3:AO4"/>
    <mergeCell ref="AN3:AN4"/>
    <mergeCell ref="AM3:AM4"/>
    <mergeCell ref="Y3:Y4"/>
    <mergeCell ref="AL3:AL4"/>
    <mergeCell ref="AK3:AK4"/>
  </mergeCells>
  <printOptions/>
  <pageMargins left="0.35433070866141736" right="0.1968503937007874" top="0.5511811023622047" bottom="0.5118110236220472" header="0.35433070866141736" footer="0.35433070866141736"/>
  <pageSetup firstPageNumber="13" useFirstPageNumber="1" horizontalDpi="300" verticalDpi="300" orientation="landscape" paperSize="9" r:id="rId1"/>
  <headerFooter alignWithMargins="0">
    <oddHeader>&amp;C&amp;"Arial,Bold"&amp;12 2. Institūcijā dzīvojošo personu sastāvs pēc vecuma un piešķirtās pilsonības uz 2010. gada 1. janvāri</oddHeader>
    <oddFooter>&amp;LSagatavoja: LM SPSPD&amp;R&amp;P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C131"/>
  <sheetViews>
    <sheetView showGridLines="0" workbookViewId="0" topLeftCell="A1">
      <selection activeCell="D128" sqref="D128"/>
    </sheetView>
  </sheetViews>
  <sheetFormatPr defaultColWidth="9.140625" defaultRowHeight="12.75"/>
  <cols>
    <col min="1" max="1" width="4.7109375" style="14" customWidth="1"/>
    <col min="2" max="2" width="16.7109375" style="13" hidden="1" customWidth="1"/>
    <col min="3" max="3" width="55.7109375" style="13" customWidth="1"/>
    <col min="4" max="4" width="14.421875" style="83" customWidth="1"/>
    <col min="5" max="5" width="9.8515625" style="83" customWidth="1"/>
    <col min="6" max="6" width="10.28125" style="83" customWidth="1"/>
    <col min="7" max="7" width="9.7109375" style="83" customWidth="1"/>
    <col min="8" max="8" width="10.421875" style="83" customWidth="1"/>
    <col min="9" max="9" width="10.57421875" style="83" customWidth="1"/>
    <col min="10" max="16384" width="9.140625" style="13" customWidth="1"/>
  </cols>
  <sheetData>
    <row r="1" spans="1:9" s="3" customFormat="1" ht="18.75" customHeight="1">
      <c r="A1" s="229" t="s">
        <v>0</v>
      </c>
      <c r="B1" s="217" t="s">
        <v>1</v>
      </c>
      <c r="C1" s="217" t="s">
        <v>2</v>
      </c>
      <c r="D1" s="77" t="s">
        <v>277</v>
      </c>
      <c r="E1" s="77" t="s">
        <v>276</v>
      </c>
      <c r="F1" s="77" t="s">
        <v>275</v>
      </c>
      <c r="G1" s="77" t="s">
        <v>274</v>
      </c>
      <c r="H1" s="77" t="s">
        <v>273</v>
      </c>
      <c r="I1" s="77" t="s">
        <v>272</v>
      </c>
    </row>
    <row r="2" spans="1:9" s="3" customFormat="1" ht="13.5" customHeight="1">
      <c r="A2" s="229"/>
      <c r="B2" s="217"/>
      <c r="C2" s="217"/>
      <c r="D2" s="199" t="s">
        <v>557</v>
      </c>
      <c r="E2" s="199" t="s">
        <v>216</v>
      </c>
      <c r="F2" s="199"/>
      <c r="G2" s="84"/>
      <c r="H2" s="199" t="s">
        <v>216</v>
      </c>
      <c r="I2" s="199"/>
    </row>
    <row r="3" spans="1:9" s="3" customFormat="1" ht="57" customHeight="1">
      <c r="A3" s="230"/>
      <c r="B3" s="218"/>
      <c r="C3" s="218"/>
      <c r="D3" s="199"/>
      <c r="E3" s="78" t="s">
        <v>271</v>
      </c>
      <c r="F3" s="78" t="s">
        <v>270</v>
      </c>
      <c r="G3" s="78" t="s">
        <v>558</v>
      </c>
      <c r="H3" s="78" t="s">
        <v>269</v>
      </c>
      <c r="I3" s="78" t="s">
        <v>268</v>
      </c>
    </row>
    <row r="4" spans="1:9" s="19" customFormat="1" ht="13.5" thickBot="1">
      <c r="A4" s="36" t="s">
        <v>20</v>
      </c>
      <c r="B4" s="36" t="s">
        <v>21</v>
      </c>
      <c r="C4" s="36" t="s">
        <v>21</v>
      </c>
      <c r="D4" s="79">
        <v>1</v>
      </c>
      <c r="E4" s="79">
        <v>2</v>
      </c>
      <c r="F4" s="79">
        <v>3</v>
      </c>
      <c r="G4" s="79">
        <v>4</v>
      </c>
      <c r="H4" s="79">
        <v>5</v>
      </c>
      <c r="I4" s="79">
        <v>6</v>
      </c>
    </row>
    <row r="5" spans="1:29" ht="12.75">
      <c r="A5" s="59">
        <v>1</v>
      </c>
      <c r="B5" s="60" t="s">
        <v>397</v>
      </c>
      <c r="C5" s="60" t="s">
        <v>398</v>
      </c>
      <c r="D5" s="80">
        <v>70.57</v>
      </c>
      <c r="E5" s="80">
        <v>65.42</v>
      </c>
      <c r="F5" s="80">
        <v>74.3</v>
      </c>
      <c r="G5" s="80">
        <v>76.64</v>
      </c>
      <c r="H5" s="80">
        <v>71.48</v>
      </c>
      <c r="I5" s="80">
        <v>79.34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6" ht="12.75">
      <c r="A6" s="61">
        <v>2</v>
      </c>
      <c r="B6" s="62" t="s">
        <v>399</v>
      </c>
      <c r="C6" s="62" t="s">
        <v>400</v>
      </c>
      <c r="D6" s="81">
        <v>70.6</v>
      </c>
      <c r="E6" s="81">
        <v>60.4</v>
      </c>
      <c r="F6" s="81">
        <v>80.1</v>
      </c>
      <c r="G6" s="81">
        <v>78</v>
      </c>
      <c r="H6" s="81">
        <v>0</v>
      </c>
      <c r="I6" s="81">
        <v>78</v>
      </c>
      <c r="Z6" s="29"/>
    </row>
    <row r="7" spans="1:9" ht="12.75">
      <c r="A7" s="61">
        <v>3</v>
      </c>
      <c r="B7" s="62" t="s">
        <v>399</v>
      </c>
      <c r="C7" s="62" t="s">
        <v>401</v>
      </c>
      <c r="D7" s="81">
        <v>73.19</v>
      </c>
      <c r="E7" s="81">
        <v>66.78</v>
      </c>
      <c r="F7" s="81">
        <v>77.3</v>
      </c>
      <c r="G7" s="81">
        <v>81.71</v>
      </c>
      <c r="H7" s="81">
        <v>77</v>
      </c>
      <c r="I7" s="81">
        <v>83.2</v>
      </c>
    </row>
    <row r="8" spans="1:9" ht="12.75">
      <c r="A8" s="61">
        <v>4</v>
      </c>
      <c r="B8" s="62" t="s">
        <v>399</v>
      </c>
      <c r="C8" s="62" t="s">
        <v>402</v>
      </c>
      <c r="D8" s="81">
        <v>62.8</v>
      </c>
      <c r="E8" s="81">
        <v>61.9</v>
      </c>
      <c r="F8" s="81">
        <v>67.9</v>
      </c>
      <c r="G8" s="81">
        <v>62.5</v>
      </c>
      <c r="H8" s="81">
        <v>62.5</v>
      </c>
      <c r="I8" s="81">
        <v>0</v>
      </c>
    </row>
    <row r="9" spans="1:9" ht="12.75">
      <c r="A9" s="61">
        <v>5</v>
      </c>
      <c r="B9" s="62" t="s">
        <v>403</v>
      </c>
      <c r="C9" s="62" t="s">
        <v>404</v>
      </c>
      <c r="D9" s="81">
        <v>71.5</v>
      </c>
      <c r="E9" s="81">
        <v>66</v>
      </c>
      <c r="F9" s="81">
        <v>79</v>
      </c>
      <c r="G9" s="81">
        <v>79</v>
      </c>
      <c r="H9" s="81">
        <v>79</v>
      </c>
      <c r="I9" s="81">
        <v>79</v>
      </c>
    </row>
    <row r="10" spans="1:9" ht="12.75">
      <c r="A10" s="61">
        <v>6</v>
      </c>
      <c r="B10" s="62" t="s">
        <v>405</v>
      </c>
      <c r="C10" s="62" t="s">
        <v>406</v>
      </c>
      <c r="D10" s="81">
        <v>73.6</v>
      </c>
      <c r="E10" s="81">
        <v>70</v>
      </c>
      <c r="F10" s="81">
        <v>77.3</v>
      </c>
      <c r="G10" s="81">
        <v>80.4</v>
      </c>
      <c r="H10" s="81">
        <v>80.6</v>
      </c>
      <c r="I10" s="81">
        <v>80.2</v>
      </c>
    </row>
    <row r="11" spans="1:9" ht="12.75">
      <c r="A11" s="61">
        <v>7</v>
      </c>
      <c r="B11" s="62" t="s">
        <v>405</v>
      </c>
      <c r="C11" s="62" t="s">
        <v>407</v>
      </c>
      <c r="D11" s="81">
        <v>67</v>
      </c>
      <c r="E11" s="81">
        <v>62.8</v>
      </c>
      <c r="F11" s="81">
        <v>72.8</v>
      </c>
      <c r="G11" s="81">
        <v>46.8</v>
      </c>
      <c r="H11" s="81">
        <v>69.4</v>
      </c>
      <c r="I11" s="81">
        <v>77.2</v>
      </c>
    </row>
    <row r="12" spans="1:9" ht="12.75">
      <c r="A12" s="61">
        <v>8</v>
      </c>
      <c r="B12" s="62" t="s">
        <v>405</v>
      </c>
      <c r="C12" s="62" t="s">
        <v>408</v>
      </c>
      <c r="D12" s="81">
        <v>72.9</v>
      </c>
      <c r="E12" s="81">
        <v>64.9</v>
      </c>
      <c r="F12" s="81">
        <v>77</v>
      </c>
      <c r="G12" s="81">
        <v>71.4</v>
      </c>
      <c r="H12" s="81">
        <v>69.6</v>
      </c>
      <c r="I12" s="81">
        <v>71.9</v>
      </c>
    </row>
    <row r="13" spans="1:9" ht="12.75">
      <c r="A13" s="61">
        <v>9</v>
      </c>
      <c r="B13" s="62" t="s">
        <v>405</v>
      </c>
      <c r="C13" s="62" t="s">
        <v>409</v>
      </c>
      <c r="D13" s="81">
        <v>70.8</v>
      </c>
      <c r="E13" s="81">
        <v>64.5</v>
      </c>
      <c r="F13" s="81">
        <v>77.1</v>
      </c>
      <c r="G13" s="81">
        <v>78.8</v>
      </c>
      <c r="H13" s="81">
        <v>73.9</v>
      </c>
      <c r="I13" s="81">
        <v>83.7</v>
      </c>
    </row>
    <row r="14" spans="1:9" ht="12.75">
      <c r="A14" s="61">
        <v>10</v>
      </c>
      <c r="B14" s="62" t="s">
        <v>405</v>
      </c>
      <c r="C14" s="62" t="s">
        <v>410</v>
      </c>
      <c r="D14" s="81">
        <v>76.2</v>
      </c>
      <c r="E14" s="81">
        <v>67.1</v>
      </c>
      <c r="F14" s="81">
        <v>77.3</v>
      </c>
      <c r="G14" s="81">
        <v>80.8</v>
      </c>
      <c r="H14" s="81">
        <v>67.7</v>
      </c>
      <c r="I14" s="81">
        <v>83.8</v>
      </c>
    </row>
    <row r="15" spans="1:9" ht="12.75">
      <c r="A15" s="61">
        <v>11</v>
      </c>
      <c r="B15" s="62" t="s">
        <v>405</v>
      </c>
      <c r="C15" s="62" t="s">
        <v>411</v>
      </c>
      <c r="D15" s="81">
        <v>71</v>
      </c>
      <c r="E15" s="81">
        <v>62</v>
      </c>
      <c r="F15" s="81">
        <v>80.1</v>
      </c>
      <c r="G15" s="81">
        <v>79.5</v>
      </c>
      <c r="H15" s="81">
        <v>74.4</v>
      </c>
      <c r="I15" s="81">
        <v>84.6</v>
      </c>
    </row>
    <row r="16" spans="1:9" ht="12.75">
      <c r="A16" s="61">
        <v>12</v>
      </c>
      <c r="B16" s="62" t="s">
        <v>405</v>
      </c>
      <c r="C16" s="62" t="s">
        <v>412</v>
      </c>
      <c r="D16" s="81">
        <v>82.5</v>
      </c>
      <c r="E16" s="81">
        <v>75.5</v>
      </c>
      <c r="F16" s="81">
        <v>83.6</v>
      </c>
      <c r="G16" s="81">
        <v>0</v>
      </c>
      <c r="H16" s="81">
        <v>0</v>
      </c>
      <c r="I16" s="81">
        <v>91</v>
      </c>
    </row>
    <row r="17" spans="1:9" ht="12.75">
      <c r="A17" s="61">
        <v>13</v>
      </c>
      <c r="B17" s="62" t="s">
        <v>413</v>
      </c>
      <c r="C17" s="62" t="s">
        <v>414</v>
      </c>
      <c r="D17" s="81">
        <v>69</v>
      </c>
      <c r="E17" s="81">
        <v>65</v>
      </c>
      <c r="F17" s="81">
        <v>72.9</v>
      </c>
      <c r="G17" s="81">
        <v>77</v>
      </c>
      <c r="H17" s="81">
        <v>74.8</v>
      </c>
      <c r="I17" s="81">
        <v>78.4</v>
      </c>
    </row>
    <row r="18" spans="1:9" ht="12.75">
      <c r="A18" s="61">
        <v>14</v>
      </c>
      <c r="B18" s="62" t="s">
        <v>415</v>
      </c>
      <c r="C18" s="62" t="s">
        <v>416</v>
      </c>
      <c r="D18" s="81">
        <v>75.3</v>
      </c>
      <c r="E18" s="81">
        <v>71.4</v>
      </c>
      <c r="F18" s="81">
        <v>80.5</v>
      </c>
      <c r="G18" s="81">
        <v>80.4</v>
      </c>
      <c r="H18" s="81">
        <v>75.4</v>
      </c>
      <c r="I18" s="81">
        <v>81.9</v>
      </c>
    </row>
    <row r="19" spans="1:9" ht="12.75">
      <c r="A19" s="61">
        <v>15</v>
      </c>
      <c r="B19" s="62" t="s">
        <v>415</v>
      </c>
      <c r="C19" s="62" t="s">
        <v>417</v>
      </c>
      <c r="D19" s="81">
        <v>77.7</v>
      </c>
      <c r="E19" s="81">
        <v>74.5</v>
      </c>
      <c r="F19" s="81">
        <v>79.4</v>
      </c>
      <c r="G19" s="81">
        <v>74.7</v>
      </c>
      <c r="H19" s="81">
        <v>74.8</v>
      </c>
      <c r="I19" s="81">
        <v>74.6</v>
      </c>
    </row>
    <row r="20" spans="1:9" ht="12.75">
      <c r="A20" s="61">
        <v>16</v>
      </c>
      <c r="B20" s="62" t="s">
        <v>415</v>
      </c>
      <c r="C20" s="62" t="s">
        <v>418</v>
      </c>
      <c r="D20" s="81">
        <v>78</v>
      </c>
      <c r="E20" s="81">
        <v>68.5</v>
      </c>
      <c r="F20" s="81">
        <v>79.9</v>
      </c>
      <c r="G20" s="81">
        <v>83</v>
      </c>
      <c r="H20" s="81">
        <v>0</v>
      </c>
      <c r="I20" s="81">
        <v>83</v>
      </c>
    </row>
    <row r="21" spans="1:9" ht="12.75">
      <c r="A21" s="61">
        <v>17</v>
      </c>
      <c r="B21" s="62" t="s">
        <v>419</v>
      </c>
      <c r="C21" s="62" t="s">
        <v>420</v>
      </c>
      <c r="D21" s="81">
        <v>74.3</v>
      </c>
      <c r="E21" s="81">
        <v>69.8</v>
      </c>
      <c r="F21" s="81">
        <v>79.9</v>
      </c>
      <c r="G21" s="81">
        <v>78.1</v>
      </c>
      <c r="H21" s="81">
        <v>71.4</v>
      </c>
      <c r="I21" s="81">
        <v>80.7</v>
      </c>
    </row>
    <row r="22" spans="1:9" ht="12.75">
      <c r="A22" s="61">
        <v>18</v>
      </c>
      <c r="B22" s="62" t="s">
        <v>419</v>
      </c>
      <c r="C22" s="62" t="s">
        <v>421</v>
      </c>
      <c r="D22" s="81">
        <v>74.5</v>
      </c>
      <c r="E22" s="81">
        <v>68.4</v>
      </c>
      <c r="F22" s="81">
        <v>79.4</v>
      </c>
      <c r="G22" s="81">
        <v>76.3</v>
      </c>
      <c r="H22" s="81">
        <v>69.6</v>
      </c>
      <c r="I22" s="81">
        <v>79.2</v>
      </c>
    </row>
    <row r="23" spans="1:9" ht="12.75">
      <c r="A23" s="61">
        <v>19</v>
      </c>
      <c r="B23" s="62" t="s">
        <v>422</v>
      </c>
      <c r="C23" s="62" t="s">
        <v>423</v>
      </c>
      <c r="D23" s="81">
        <v>71.2</v>
      </c>
      <c r="E23" s="81">
        <v>67.2</v>
      </c>
      <c r="F23" s="81">
        <v>76.1</v>
      </c>
      <c r="G23" s="81">
        <v>76.2</v>
      </c>
      <c r="H23" s="81">
        <v>72.2</v>
      </c>
      <c r="I23" s="81">
        <v>78.3</v>
      </c>
    </row>
    <row r="24" spans="1:9" ht="12.75">
      <c r="A24" s="61">
        <v>20</v>
      </c>
      <c r="B24" s="62" t="s">
        <v>424</v>
      </c>
      <c r="C24" s="62" t="s">
        <v>425</v>
      </c>
      <c r="D24" s="81">
        <v>72.5</v>
      </c>
      <c r="E24" s="81">
        <v>66.2</v>
      </c>
      <c r="F24" s="81">
        <v>77.7</v>
      </c>
      <c r="G24" s="81">
        <v>80.1</v>
      </c>
      <c r="H24" s="81">
        <v>78.7</v>
      </c>
      <c r="I24" s="81">
        <v>81.4</v>
      </c>
    </row>
    <row r="25" spans="1:9" ht="12.75">
      <c r="A25" s="61">
        <v>21</v>
      </c>
      <c r="B25" s="62" t="s">
        <v>424</v>
      </c>
      <c r="C25" s="62" t="s">
        <v>426</v>
      </c>
      <c r="D25" s="81">
        <v>72.8</v>
      </c>
      <c r="E25" s="81">
        <v>66.5</v>
      </c>
      <c r="F25" s="81">
        <v>78.5</v>
      </c>
      <c r="G25" s="81">
        <v>74.5</v>
      </c>
      <c r="H25" s="81">
        <v>62</v>
      </c>
      <c r="I25" s="81">
        <v>87</v>
      </c>
    </row>
    <row r="26" spans="1:9" ht="12.75">
      <c r="A26" s="61">
        <v>22</v>
      </c>
      <c r="B26" s="62" t="s">
        <v>424</v>
      </c>
      <c r="C26" s="62" t="s">
        <v>427</v>
      </c>
      <c r="D26" s="81">
        <v>71.4</v>
      </c>
      <c r="E26" s="81">
        <v>59.6</v>
      </c>
      <c r="F26" s="81">
        <v>78.8</v>
      </c>
      <c r="G26" s="81">
        <v>81</v>
      </c>
      <c r="H26" s="81">
        <v>78.3</v>
      </c>
      <c r="I26" s="81">
        <v>83</v>
      </c>
    </row>
    <row r="27" spans="1:9" ht="12.75">
      <c r="A27" s="61">
        <v>23</v>
      </c>
      <c r="B27" s="62" t="s">
        <v>428</v>
      </c>
      <c r="C27" s="62" t="s">
        <v>429</v>
      </c>
      <c r="D27" s="81">
        <v>79.4</v>
      </c>
      <c r="E27" s="81">
        <v>74.2</v>
      </c>
      <c r="F27" s="81">
        <v>80.6</v>
      </c>
      <c r="G27" s="81">
        <v>81.8</v>
      </c>
      <c r="H27" s="81">
        <v>78.6</v>
      </c>
      <c r="I27" s="81">
        <v>83.6</v>
      </c>
    </row>
    <row r="28" spans="1:9" ht="12.75">
      <c r="A28" s="61">
        <v>24</v>
      </c>
      <c r="B28" s="62" t="s">
        <v>428</v>
      </c>
      <c r="C28" s="62" t="s">
        <v>430</v>
      </c>
      <c r="D28" s="81">
        <v>72.6</v>
      </c>
      <c r="E28" s="81">
        <v>73.8</v>
      </c>
      <c r="F28" s="81">
        <v>71.3</v>
      </c>
      <c r="G28" s="81">
        <v>81.8</v>
      </c>
      <c r="H28" s="81">
        <v>79</v>
      </c>
      <c r="I28" s="81">
        <v>84.6</v>
      </c>
    </row>
    <row r="29" spans="1:9" ht="12.75">
      <c r="A29" s="61">
        <v>25</v>
      </c>
      <c r="B29" s="62" t="s">
        <v>428</v>
      </c>
      <c r="C29" s="62" t="s">
        <v>431</v>
      </c>
      <c r="D29" s="81">
        <v>75</v>
      </c>
      <c r="E29" s="81">
        <v>70.04</v>
      </c>
      <c r="F29" s="81">
        <v>80</v>
      </c>
      <c r="G29" s="81">
        <v>83.8</v>
      </c>
      <c r="H29" s="81">
        <v>81.2</v>
      </c>
      <c r="I29" s="81">
        <v>86.46</v>
      </c>
    </row>
    <row r="30" spans="1:9" ht="12.75">
      <c r="A30" s="61">
        <v>26</v>
      </c>
      <c r="B30" s="62" t="s">
        <v>432</v>
      </c>
      <c r="C30" s="62" t="s">
        <v>433</v>
      </c>
      <c r="D30" s="81">
        <v>77</v>
      </c>
      <c r="E30" s="81">
        <v>72.8</v>
      </c>
      <c r="F30" s="81">
        <v>78.2</v>
      </c>
      <c r="G30" s="81">
        <v>85.6</v>
      </c>
      <c r="H30" s="81">
        <v>72.1</v>
      </c>
      <c r="I30" s="81">
        <v>87.8</v>
      </c>
    </row>
    <row r="31" spans="1:9" ht="12.75">
      <c r="A31" s="61">
        <v>27</v>
      </c>
      <c r="B31" s="62" t="s">
        <v>432</v>
      </c>
      <c r="C31" s="62" t="s">
        <v>434</v>
      </c>
      <c r="D31" s="81">
        <v>73.4</v>
      </c>
      <c r="E31" s="81">
        <v>67.4</v>
      </c>
      <c r="F31" s="81">
        <v>78.6</v>
      </c>
      <c r="G31" s="81">
        <v>76.8</v>
      </c>
      <c r="H31" s="81">
        <v>72.9</v>
      </c>
      <c r="I31" s="81">
        <v>81.2</v>
      </c>
    </row>
    <row r="32" spans="1:9" ht="12.75">
      <c r="A32" s="61">
        <v>28</v>
      </c>
      <c r="B32" s="62" t="s">
        <v>435</v>
      </c>
      <c r="C32" s="62" t="s">
        <v>436</v>
      </c>
      <c r="D32" s="81">
        <v>77.9</v>
      </c>
      <c r="E32" s="81">
        <v>73.4</v>
      </c>
      <c r="F32" s="81">
        <v>80.4</v>
      </c>
      <c r="G32" s="81">
        <v>82.2</v>
      </c>
      <c r="H32" s="81">
        <v>78.1</v>
      </c>
      <c r="I32" s="81">
        <v>84.5</v>
      </c>
    </row>
    <row r="33" spans="1:9" ht="12.75">
      <c r="A33" s="61">
        <v>29</v>
      </c>
      <c r="B33" s="62" t="s">
        <v>437</v>
      </c>
      <c r="C33" s="62" t="s">
        <v>438</v>
      </c>
      <c r="D33" s="81">
        <v>69.5</v>
      </c>
      <c r="E33" s="81">
        <v>65.6</v>
      </c>
      <c r="F33" s="81">
        <v>72.4</v>
      </c>
      <c r="G33" s="81">
        <v>79.5</v>
      </c>
      <c r="H33" s="81">
        <v>88</v>
      </c>
      <c r="I33" s="81">
        <v>78.2</v>
      </c>
    </row>
    <row r="34" spans="1:9" ht="12.75">
      <c r="A34" s="61">
        <v>30</v>
      </c>
      <c r="B34" s="62" t="s">
        <v>437</v>
      </c>
      <c r="C34" s="62" t="s">
        <v>439</v>
      </c>
      <c r="D34" s="81">
        <v>72</v>
      </c>
      <c r="E34" s="81">
        <v>69.7</v>
      </c>
      <c r="F34" s="81">
        <v>74.3</v>
      </c>
      <c r="G34" s="81">
        <v>76.6</v>
      </c>
      <c r="H34" s="81">
        <v>75.8</v>
      </c>
      <c r="I34" s="81">
        <v>77.4</v>
      </c>
    </row>
    <row r="35" spans="1:9" ht="12.75">
      <c r="A35" s="61">
        <v>31</v>
      </c>
      <c r="B35" s="62" t="s">
        <v>440</v>
      </c>
      <c r="C35" s="62" t="s">
        <v>441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12.75">
      <c r="A36" s="61">
        <v>32</v>
      </c>
      <c r="B36" s="62" t="s">
        <v>440</v>
      </c>
      <c r="C36" s="62" t="s">
        <v>442</v>
      </c>
      <c r="D36" s="81">
        <v>73.8</v>
      </c>
      <c r="E36" s="81">
        <v>66.1</v>
      </c>
      <c r="F36" s="81">
        <v>80.7</v>
      </c>
      <c r="G36" s="81">
        <v>71.3</v>
      </c>
      <c r="H36" s="81">
        <v>63.1</v>
      </c>
      <c r="I36" s="81">
        <v>79.5</v>
      </c>
    </row>
    <row r="37" spans="1:9" ht="12.75">
      <c r="A37" s="61">
        <v>33</v>
      </c>
      <c r="B37" s="62" t="s">
        <v>440</v>
      </c>
      <c r="C37" s="62" t="s">
        <v>443</v>
      </c>
      <c r="D37" s="81">
        <v>73</v>
      </c>
      <c r="E37" s="81">
        <v>70.7</v>
      </c>
      <c r="F37" s="81">
        <v>73.8</v>
      </c>
      <c r="G37" s="81">
        <v>77.5</v>
      </c>
      <c r="H37" s="81">
        <v>66.3</v>
      </c>
      <c r="I37" s="81">
        <v>81.3</v>
      </c>
    </row>
    <row r="38" spans="1:9" ht="12.75">
      <c r="A38" s="61">
        <v>34</v>
      </c>
      <c r="B38" s="62" t="s">
        <v>440</v>
      </c>
      <c r="C38" s="62" t="s">
        <v>444</v>
      </c>
      <c r="D38" s="81">
        <v>71.7</v>
      </c>
      <c r="E38" s="81">
        <v>68.3</v>
      </c>
      <c r="F38" s="81">
        <v>75.1</v>
      </c>
      <c r="G38" s="81">
        <v>78.5</v>
      </c>
      <c r="H38" s="81">
        <v>74.7</v>
      </c>
      <c r="I38" s="81">
        <v>82.2</v>
      </c>
    </row>
    <row r="39" spans="1:9" ht="12.75">
      <c r="A39" s="61">
        <v>35</v>
      </c>
      <c r="B39" s="62" t="s">
        <v>440</v>
      </c>
      <c r="C39" s="62" t="s">
        <v>445</v>
      </c>
      <c r="D39" s="81">
        <v>78.25</v>
      </c>
      <c r="E39" s="81">
        <v>76</v>
      </c>
      <c r="F39" s="81">
        <v>80.5</v>
      </c>
      <c r="G39" s="81">
        <v>85.9</v>
      </c>
      <c r="H39" s="81">
        <v>0</v>
      </c>
      <c r="I39" s="81">
        <v>85.9</v>
      </c>
    </row>
    <row r="40" spans="1:9" ht="12.75">
      <c r="A40" s="61">
        <v>36</v>
      </c>
      <c r="B40" s="62" t="s">
        <v>446</v>
      </c>
      <c r="C40" s="62" t="s">
        <v>447</v>
      </c>
      <c r="D40" s="81">
        <v>69.93</v>
      </c>
      <c r="E40" s="81">
        <v>64.72</v>
      </c>
      <c r="F40" s="81">
        <v>75.33</v>
      </c>
      <c r="G40" s="81">
        <v>80.87</v>
      </c>
      <c r="H40" s="81">
        <v>78.76</v>
      </c>
      <c r="I40" s="81">
        <v>81.75</v>
      </c>
    </row>
    <row r="41" spans="1:9" ht="12.75">
      <c r="A41" s="61">
        <v>37</v>
      </c>
      <c r="B41" s="62" t="s">
        <v>446</v>
      </c>
      <c r="C41" s="62" t="s">
        <v>448</v>
      </c>
      <c r="D41" s="81">
        <v>77.2</v>
      </c>
      <c r="E41" s="81">
        <v>68.7</v>
      </c>
      <c r="F41" s="81">
        <v>81.1</v>
      </c>
      <c r="G41" s="81">
        <v>81.6</v>
      </c>
      <c r="H41" s="81">
        <v>72.5</v>
      </c>
      <c r="I41" s="81">
        <v>87.7</v>
      </c>
    </row>
    <row r="42" spans="1:9" ht="12.75">
      <c r="A42" s="61">
        <v>38</v>
      </c>
      <c r="B42" s="62" t="s">
        <v>446</v>
      </c>
      <c r="C42" s="62" t="s">
        <v>449</v>
      </c>
      <c r="D42" s="81">
        <v>66.7</v>
      </c>
      <c r="E42" s="81">
        <v>61</v>
      </c>
      <c r="F42" s="81">
        <v>77.1</v>
      </c>
      <c r="G42" s="81">
        <v>83</v>
      </c>
      <c r="H42" s="81">
        <v>77</v>
      </c>
      <c r="I42" s="81">
        <v>86</v>
      </c>
    </row>
    <row r="43" spans="1:9" ht="12.75">
      <c r="A43" s="61">
        <v>39</v>
      </c>
      <c r="B43" s="62" t="s">
        <v>450</v>
      </c>
      <c r="C43" s="62" t="s">
        <v>451</v>
      </c>
      <c r="D43" s="81">
        <v>74.6</v>
      </c>
      <c r="E43" s="81">
        <v>66.8</v>
      </c>
      <c r="F43" s="81">
        <v>78.7</v>
      </c>
      <c r="G43" s="81">
        <v>82.2</v>
      </c>
      <c r="H43" s="81">
        <v>83</v>
      </c>
      <c r="I43" s="81">
        <v>81.8</v>
      </c>
    </row>
    <row r="44" spans="1:9" ht="12.75">
      <c r="A44" s="61">
        <v>40</v>
      </c>
      <c r="B44" s="62" t="s">
        <v>450</v>
      </c>
      <c r="C44" s="62" t="s">
        <v>452</v>
      </c>
      <c r="D44" s="81">
        <v>71.3</v>
      </c>
      <c r="E44" s="81">
        <v>67.3</v>
      </c>
      <c r="F44" s="81">
        <v>74.7</v>
      </c>
      <c r="G44" s="81">
        <v>76.2</v>
      </c>
      <c r="H44" s="81">
        <v>69</v>
      </c>
      <c r="I44" s="81">
        <v>78.4</v>
      </c>
    </row>
    <row r="45" spans="1:9" ht="12.75">
      <c r="A45" s="61">
        <v>41</v>
      </c>
      <c r="B45" s="62" t="s">
        <v>450</v>
      </c>
      <c r="C45" s="62" t="s">
        <v>453</v>
      </c>
      <c r="D45" s="81">
        <v>76.4</v>
      </c>
      <c r="E45" s="81">
        <v>69</v>
      </c>
      <c r="F45" s="81">
        <v>82</v>
      </c>
      <c r="G45" s="81">
        <v>72.6</v>
      </c>
      <c r="H45" s="81">
        <v>72.5</v>
      </c>
      <c r="I45" s="81">
        <v>72.7</v>
      </c>
    </row>
    <row r="46" spans="1:9" ht="12.75">
      <c r="A46" s="61">
        <v>42</v>
      </c>
      <c r="B46" s="62" t="s">
        <v>454</v>
      </c>
      <c r="C46" s="62" t="s">
        <v>455</v>
      </c>
      <c r="D46" s="81">
        <v>70.7</v>
      </c>
      <c r="E46" s="81">
        <v>63.5</v>
      </c>
      <c r="F46" s="81">
        <v>77.1</v>
      </c>
      <c r="G46" s="81">
        <v>72.4</v>
      </c>
      <c r="H46" s="81">
        <v>69</v>
      </c>
      <c r="I46" s="81">
        <v>74.7</v>
      </c>
    </row>
    <row r="47" spans="1:9" ht="12.75">
      <c r="A47" s="61">
        <v>43</v>
      </c>
      <c r="B47" s="62" t="s">
        <v>454</v>
      </c>
      <c r="C47" s="62" t="s">
        <v>456</v>
      </c>
      <c r="D47" s="81">
        <v>75.54</v>
      </c>
      <c r="E47" s="81">
        <v>66.2</v>
      </c>
      <c r="F47" s="81">
        <v>80.09</v>
      </c>
      <c r="G47" s="81">
        <v>81.8</v>
      </c>
      <c r="H47" s="81">
        <v>74</v>
      </c>
      <c r="I47" s="81">
        <v>83.17</v>
      </c>
    </row>
    <row r="48" spans="1:9" ht="12.75">
      <c r="A48" s="61">
        <v>44</v>
      </c>
      <c r="B48" s="62" t="s">
        <v>457</v>
      </c>
      <c r="C48" s="62" t="s">
        <v>458</v>
      </c>
      <c r="D48" s="81">
        <v>77</v>
      </c>
      <c r="E48" s="81">
        <v>69</v>
      </c>
      <c r="F48" s="81">
        <v>83</v>
      </c>
      <c r="G48" s="81">
        <v>0</v>
      </c>
      <c r="H48" s="81">
        <v>0</v>
      </c>
      <c r="I48" s="81">
        <v>0</v>
      </c>
    </row>
    <row r="49" spans="1:9" ht="12.75">
      <c r="A49" s="61">
        <v>45</v>
      </c>
      <c r="B49" s="62" t="s">
        <v>457</v>
      </c>
      <c r="C49" s="62" t="s">
        <v>459</v>
      </c>
      <c r="D49" s="81">
        <v>76.9</v>
      </c>
      <c r="E49" s="81">
        <v>73.1</v>
      </c>
      <c r="F49" s="81">
        <v>78.3</v>
      </c>
      <c r="G49" s="81">
        <v>83.8</v>
      </c>
      <c r="H49" s="81">
        <v>81</v>
      </c>
      <c r="I49" s="81">
        <v>86.4</v>
      </c>
    </row>
    <row r="50" spans="1:9" ht="12.75">
      <c r="A50" s="61">
        <v>46</v>
      </c>
      <c r="B50" s="62" t="s">
        <v>457</v>
      </c>
      <c r="C50" s="62" t="s">
        <v>460</v>
      </c>
      <c r="D50" s="81">
        <v>76.3</v>
      </c>
      <c r="E50" s="81">
        <v>64.6</v>
      </c>
      <c r="F50" s="81">
        <v>70.7</v>
      </c>
      <c r="G50" s="81">
        <v>81.2</v>
      </c>
      <c r="H50" s="81">
        <v>75.3</v>
      </c>
      <c r="I50" s="81">
        <v>84.7</v>
      </c>
    </row>
    <row r="51" spans="1:9" ht="12.75">
      <c r="A51" s="61">
        <v>47</v>
      </c>
      <c r="B51" s="62" t="s">
        <v>461</v>
      </c>
      <c r="C51" s="62" t="s">
        <v>462</v>
      </c>
      <c r="D51" s="81">
        <v>71.2</v>
      </c>
      <c r="E51" s="81">
        <v>67</v>
      </c>
      <c r="F51" s="81">
        <v>74.9</v>
      </c>
      <c r="G51" s="81">
        <v>78.1</v>
      </c>
      <c r="H51" s="81">
        <v>74</v>
      </c>
      <c r="I51" s="81">
        <v>83.1</v>
      </c>
    </row>
    <row r="52" spans="1:9" ht="12.75">
      <c r="A52" s="61">
        <v>48</v>
      </c>
      <c r="B52" s="62" t="s">
        <v>461</v>
      </c>
      <c r="C52" s="62" t="s">
        <v>463</v>
      </c>
      <c r="D52" s="81">
        <v>70.5</v>
      </c>
      <c r="E52" s="81">
        <v>57.2</v>
      </c>
      <c r="F52" s="81">
        <v>75.4</v>
      </c>
      <c r="G52" s="81">
        <v>68</v>
      </c>
      <c r="H52" s="81">
        <v>69</v>
      </c>
      <c r="I52" s="81">
        <v>67</v>
      </c>
    </row>
    <row r="53" spans="1:9" ht="12.75">
      <c r="A53" s="61">
        <v>49</v>
      </c>
      <c r="B53" s="62" t="s">
        <v>461</v>
      </c>
      <c r="C53" s="62" t="s">
        <v>464</v>
      </c>
      <c r="D53" s="81">
        <v>76.6</v>
      </c>
      <c r="E53" s="81">
        <v>71.9</v>
      </c>
      <c r="F53" s="81">
        <v>79.1</v>
      </c>
      <c r="G53" s="81">
        <v>78.6</v>
      </c>
      <c r="H53" s="81">
        <v>75.5</v>
      </c>
      <c r="I53" s="81">
        <v>80.6</v>
      </c>
    </row>
    <row r="54" spans="1:9" ht="12.75">
      <c r="A54" s="61">
        <v>50</v>
      </c>
      <c r="B54" s="62" t="s">
        <v>461</v>
      </c>
      <c r="C54" s="62" t="s">
        <v>465</v>
      </c>
      <c r="D54" s="81">
        <v>69.5</v>
      </c>
      <c r="E54" s="81">
        <v>66.7</v>
      </c>
      <c r="F54" s="81">
        <v>70.8</v>
      </c>
      <c r="G54" s="81">
        <v>76.2</v>
      </c>
      <c r="H54" s="81">
        <v>70.2</v>
      </c>
      <c r="I54" s="81">
        <v>80.5</v>
      </c>
    </row>
    <row r="55" spans="1:9" ht="12.75">
      <c r="A55" s="61">
        <v>51</v>
      </c>
      <c r="B55" s="62" t="s">
        <v>461</v>
      </c>
      <c r="C55" s="62" t="s">
        <v>466</v>
      </c>
      <c r="D55" s="81">
        <v>79</v>
      </c>
      <c r="E55" s="81">
        <v>75</v>
      </c>
      <c r="F55" s="81">
        <v>86</v>
      </c>
      <c r="G55" s="81">
        <v>78</v>
      </c>
      <c r="H55" s="81">
        <v>75</v>
      </c>
      <c r="I55" s="81">
        <v>81</v>
      </c>
    </row>
    <row r="56" spans="1:9" ht="12.75">
      <c r="A56" s="61">
        <v>52</v>
      </c>
      <c r="B56" s="62" t="s">
        <v>461</v>
      </c>
      <c r="C56" s="62" t="s">
        <v>467</v>
      </c>
      <c r="D56" s="81">
        <v>76</v>
      </c>
      <c r="E56" s="81">
        <v>71.4</v>
      </c>
      <c r="F56" s="81">
        <v>78.5</v>
      </c>
      <c r="G56" s="81">
        <v>80.6</v>
      </c>
      <c r="H56" s="81">
        <v>73.5</v>
      </c>
      <c r="I56" s="81">
        <v>85.3</v>
      </c>
    </row>
    <row r="57" spans="1:9" ht="12.75">
      <c r="A57" s="61">
        <v>53</v>
      </c>
      <c r="B57" s="62" t="s">
        <v>461</v>
      </c>
      <c r="C57" s="62" t="s">
        <v>468</v>
      </c>
      <c r="D57" s="81">
        <v>74.27</v>
      </c>
      <c r="E57" s="81">
        <v>77.16</v>
      </c>
      <c r="F57" s="81">
        <v>72.83</v>
      </c>
      <c r="G57" s="81">
        <v>82</v>
      </c>
      <c r="H57" s="81">
        <v>79</v>
      </c>
      <c r="I57" s="81">
        <v>83.5</v>
      </c>
    </row>
    <row r="58" spans="1:9" ht="12.75">
      <c r="A58" s="61">
        <v>54</v>
      </c>
      <c r="B58" s="62" t="s">
        <v>469</v>
      </c>
      <c r="C58" s="62" t="s">
        <v>470</v>
      </c>
      <c r="D58" s="81">
        <v>75</v>
      </c>
      <c r="E58" s="81">
        <v>70</v>
      </c>
      <c r="F58" s="81">
        <v>80.1</v>
      </c>
      <c r="G58" s="81">
        <v>75</v>
      </c>
      <c r="H58" s="81">
        <v>86</v>
      </c>
      <c r="I58" s="81">
        <v>80</v>
      </c>
    </row>
    <row r="59" spans="1:9" ht="12.75">
      <c r="A59" s="61">
        <v>55</v>
      </c>
      <c r="B59" s="62" t="s">
        <v>471</v>
      </c>
      <c r="C59" s="62" t="s">
        <v>472</v>
      </c>
      <c r="D59" s="81">
        <v>77.1</v>
      </c>
      <c r="E59" s="81">
        <v>72.8</v>
      </c>
      <c r="F59" s="81">
        <v>80.6</v>
      </c>
      <c r="G59" s="81">
        <v>0</v>
      </c>
      <c r="H59" s="81">
        <v>0</v>
      </c>
      <c r="I59" s="81">
        <v>87</v>
      </c>
    </row>
    <row r="60" spans="1:9" ht="12.75">
      <c r="A60" s="61">
        <v>56</v>
      </c>
      <c r="B60" s="62" t="s">
        <v>471</v>
      </c>
      <c r="C60" s="62" t="s">
        <v>473</v>
      </c>
      <c r="D60" s="81">
        <v>74</v>
      </c>
      <c r="E60" s="81">
        <v>69</v>
      </c>
      <c r="F60" s="81">
        <v>79</v>
      </c>
      <c r="G60" s="81">
        <v>83</v>
      </c>
      <c r="H60" s="81">
        <v>79</v>
      </c>
      <c r="I60" s="81">
        <v>85</v>
      </c>
    </row>
    <row r="61" spans="1:9" ht="12.75">
      <c r="A61" s="61">
        <v>57</v>
      </c>
      <c r="B61" s="62" t="s">
        <v>471</v>
      </c>
      <c r="C61" s="62" t="s">
        <v>474</v>
      </c>
      <c r="D61" s="81">
        <v>77.6</v>
      </c>
      <c r="E61" s="81">
        <v>71.7</v>
      </c>
      <c r="F61" s="81">
        <v>80.3</v>
      </c>
      <c r="G61" s="81">
        <v>80</v>
      </c>
      <c r="H61" s="81">
        <v>76.7</v>
      </c>
      <c r="I61" s="81">
        <v>83.3</v>
      </c>
    </row>
    <row r="62" spans="1:9" ht="12.75">
      <c r="A62" s="61">
        <v>58</v>
      </c>
      <c r="B62" s="62" t="s">
        <v>471</v>
      </c>
      <c r="C62" s="62" t="s">
        <v>475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</row>
    <row r="63" spans="1:9" ht="12.75">
      <c r="A63" s="61">
        <v>59</v>
      </c>
      <c r="B63" s="62" t="s">
        <v>471</v>
      </c>
      <c r="C63" s="62" t="s">
        <v>476</v>
      </c>
      <c r="D63" s="81">
        <v>77.7</v>
      </c>
      <c r="E63" s="81">
        <v>66.2</v>
      </c>
      <c r="F63" s="81">
        <v>83.4</v>
      </c>
      <c r="G63" s="81">
        <v>78.9</v>
      </c>
      <c r="H63" s="81">
        <v>0</v>
      </c>
      <c r="I63" s="81">
        <v>78.9</v>
      </c>
    </row>
    <row r="64" spans="1:9" ht="12.75">
      <c r="A64" s="61">
        <v>60</v>
      </c>
      <c r="B64" s="62" t="s">
        <v>471</v>
      </c>
      <c r="C64" s="62" t="s">
        <v>477</v>
      </c>
      <c r="D64" s="81">
        <v>79.4</v>
      </c>
      <c r="E64" s="81">
        <v>68.7</v>
      </c>
      <c r="F64" s="81">
        <v>83.7</v>
      </c>
      <c r="G64" s="81">
        <v>0</v>
      </c>
      <c r="H64" s="81">
        <v>74</v>
      </c>
      <c r="I64" s="81">
        <v>83.6</v>
      </c>
    </row>
    <row r="65" spans="1:9" ht="12.75">
      <c r="A65" s="61">
        <v>61</v>
      </c>
      <c r="B65" s="62" t="s">
        <v>471</v>
      </c>
      <c r="C65" s="62" t="s">
        <v>478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</row>
    <row r="66" spans="1:9" ht="12.75">
      <c r="A66" s="61">
        <v>62</v>
      </c>
      <c r="B66" s="62" t="s">
        <v>471</v>
      </c>
      <c r="C66" s="62" t="s">
        <v>479</v>
      </c>
      <c r="D66" s="81">
        <v>74.5</v>
      </c>
      <c r="E66" s="81">
        <v>69.4</v>
      </c>
      <c r="F66" s="81">
        <v>80.5</v>
      </c>
      <c r="G66" s="81">
        <v>79.9</v>
      </c>
      <c r="H66" s="81">
        <v>79.3</v>
      </c>
      <c r="I66" s="81">
        <v>80.4</v>
      </c>
    </row>
    <row r="67" spans="1:9" ht="12.75">
      <c r="A67" s="61">
        <v>63</v>
      </c>
      <c r="B67" s="62" t="s">
        <v>471</v>
      </c>
      <c r="C67" s="62" t="s">
        <v>480</v>
      </c>
      <c r="D67" s="81">
        <v>76</v>
      </c>
      <c r="E67" s="81">
        <v>71.2</v>
      </c>
      <c r="F67" s="81">
        <v>79.2</v>
      </c>
      <c r="G67" s="81">
        <v>70.4</v>
      </c>
      <c r="H67" s="81">
        <v>69.1</v>
      </c>
      <c r="I67" s="81">
        <v>73.3</v>
      </c>
    </row>
    <row r="68" spans="1:9" ht="12.75">
      <c r="A68" s="61">
        <v>64</v>
      </c>
      <c r="B68" s="62" t="s">
        <v>481</v>
      </c>
      <c r="C68" s="62" t="s">
        <v>482</v>
      </c>
      <c r="D68" s="81">
        <v>75.7</v>
      </c>
      <c r="E68" s="81">
        <v>68.7</v>
      </c>
      <c r="F68" s="81">
        <v>81.7</v>
      </c>
      <c r="G68" s="81">
        <v>77.5</v>
      </c>
      <c r="H68" s="81">
        <v>76.3</v>
      </c>
      <c r="I68" s="81">
        <v>78.5</v>
      </c>
    </row>
    <row r="69" spans="1:9" ht="12.75">
      <c r="A69" s="61">
        <v>65</v>
      </c>
      <c r="B69" s="62" t="s">
        <v>483</v>
      </c>
      <c r="C69" s="62" t="s">
        <v>484</v>
      </c>
      <c r="D69" s="81">
        <v>69.6</v>
      </c>
      <c r="E69" s="81">
        <v>66.4</v>
      </c>
      <c r="F69" s="81">
        <v>73.3</v>
      </c>
      <c r="G69" s="81">
        <v>80.3</v>
      </c>
      <c r="H69" s="81">
        <v>72.7</v>
      </c>
      <c r="I69" s="81">
        <v>84.6</v>
      </c>
    </row>
    <row r="70" spans="1:9" ht="12.75">
      <c r="A70" s="61">
        <v>66</v>
      </c>
      <c r="B70" s="62" t="s">
        <v>483</v>
      </c>
      <c r="C70" s="62" t="s">
        <v>485</v>
      </c>
      <c r="D70" s="81">
        <v>60.9</v>
      </c>
      <c r="E70" s="81">
        <v>67.25</v>
      </c>
      <c r="F70" s="81">
        <v>83.1</v>
      </c>
      <c r="G70" s="81">
        <v>86</v>
      </c>
      <c r="H70" s="81">
        <v>0</v>
      </c>
      <c r="I70" s="81">
        <v>86</v>
      </c>
    </row>
    <row r="71" spans="1:9" ht="12.75">
      <c r="A71" s="61">
        <v>67</v>
      </c>
      <c r="B71" s="62" t="s">
        <v>483</v>
      </c>
      <c r="C71" s="62" t="s">
        <v>486</v>
      </c>
      <c r="D71" s="81">
        <v>71.8</v>
      </c>
      <c r="E71" s="81">
        <v>61.1</v>
      </c>
      <c r="F71" s="81">
        <v>85.2</v>
      </c>
      <c r="G71" s="81">
        <v>76.9</v>
      </c>
      <c r="H71" s="81">
        <v>72</v>
      </c>
      <c r="I71" s="81">
        <v>84.8</v>
      </c>
    </row>
    <row r="72" spans="1:9" ht="12.75">
      <c r="A72" s="61">
        <v>68</v>
      </c>
      <c r="B72" s="62" t="s">
        <v>487</v>
      </c>
      <c r="C72" s="62" t="s">
        <v>488</v>
      </c>
      <c r="D72" s="81">
        <v>71.2</v>
      </c>
      <c r="E72" s="81">
        <v>66.5</v>
      </c>
      <c r="F72" s="81">
        <v>71.1</v>
      </c>
      <c r="G72" s="81">
        <v>78.3</v>
      </c>
      <c r="H72" s="81">
        <v>78</v>
      </c>
      <c r="I72" s="81">
        <v>78.5</v>
      </c>
    </row>
    <row r="73" spans="1:9" ht="12.75">
      <c r="A73" s="61">
        <v>69</v>
      </c>
      <c r="B73" s="62" t="s">
        <v>489</v>
      </c>
      <c r="C73" s="62" t="s">
        <v>490</v>
      </c>
      <c r="D73" s="81">
        <v>76.5</v>
      </c>
      <c r="E73" s="81">
        <v>67.1</v>
      </c>
      <c r="F73" s="81">
        <v>79.9</v>
      </c>
      <c r="G73" s="81">
        <v>80.5</v>
      </c>
      <c r="H73" s="81">
        <v>81.9</v>
      </c>
      <c r="I73" s="81">
        <v>73.5</v>
      </c>
    </row>
    <row r="74" spans="1:9" ht="12.75">
      <c r="A74" s="61">
        <v>70</v>
      </c>
      <c r="B74" s="62" t="s">
        <v>489</v>
      </c>
      <c r="C74" s="62" t="s">
        <v>491</v>
      </c>
      <c r="D74" s="81">
        <v>75.3</v>
      </c>
      <c r="E74" s="81">
        <v>75</v>
      </c>
      <c r="F74" s="81">
        <v>75.6</v>
      </c>
      <c r="G74" s="81">
        <v>78.3</v>
      </c>
      <c r="H74" s="81">
        <v>74.75</v>
      </c>
      <c r="I74" s="81">
        <v>79.64</v>
      </c>
    </row>
    <row r="75" spans="1:9" ht="12.75">
      <c r="A75" s="61">
        <v>71</v>
      </c>
      <c r="B75" s="62" t="s">
        <v>489</v>
      </c>
      <c r="C75" s="62" t="s">
        <v>492</v>
      </c>
      <c r="D75" s="81">
        <v>75.5</v>
      </c>
      <c r="E75" s="81">
        <v>71.1</v>
      </c>
      <c r="F75" s="81">
        <v>77.6</v>
      </c>
      <c r="G75" s="81">
        <v>80</v>
      </c>
      <c r="H75" s="81">
        <v>66</v>
      </c>
      <c r="I75" s="81">
        <v>86</v>
      </c>
    </row>
    <row r="76" spans="1:9" ht="12.75">
      <c r="A76" s="61">
        <v>72</v>
      </c>
      <c r="B76" s="62" t="s">
        <v>489</v>
      </c>
      <c r="C76" s="62" t="s">
        <v>493</v>
      </c>
      <c r="D76" s="81">
        <v>69.1</v>
      </c>
      <c r="E76" s="81">
        <v>60.7</v>
      </c>
      <c r="F76" s="81">
        <v>73.5</v>
      </c>
      <c r="G76" s="81">
        <v>79.6</v>
      </c>
      <c r="H76" s="81">
        <v>0</v>
      </c>
      <c r="I76" s="81">
        <v>79.6</v>
      </c>
    </row>
    <row r="77" spans="1:9" ht="12.75">
      <c r="A77" s="61">
        <v>73</v>
      </c>
      <c r="B77" s="62" t="s">
        <v>489</v>
      </c>
      <c r="C77" s="62" t="s">
        <v>494</v>
      </c>
      <c r="D77" s="81">
        <v>75</v>
      </c>
      <c r="E77" s="81">
        <v>73</v>
      </c>
      <c r="F77" s="81">
        <v>78</v>
      </c>
      <c r="G77" s="81">
        <v>80</v>
      </c>
      <c r="H77" s="81">
        <v>71</v>
      </c>
      <c r="I77" s="81">
        <v>87</v>
      </c>
    </row>
    <row r="78" spans="1:9" ht="12.75">
      <c r="A78" s="61">
        <v>74</v>
      </c>
      <c r="B78" s="62" t="s">
        <v>489</v>
      </c>
      <c r="C78" s="62" t="s">
        <v>495</v>
      </c>
      <c r="D78" s="81">
        <v>77.74</v>
      </c>
      <c r="E78" s="81">
        <v>71.33</v>
      </c>
      <c r="F78" s="81">
        <v>78.7</v>
      </c>
      <c r="G78" s="81">
        <v>88.58</v>
      </c>
      <c r="H78" s="81">
        <v>89</v>
      </c>
      <c r="I78" s="81">
        <v>88.55</v>
      </c>
    </row>
    <row r="79" spans="1:9" ht="12.75">
      <c r="A79" s="61">
        <v>75</v>
      </c>
      <c r="B79" s="62" t="s">
        <v>496</v>
      </c>
      <c r="C79" s="62" t="s">
        <v>497</v>
      </c>
      <c r="D79" s="81">
        <v>74.3</v>
      </c>
      <c r="E79" s="81">
        <v>68.5</v>
      </c>
      <c r="F79" s="81">
        <v>77.2</v>
      </c>
      <c r="G79" s="81">
        <v>80.2</v>
      </c>
      <c r="H79" s="81">
        <v>77</v>
      </c>
      <c r="I79" s="81">
        <v>82.7</v>
      </c>
    </row>
    <row r="80" spans="1:9" ht="12.75">
      <c r="A80" s="61">
        <v>76</v>
      </c>
      <c r="B80" s="62" t="s">
        <v>496</v>
      </c>
      <c r="C80" s="62" t="s">
        <v>498</v>
      </c>
      <c r="D80" s="81">
        <v>74.3</v>
      </c>
      <c r="E80" s="81">
        <v>62.9</v>
      </c>
      <c r="F80" s="81">
        <v>81</v>
      </c>
      <c r="G80" s="81">
        <v>80.8</v>
      </c>
      <c r="H80" s="81">
        <v>75</v>
      </c>
      <c r="I80" s="81">
        <v>82.2</v>
      </c>
    </row>
    <row r="81" spans="1:9" ht="12.75">
      <c r="A81" s="61">
        <v>77</v>
      </c>
      <c r="B81" s="62" t="s">
        <v>499</v>
      </c>
      <c r="C81" s="62" t="s">
        <v>500</v>
      </c>
      <c r="D81" s="81">
        <v>76</v>
      </c>
      <c r="E81" s="81">
        <v>70.6</v>
      </c>
      <c r="F81" s="81">
        <v>81.3</v>
      </c>
      <c r="G81" s="81">
        <v>80</v>
      </c>
      <c r="H81" s="81">
        <v>82</v>
      </c>
      <c r="I81" s="81">
        <v>78</v>
      </c>
    </row>
    <row r="82" spans="1:9" ht="12.75">
      <c r="A82" s="61">
        <v>78</v>
      </c>
      <c r="B82" s="62" t="s">
        <v>499</v>
      </c>
      <c r="C82" s="62" t="s">
        <v>501</v>
      </c>
      <c r="D82" s="81">
        <v>73.3</v>
      </c>
      <c r="E82" s="81">
        <v>66.6</v>
      </c>
      <c r="F82" s="81">
        <v>78.1</v>
      </c>
      <c r="G82" s="81">
        <v>81.5</v>
      </c>
      <c r="H82" s="81">
        <v>72.1</v>
      </c>
      <c r="I82" s="81">
        <v>84.6</v>
      </c>
    </row>
    <row r="83" spans="1:9" ht="12.75">
      <c r="A83" s="61">
        <v>79</v>
      </c>
      <c r="B83" s="62" t="s">
        <v>499</v>
      </c>
      <c r="C83" s="62" t="s">
        <v>502</v>
      </c>
      <c r="D83" s="81">
        <v>73.8</v>
      </c>
      <c r="E83" s="81">
        <v>70.3</v>
      </c>
      <c r="F83" s="81">
        <v>78.2</v>
      </c>
      <c r="G83" s="81">
        <v>76.5</v>
      </c>
      <c r="H83" s="81">
        <v>64</v>
      </c>
      <c r="I83" s="81">
        <v>78.2</v>
      </c>
    </row>
    <row r="84" spans="1:9" ht="12.75">
      <c r="A84" s="61">
        <v>80</v>
      </c>
      <c r="B84" s="62" t="s">
        <v>503</v>
      </c>
      <c r="C84" s="62" t="s">
        <v>504</v>
      </c>
      <c r="D84" s="81">
        <v>73.8</v>
      </c>
      <c r="E84" s="81">
        <v>66.6</v>
      </c>
      <c r="F84" s="81">
        <v>77.9</v>
      </c>
      <c r="G84" s="81">
        <v>79.6</v>
      </c>
      <c r="H84" s="81">
        <v>73</v>
      </c>
      <c r="I84" s="81">
        <v>82.3</v>
      </c>
    </row>
    <row r="85" spans="1:9" ht="12.75">
      <c r="A85" s="61">
        <v>81</v>
      </c>
      <c r="B85" s="62" t="s">
        <v>505</v>
      </c>
      <c r="C85" s="62" t="s">
        <v>506</v>
      </c>
      <c r="D85" s="81">
        <v>74.9</v>
      </c>
      <c r="E85" s="81">
        <v>67.7</v>
      </c>
      <c r="F85" s="81">
        <v>78.6</v>
      </c>
      <c r="G85" s="81">
        <v>83.2</v>
      </c>
      <c r="H85" s="81">
        <v>78</v>
      </c>
      <c r="I85" s="81">
        <v>84.7</v>
      </c>
    </row>
    <row r="86" spans="1:9" ht="12.75">
      <c r="A86" s="61">
        <v>82</v>
      </c>
      <c r="B86" s="62" t="s">
        <v>507</v>
      </c>
      <c r="C86" s="62" t="s">
        <v>508</v>
      </c>
      <c r="D86" s="81">
        <v>76.1</v>
      </c>
      <c r="E86" s="81">
        <v>69.9</v>
      </c>
      <c r="F86" s="81">
        <v>79.5</v>
      </c>
      <c r="G86" s="81">
        <v>79.1</v>
      </c>
      <c r="H86" s="81">
        <v>76.2</v>
      </c>
      <c r="I86" s="81">
        <v>81.4</v>
      </c>
    </row>
    <row r="87" spans="1:9" s="54" customFormat="1" ht="12.75">
      <c r="A87" s="51">
        <v>82</v>
      </c>
      <c r="B87" s="52"/>
      <c r="C87" s="52" t="s">
        <v>509</v>
      </c>
      <c r="D87" s="82">
        <f>SUM(D5:D86)/80</f>
        <v>72.85862499999999</v>
      </c>
      <c r="E87" s="82">
        <f>SUM(E5:E86)/80</f>
        <v>67.2875</v>
      </c>
      <c r="F87" s="82">
        <f>SUM(F5:F86)/80</f>
        <v>77.05937500000002</v>
      </c>
      <c r="G87" s="82">
        <f>SUM(G5:G86)/79</f>
        <v>74.54936708860758</v>
      </c>
      <c r="H87" s="82">
        <f>SUM(H5:H86)/77</f>
        <v>67.84272727272727</v>
      </c>
      <c r="I87" s="82">
        <f>SUM(I5:I86)/78</f>
        <v>80.54756410256411</v>
      </c>
    </row>
    <row r="88" spans="1:9" ht="7.5" customHeight="1">
      <c r="A88" s="203"/>
      <c r="B88" s="197"/>
      <c r="C88" s="197"/>
      <c r="D88" s="197"/>
      <c r="E88" s="197"/>
      <c r="F88" s="197"/>
      <c r="G88" s="197"/>
      <c r="H88" s="197"/>
      <c r="I88" s="198"/>
    </row>
    <row r="89" spans="1:9" ht="12.75">
      <c r="A89" s="61">
        <v>1</v>
      </c>
      <c r="B89" s="62"/>
      <c r="C89" s="62" t="s">
        <v>510</v>
      </c>
      <c r="D89" s="81">
        <v>20.3</v>
      </c>
      <c r="E89" s="81">
        <v>20.4</v>
      </c>
      <c r="F89" s="81">
        <v>20.3</v>
      </c>
      <c r="G89" s="81">
        <v>21.3</v>
      </c>
      <c r="H89" s="81">
        <v>20.4</v>
      </c>
      <c r="I89" s="81">
        <v>21.8</v>
      </c>
    </row>
    <row r="90" spans="1:9" ht="12.75">
      <c r="A90" s="61">
        <v>2</v>
      </c>
      <c r="B90" s="62" t="s">
        <v>397</v>
      </c>
      <c r="C90" s="62" t="s">
        <v>511</v>
      </c>
      <c r="D90" s="81">
        <v>53.9</v>
      </c>
      <c r="E90" s="81">
        <v>50</v>
      </c>
      <c r="F90" s="81">
        <v>53.7</v>
      </c>
      <c r="G90" s="81">
        <v>0</v>
      </c>
      <c r="H90" s="81">
        <v>0</v>
      </c>
      <c r="I90" s="81">
        <v>69</v>
      </c>
    </row>
    <row r="91" spans="1:9" ht="12.75">
      <c r="A91" s="61">
        <v>3</v>
      </c>
      <c r="B91" s="62" t="s">
        <v>512</v>
      </c>
      <c r="C91" s="62" t="s">
        <v>513</v>
      </c>
      <c r="D91" s="81">
        <v>55.4</v>
      </c>
      <c r="E91" s="81">
        <v>52</v>
      </c>
      <c r="F91" s="81">
        <v>59.6</v>
      </c>
      <c r="G91" s="81">
        <v>67.7</v>
      </c>
      <c r="H91" s="81">
        <v>68.1</v>
      </c>
      <c r="I91" s="81">
        <v>67.5</v>
      </c>
    </row>
    <row r="92" spans="1:9" ht="12.75">
      <c r="A92" s="61">
        <v>4</v>
      </c>
      <c r="B92" s="62" t="s">
        <v>399</v>
      </c>
      <c r="C92" s="62" t="s">
        <v>514</v>
      </c>
      <c r="D92" s="81">
        <v>58.5</v>
      </c>
      <c r="E92" s="81">
        <v>57.5</v>
      </c>
      <c r="F92" s="81">
        <v>58.6</v>
      </c>
      <c r="G92" s="81">
        <v>67</v>
      </c>
      <c r="H92" s="81">
        <v>0</v>
      </c>
      <c r="I92" s="81">
        <v>67</v>
      </c>
    </row>
    <row r="93" spans="1:9" ht="14.25" customHeight="1">
      <c r="A93" s="61">
        <v>5</v>
      </c>
      <c r="B93" s="62" t="s">
        <v>403</v>
      </c>
      <c r="C93" s="62" t="s">
        <v>515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</row>
    <row r="94" spans="1:9" ht="12.75">
      <c r="A94" s="61">
        <v>6</v>
      </c>
      <c r="B94" s="62" t="s">
        <v>405</v>
      </c>
      <c r="C94" s="62" t="s">
        <v>516</v>
      </c>
      <c r="D94" s="81">
        <v>58.7</v>
      </c>
      <c r="E94" s="81">
        <v>55.2</v>
      </c>
      <c r="F94" s="81">
        <v>60.5</v>
      </c>
      <c r="G94" s="81">
        <v>67.9</v>
      </c>
      <c r="H94" s="81">
        <v>60.5</v>
      </c>
      <c r="I94" s="81">
        <v>57.8</v>
      </c>
    </row>
    <row r="95" spans="1:9" ht="12.75">
      <c r="A95" s="61">
        <v>7</v>
      </c>
      <c r="B95" s="62" t="s">
        <v>405</v>
      </c>
      <c r="C95" s="62" t="s">
        <v>517</v>
      </c>
      <c r="D95" s="81">
        <v>67.6</v>
      </c>
      <c r="E95" s="81">
        <v>62.93</v>
      </c>
      <c r="F95" s="81">
        <v>72.2</v>
      </c>
      <c r="G95" s="81">
        <v>77.1</v>
      </c>
      <c r="H95" s="81">
        <v>87.4</v>
      </c>
      <c r="I95" s="81">
        <v>68</v>
      </c>
    </row>
    <row r="96" spans="1:9" ht="12.75">
      <c r="A96" s="61">
        <v>8</v>
      </c>
      <c r="B96" s="62" t="s">
        <v>405</v>
      </c>
      <c r="C96" s="62" t="s">
        <v>518</v>
      </c>
      <c r="D96" s="81">
        <v>28.8</v>
      </c>
      <c r="E96" s="81">
        <v>28.9</v>
      </c>
      <c r="F96" s="81">
        <v>28.4</v>
      </c>
      <c r="G96" s="81">
        <v>39</v>
      </c>
      <c r="H96" s="81">
        <v>39</v>
      </c>
      <c r="I96" s="81">
        <v>0</v>
      </c>
    </row>
    <row r="97" spans="1:9" ht="12.75">
      <c r="A97" s="61">
        <v>9</v>
      </c>
      <c r="B97" s="62" t="s">
        <v>405</v>
      </c>
      <c r="C97" s="62" t="s">
        <v>519</v>
      </c>
      <c r="D97" s="81">
        <v>57.7</v>
      </c>
      <c r="E97" s="81">
        <v>52.7</v>
      </c>
      <c r="F97" s="81">
        <v>60.4</v>
      </c>
      <c r="G97" s="81">
        <v>62.6</v>
      </c>
      <c r="H97" s="81">
        <v>62.6</v>
      </c>
      <c r="I97" s="81">
        <v>62.6</v>
      </c>
    </row>
    <row r="98" spans="1:9" ht="12.75">
      <c r="A98" s="61">
        <v>10</v>
      </c>
      <c r="B98" s="62" t="s">
        <v>415</v>
      </c>
      <c r="C98" s="62" t="s">
        <v>520</v>
      </c>
      <c r="D98" s="81">
        <v>50.8</v>
      </c>
      <c r="E98" s="81">
        <v>49.2</v>
      </c>
      <c r="F98" s="81">
        <v>52.7</v>
      </c>
      <c r="G98" s="81">
        <v>63.3</v>
      </c>
      <c r="H98" s="81">
        <v>68.8</v>
      </c>
      <c r="I98" s="81">
        <v>58.5</v>
      </c>
    </row>
    <row r="99" spans="1:9" ht="12.75">
      <c r="A99" s="61">
        <v>11</v>
      </c>
      <c r="B99" s="62" t="s">
        <v>424</v>
      </c>
      <c r="C99" s="62" t="s">
        <v>521</v>
      </c>
      <c r="D99" s="81">
        <v>48.4</v>
      </c>
      <c r="E99" s="81">
        <v>46.8</v>
      </c>
      <c r="F99" s="81">
        <v>50</v>
      </c>
      <c r="G99" s="81">
        <v>64.9</v>
      </c>
      <c r="H99" s="81">
        <v>58.3</v>
      </c>
      <c r="I99" s="81">
        <v>71.5</v>
      </c>
    </row>
    <row r="100" spans="1:9" ht="12.75">
      <c r="A100" s="61">
        <v>12</v>
      </c>
      <c r="B100" s="62" t="s">
        <v>428</v>
      </c>
      <c r="C100" s="62" t="s">
        <v>522</v>
      </c>
      <c r="D100" s="81">
        <v>61</v>
      </c>
      <c r="E100" s="81">
        <v>59.3</v>
      </c>
      <c r="F100" s="81">
        <v>64</v>
      </c>
      <c r="G100" s="81">
        <v>0</v>
      </c>
      <c r="H100" s="81">
        <v>0</v>
      </c>
      <c r="I100" s="81">
        <v>0</v>
      </c>
    </row>
    <row r="101" spans="1:9" ht="12.75">
      <c r="A101" s="61">
        <v>13</v>
      </c>
      <c r="B101" s="62" t="s">
        <v>428</v>
      </c>
      <c r="C101" s="62" t="s">
        <v>523</v>
      </c>
      <c r="D101" s="81">
        <v>60.5</v>
      </c>
      <c r="E101" s="81">
        <v>56.6</v>
      </c>
      <c r="F101" s="81">
        <v>62.3</v>
      </c>
      <c r="G101" s="81">
        <v>71.9</v>
      </c>
      <c r="H101" s="81">
        <v>81</v>
      </c>
      <c r="I101" s="81">
        <v>60.6</v>
      </c>
    </row>
    <row r="102" spans="1:9" ht="12.75">
      <c r="A102" s="61">
        <v>14</v>
      </c>
      <c r="B102" s="62" t="s">
        <v>428</v>
      </c>
      <c r="C102" s="62" t="s">
        <v>524</v>
      </c>
      <c r="D102" s="81">
        <v>54</v>
      </c>
      <c r="E102" s="81">
        <v>51</v>
      </c>
      <c r="F102" s="81">
        <v>57</v>
      </c>
      <c r="G102" s="81">
        <v>65</v>
      </c>
      <c r="H102" s="81">
        <v>57</v>
      </c>
      <c r="I102" s="81">
        <v>73</v>
      </c>
    </row>
    <row r="103" spans="1:9" ht="12.75">
      <c r="A103" s="61">
        <v>15</v>
      </c>
      <c r="B103" s="62" t="s">
        <v>432</v>
      </c>
      <c r="C103" s="62" t="s">
        <v>525</v>
      </c>
      <c r="D103" s="81">
        <v>49.9</v>
      </c>
      <c r="E103" s="81">
        <v>46.73</v>
      </c>
      <c r="F103" s="81">
        <v>52.94</v>
      </c>
      <c r="G103" s="81">
        <v>67.4</v>
      </c>
      <c r="H103" s="81">
        <v>64.7</v>
      </c>
      <c r="I103" s="81">
        <v>70.2</v>
      </c>
    </row>
    <row r="104" spans="1:9" ht="12.75">
      <c r="A104" s="61">
        <v>16</v>
      </c>
      <c r="B104" s="62" t="s">
        <v>432</v>
      </c>
      <c r="C104" s="62" t="s">
        <v>526</v>
      </c>
      <c r="D104" s="81">
        <v>49.9</v>
      </c>
      <c r="E104" s="81">
        <v>52.03</v>
      </c>
      <c r="F104" s="81">
        <v>45.6</v>
      </c>
      <c r="G104" s="81">
        <v>54.5</v>
      </c>
      <c r="H104" s="81">
        <v>82</v>
      </c>
      <c r="I104" s="81">
        <v>27</v>
      </c>
    </row>
    <row r="105" spans="1:9" ht="12.75">
      <c r="A105" s="61">
        <v>17</v>
      </c>
      <c r="B105" s="62" t="s">
        <v>432</v>
      </c>
      <c r="C105" s="62" t="s">
        <v>527</v>
      </c>
      <c r="D105" s="81">
        <v>52.4</v>
      </c>
      <c r="E105" s="81">
        <v>49.1</v>
      </c>
      <c r="F105" s="81">
        <v>58.1</v>
      </c>
      <c r="G105" s="81">
        <v>45</v>
      </c>
      <c r="H105" s="81">
        <v>56</v>
      </c>
      <c r="I105" s="81">
        <v>34</v>
      </c>
    </row>
    <row r="106" spans="1:9" ht="12.75">
      <c r="A106" s="61">
        <v>18</v>
      </c>
      <c r="B106" s="62" t="s">
        <v>432</v>
      </c>
      <c r="C106" s="62" t="s">
        <v>528</v>
      </c>
      <c r="D106" s="81">
        <v>47.5</v>
      </c>
      <c r="E106" s="81">
        <v>43.9</v>
      </c>
      <c r="F106" s="81">
        <v>55.6</v>
      </c>
      <c r="G106" s="81">
        <v>56.6</v>
      </c>
      <c r="H106" s="81">
        <v>56.6</v>
      </c>
      <c r="I106" s="81">
        <v>0</v>
      </c>
    </row>
    <row r="107" spans="1:9" ht="12.75">
      <c r="A107" s="61">
        <v>19</v>
      </c>
      <c r="B107" s="62" t="s">
        <v>435</v>
      </c>
      <c r="C107" s="62" t="s">
        <v>529</v>
      </c>
      <c r="D107" s="81">
        <v>49.9</v>
      </c>
      <c r="E107" s="81">
        <v>53.5</v>
      </c>
      <c r="F107" s="81">
        <v>42.9</v>
      </c>
      <c r="G107" s="81">
        <v>74.6</v>
      </c>
      <c r="H107" s="81">
        <v>74.6</v>
      </c>
      <c r="I107" s="81">
        <v>0</v>
      </c>
    </row>
    <row r="108" spans="1:9" ht="12.75">
      <c r="A108" s="61">
        <v>20</v>
      </c>
      <c r="B108" s="62" t="s">
        <v>437</v>
      </c>
      <c r="C108" s="62" t="s">
        <v>530</v>
      </c>
      <c r="D108" s="81">
        <v>48.4</v>
      </c>
      <c r="E108" s="81">
        <v>48</v>
      </c>
      <c r="F108" s="81">
        <v>49.6</v>
      </c>
      <c r="G108" s="81">
        <v>62</v>
      </c>
      <c r="H108" s="81">
        <v>59.1</v>
      </c>
      <c r="I108" s="81">
        <v>66.1</v>
      </c>
    </row>
    <row r="109" spans="1:9" ht="12.75">
      <c r="A109" s="61">
        <v>21</v>
      </c>
      <c r="B109" s="62" t="s">
        <v>440</v>
      </c>
      <c r="C109" s="62" t="s">
        <v>531</v>
      </c>
      <c r="D109" s="81">
        <v>35.7</v>
      </c>
      <c r="E109" s="81">
        <v>35.1</v>
      </c>
      <c r="F109" s="81">
        <v>36.3</v>
      </c>
      <c r="G109" s="81">
        <v>32</v>
      </c>
      <c r="H109" s="81">
        <v>30</v>
      </c>
      <c r="I109" s="81">
        <v>34</v>
      </c>
    </row>
    <row r="110" spans="1:9" ht="12.75">
      <c r="A110" s="61">
        <v>22</v>
      </c>
      <c r="B110" s="62" t="s">
        <v>450</v>
      </c>
      <c r="C110" s="62" t="s">
        <v>532</v>
      </c>
      <c r="D110" s="81">
        <v>57.2</v>
      </c>
      <c r="E110" s="81">
        <v>61</v>
      </c>
      <c r="F110" s="81">
        <v>55</v>
      </c>
      <c r="G110" s="81">
        <v>0</v>
      </c>
      <c r="H110" s="81">
        <v>0</v>
      </c>
      <c r="I110" s="81">
        <v>0</v>
      </c>
    </row>
    <row r="111" spans="1:9" ht="12.75">
      <c r="A111" s="61">
        <v>23</v>
      </c>
      <c r="B111" s="62" t="s">
        <v>450</v>
      </c>
      <c r="C111" s="62" t="s">
        <v>533</v>
      </c>
      <c r="D111" s="81">
        <v>54.8</v>
      </c>
      <c r="E111" s="81">
        <v>52.6</v>
      </c>
      <c r="F111" s="81">
        <v>57.2</v>
      </c>
      <c r="G111" s="81">
        <v>64.5</v>
      </c>
      <c r="H111" s="81">
        <v>66.6</v>
      </c>
      <c r="I111" s="81">
        <v>63</v>
      </c>
    </row>
    <row r="112" spans="1:9" ht="12.75">
      <c r="A112" s="61">
        <v>24</v>
      </c>
      <c r="B112" s="62" t="s">
        <v>454</v>
      </c>
      <c r="C112" s="62" t="s">
        <v>534</v>
      </c>
      <c r="D112" s="81">
        <v>44.9</v>
      </c>
      <c r="E112" s="81">
        <v>44.3</v>
      </c>
      <c r="F112" s="81">
        <v>46</v>
      </c>
      <c r="G112" s="81">
        <v>0</v>
      </c>
      <c r="H112" s="81">
        <v>0</v>
      </c>
      <c r="I112" s="81">
        <v>0</v>
      </c>
    </row>
    <row r="113" spans="1:9" ht="12.75">
      <c r="A113" s="61">
        <v>25</v>
      </c>
      <c r="B113" s="62" t="s">
        <v>457</v>
      </c>
      <c r="C113" s="62" t="s">
        <v>535</v>
      </c>
      <c r="D113" s="81">
        <v>51</v>
      </c>
      <c r="E113" s="81">
        <v>47.8</v>
      </c>
      <c r="F113" s="81">
        <v>54.4</v>
      </c>
      <c r="G113" s="81">
        <v>71</v>
      </c>
      <c r="H113" s="81">
        <v>67.6</v>
      </c>
      <c r="I113" s="81">
        <v>82</v>
      </c>
    </row>
    <row r="114" spans="1:9" ht="12.75">
      <c r="A114" s="61">
        <v>26</v>
      </c>
      <c r="B114" s="62" t="s">
        <v>457</v>
      </c>
      <c r="C114" s="62" t="s">
        <v>536</v>
      </c>
      <c r="D114" s="81">
        <v>50</v>
      </c>
      <c r="E114" s="81">
        <v>48.8</v>
      </c>
      <c r="F114" s="81">
        <v>51.2</v>
      </c>
      <c r="G114" s="81">
        <v>69.35</v>
      </c>
      <c r="H114" s="81">
        <v>71.6</v>
      </c>
      <c r="I114" s="81">
        <v>67.1</v>
      </c>
    </row>
    <row r="115" spans="1:9" ht="12.75">
      <c r="A115" s="61">
        <v>27</v>
      </c>
      <c r="B115" s="62" t="s">
        <v>469</v>
      </c>
      <c r="C115" s="62" t="s">
        <v>537</v>
      </c>
      <c r="D115" s="81">
        <v>51.6</v>
      </c>
      <c r="E115" s="81">
        <v>50.8</v>
      </c>
      <c r="F115" s="81">
        <v>53.3</v>
      </c>
      <c r="G115" s="81">
        <v>79.5</v>
      </c>
      <c r="H115" s="81">
        <v>82</v>
      </c>
      <c r="I115" s="81">
        <v>77</v>
      </c>
    </row>
    <row r="116" spans="1:9" ht="12.75">
      <c r="A116" s="61">
        <v>28</v>
      </c>
      <c r="B116" s="62" t="s">
        <v>471</v>
      </c>
      <c r="C116" s="62" t="s">
        <v>538</v>
      </c>
      <c r="D116" s="81">
        <v>53</v>
      </c>
      <c r="E116" s="81">
        <v>49.1</v>
      </c>
      <c r="F116" s="81">
        <v>54.8</v>
      </c>
      <c r="G116" s="81">
        <v>58</v>
      </c>
      <c r="H116" s="81">
        <v>0</v>
      </c>
      <c r="I116" s="81">
        <v>58</v>
      </c>
    </row>
    <row r="117" spans="1:9" ht="12.75">
      <c r="A117" s="61">
        <v>29</v>
      </c>
      <c r="B117" s="62" t="s">
        <v>481</v>
      </c>
      <c r="C117" s="62" t="s">
        <v>539</v>
      </c>
      <c r="D117" s="81">
        <v>55.9</v>
      </c>
      <c r="E117" s="81">
        <v>53.8</v>
      </c>
      <c r="F117" s="81">
        <v>58.4</v>
      </c>
      <c r="G117" s="81">
        <v>55</v>
      </c>
      <c r="H117" s="81">
        <v>0</v>
      </c>
      <c r="I117" s="81">
        <v>55</v>
      </c>
    </row>
    <row r="118" spans="1:9" ht="12.75">
      <c r="A118" s="61">
        <v>30</v>
      </c>
      <c r="B118" s="62" t="s">
        <v>489</v>
      </c>
      <c r="C118" s="62" t="s">
        <v>540</v>
      </c>
      <c r="D118" s="81">
        <v>23.6</v>
      </c>
      <c r="E118" s="81">
        <v>22.6</v>
      </c>
      <c r="F118" s="81">
        <v>24.9</v>
      </c>
      <c r="G118" s="81">
        <v>0</v>
      </c>
      <c r="H118" s="81">
        <v>0</v>
      </c>
      <c r="I118" s="81">
        <v>0</v>
      </c>
    </row>
    <row r="119" spans="1:9" ht="12.75">
      <c r="A119" s="61">
        <v>31</v>
      </c>
      <c r="B119" s="62" t="s">
        <v>489</v>
      </c>
      <c r="C119" s="62" t="s">
        <v>541</v>
      </c>
      <c r="D119" s="81">
        <v>54</v>
      </c>
      <c r="E119" s="81">
        <v>50.7</v>
      </c>
      <c r="F119" s="81">
        <v>57.2</v>
      </c>
      <c r="G119" s="81">
        <v>63.5</v>
      </c>
      <c r="H119" s="81">
        <v>52</v>
      </c>
      <c r="I119" s="81">
        <v>75</v>
      </c>
    </row>
    <row r="120" spans="1:9" ht="12.75">
      <c r="A120" s="61">
        <v>32</v>
      </c>
      <c r="B120" s="62" t="s">
        <v>489</v>
      </c>
      <c r="C120" s="62" t="s">
        <v>542</v>
      </c>
      <c r="D120" s="81">
        <v>53.1</v>
      </c>
      <c r="E120" s="81">
        <v>50.6</v>
      </c>
      <c r="F120" s="81">
        <v>55.5</v>
      </c>
      <c r="G120" s="81">
        <v>70.7</v>
      </c>
      <c r="H120" s="81">
        <v>67.8</v>
      </c>
      <c r="I120" s="81">
        <v>73.4</v>
      </c>
    </row>
    <row r="121" spans="1:9" ht="12.75">
      <c r="A121" s="61">
        <v>33</v>
      </c>
      <c r="B121" s="62" t="s">
        <v>499</v>
      </c>
      <c r="C121" s="62" t="s">
        <v>543</v>
      </c>
      <c r="D121" s="81">
        <v>51.3</v>
      </c>
      <c r="E121" s="81">
        <v>50.3</v>
      </c>
      <c r="F121" s="81">
        <v>52.9</v>
      </c>
      <c r="G121" s="81">
        <v>73.4</v>
      </c>
      <c r="H121" s="81">
        <v>66.8</v>
      </c>
      <c r="I121" s="81">
        <v>78.4</v>
      </c>
    </row>
    <row r="122" spans="1:9" ht="12.75">
      <c r="A122" s="61">
        <v>34</v>
      </c>
      <c r="B122" s="62" t="s">
        <v>499</v>
      </c>
      <c r="C122" s="62" t="s">
        <v>544</v>
      </c>
      <c r="D122" s="81">
        <v>55</v>
      </c>
      <c r="E122" s="81">
        <v>52.6</v>
      </c>
      <c r="F122" s="81">
        <v>56.9</v>
      </c>
      <c r="G122" s="81">
        <v>46.5</v>
      </c>
      <c r="H122" s="81">
        <v>58</v>
      </c>
      <c r="I122" s="81">
        <v>35</v>
      </c>
    </row>
    <row r="123" spans="1:9" ht="12.75">
      <c r="A123" s="61">
        <v>35</v>
      </c>
      <c r="B123" s="62" t="s">
        <v>499</v>
      </c>
      <c r="C123" s="62" t="s">
        <v>545</v>
      </c>
      <c r="D123" s="81">
        <v>27.9</v>
      </c>
      <c r="E123" s="81">
        <v>25</v>
      </c>
      <c r="F123" s="81">
        <v>30.5</v>
      </c>
      <c r="G123" s="81">
        <v>26</v>
      </c>
      <c r="H123" s="81">
        <v>23</v>
      </c>
      <c r="I123" s="81">
        <v>29.3</v>
      </c>
    </row>
    <row r="124" spans="1:9" ht="12.75">
      <c r="A124" s="61">
        <v>36</v>
      </c>
      <c r="B124" s="62" t="s">
        <v>503</v>
      </c>
      <c r="C124" s="62" t="s">
        <v>546</v>
      </c>
      <c r="D124" s="81">
        <v>51.1</v>
      </c>
      <c r="E124" s="81">
        <v>49.8</v>
      </c>
      <c r="F124" s="81">
        <v>54.5</v>
      </c>
      <c r="G124" s="81">
        <v>62.8</v>
      </c>
      <c r="H124" s="81">
        <v>61.7</v>
      </c>
      <c r="I124" s="81">
        <v>64.3</v>
      </c>
    </row>
    <row r="125" spans="1:9" ht="12.75">
      <c r="A125" s="61">
        <v>37</v>
      </c>
      <c r="B125" s="62" t="s">
        <v>505</v>
      </c>
      <c r="C125" s="62" t="s">
        <v>547</v>
      </c>
      <c r="D125" s="81">
        <v>53</v>
      </c>
      <c r="E125" s="81">
        <v>48.8</v>
      </c>
      <c r="F125" s="81">
        <v>57.2</v>
      </c>
      <c r="G125" s="81">
        <v>69.2</v>
      </c>
      <c r="H125" s="81">
        <v>68</v>
      </c>
      <c r="I125" s="81">
        <v>75</v>
      </c>
    </row>
    <row r="126" spans="1:9" ht="12.75">
      <c r="A126" s="61">
        <v>38</v>
      </c>
      <c r="B126" s="62" t="s">
        <v>507</v>
      </c>
      <c r="C126" s="62" t="s">
        <v>548</v>
      </c>
      <c r="D126" s="81">
        <v>45.8</v>
      </c>
      <c r="E126" s="81">
        <v>45.7</v>
      </c>
      <c r="F126" s="81">
        <v>45.9</v>
      </c>
      <c r="G126" s="81">
        <v>59.1</v>
      </c>
      <c r="H126" s="81">
        <v>75.5</v>
      </c>
      <c r="I126" s="81">
        <v>55</v>
      </c>
    </row>
    <row r="127" spans="1:9" ht="12.75">
      <c r="A127" s="61">
        <v>39</v>
      </c>
      <c r="B127" s="62" t="s">
        <v>507</v>
      </c>
      <c r="C127" s="62" t="s">
        <v>549</v>
      </c>
      <c r="D127" s="81">
        <v>42.15</v>
      </c>
      <c r="E127" s="81">
        <v>46.2</v>
      </c>
      <c r="F127" s="81">
        <v>38.1</v>
      </c>
      <c r="G127" s="81">
        <v>67</v>
      </c>
      <c r="H127" s="81">
        <v>0</v>
      </c>
      <c r="I127" s="81">
        <v>67</v>
      </c>
    </row>
    <row r="128" spans="1:9" ht="12.75">
      <c r="A128" s="61">
        <v>40</v>
      </c>
      <c r="B128" s="62" t="s">
        <v>550</v>
      </c>
      <c r="C128" s="62" t="s">
        <v>551</v>
      </c>
      <c r="D128" s="81">
        <v>57.53</v>
      </c>
      <c r="E128" s="81">
        <v>56.21</v>
      </c>
      <c r="F128" s="81">
        <v>59</v>
      </c>
      <c r="G128" s="81">
        <v>78.66</v>
      </c>
      <c r="H128" s="81">
        <v>77</v>
      </c>
      <c r="I128" s="81">
        <v>82</v>
      </c>
    </row>
    <row r="129" spans="1:9" s="54" customFormat="1" ht="12.75">
      <c r="A129" s="51">
        <v>40</v>
      </c>
      <c r="B129" s="52"/>
      <c r="C129" s="52" t="s">
        <v>552</v>
      </c>
      <c r="D129" s="82">
        <f>SUM(D89:D128)/39</f>
        <v>49.79948717948717</v>
      </c>
      <c r="E129" s="82">
        <f>SUM(E89:E128)/39</f>
        <v>48.14358974358972</v>
      </c>
      <c r="F129" s="82">
        <f>SUM(F89:F128)/39</f>
        <v>51.37538461538463</v>
      </c>
      <c r="G129" s="82">
        <f>SUM(G89:G128)/34</f>
        <v>61.000294117647066</v>
      </c>
      <c r="H129" s="82">
        <f>SUM(H89:H128)/34</f>
        <v>54.81470588235294</v>
      </c>
      <c r="I129" s="82">
        <f>SUM(I89:I128)/33</f>
        <v>58.942424242424245</v>
      </c>
    </row>
    <row r="130" spans="1:9" ht="7.5" customHeight="1">
      <c r="A130" s="203"/>
      <c r="B130" s="197"/>
      <c r="C130" s="197"/>
      <c r="D130" s="197"/>
      <c r="E130" s="197"/>
      <c r="F130" s="197"/>
      <c r="G130" s="197"/>
      <c r="H130" s="197"/>
      <c r="I130" s="198"/>
    </row>
    <row r="131" spans="1:9" s="54" customFormat="1" ht="12.75">
      <c r="A131" s="51">
        <f>(A87+A129)</f>
        <v>122</v>
      </c>
      <c r="B131" s="52"/>
      <c r="C131" s="52" t="s">
        <v>553</v>
      </c>
      <c r="D131" s="82">
        <f aca="true" t="shared" si="0" ref="D131:I131">(D87+D129)/2</f>
        <v>61.32905608974358</v>
      </c>
      <c r="E131" s="82">
        <f t="shared" si="0"/>
        <v>57.71554487179486</v>
      </c>
      <c r="F131" s="82">
        <f t="shared" si="0"/>
        <v>64.21737980769232</v>
      </c>
      <c r="G131" s="82">
        <f t="shared" si="0"/>
        <v>67.77483060312733</v>
      </c>
      <c r="H131" s="82">
        <f t="shared" si="0"/>
        <v>61.328716577540106</v>
      </c>
      <c r="I131" s="82">
        <f t="shared" si="0"/>
        <v>69.74499417249417</v>
      </c>
    </row>
  </sheetData>
  <sheetProtection password="CE88" sheet="1" objects="1" scenarios="1"/>
  <mergeCells count="8">
    <mergeCell ref="A88:I88"/>
    <mergeCell ref="A130:I130"/>
    <mergeCell ref="D2:D3"/>
    <mergeCell ref="E2:F2"/>
    <mergeCell ref="H2:I2"/>
    <mergeCell ref="A1:A3"/>
    <mergeCell ref="B1:B3"/>
    <mergeCell ref="C1:C3"/>
  </mergeCells>
  <printOptions/>
  <pageMargins left="0.5511811023622047" right="0.35433070866141736" top="0.5905511811023623" bottom="0.5905511811023623" header="0.31496062992125984" footer="0.31496062992125984"/>
  <pageSetup firstPageNumber="25" useFirstPageNumber="1" horizontalDpi="300" verticalDpi="300" orientation="landscape" paperSize="9" r:id="rId1"/>
  <headerFooter alignWithMargins="0">
    <oddHeader>&amp;C&amp;"Arial,Bold"&amp;12 2.2. Personu vidējais vecums un mūža ilgums</oddHeader>
    <oddFooter>&amp;LSagatavoja: LM SPSPD&amp;R&amp;P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31"/>
  <sheetViews>
    <sheetView showGridLines="0" workbookViewId="0" topLeftCell="A1">
      <selection activeCell="E132" sqref="E132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55.7109375" style="8" customWidth="1"/>
    <col min="4" max="4" width="9.00390625" style="8" customWidth="1"/>
    <col min="5" max="5" width="9.421875" style="8" customWidth="1"/>
    <col min="6" max="7" width="8.28125" style="8" customWidth="1"/>
    <col min="8" max="8" width="7.421875" style="8" customWidth="1"/>
    <col min="9" max="9" width="11.00390625" style="8" customWidth="1"/>
    <col min="10" max="10" width="6.8515625" style="8" customWidth="1"/>
    <col min="11" max="11" width="8.421875" style="8" customWidth="1"/>
    <col min="12" max="16384" width="9.140625" style="8" customWidth="1"/>
  </cols>
  <sheetData>
    <row r="1" spans="1:11" s="3" customFormat="1" ht="24" customHeight="1">
      <c r="A1" s="229" t="s">
        <v>0</v>
      </c>
      <c r="B1" s="217" t="s">
        <v>1</v>
      </c>
      <c r="C1" s="217" t="s">
        <v>2</v>
      </c>
      <c r="D1" s="2" t="s">
        <v>253</v>
      </c>
      <c r="E1" s="2" t="s">
        <v>252</v>
      </c>
      <c r="F1" s="2" t="s">
        <v>251</v>
      </c>
      <c r="G1" s="2" t="s">
        <v>250</v>
      </c>
      <c r="H1" s="2" t="s">
        <v>249</v>
      </c>
      <c r="I1" s="2" t="s">
        <v>248</v>
      </c>
      <c r="J1" s="2" t="s">
        <v>247</v>
      </c>
      <c r="K1" s="2" t="s">
        <v>246</v>
      </c>
    </row>
    <row r="2" spans="1:11" s="3" customFormat="1" ht="12.75" customHeight="1">
      <c r="A2" s="229"/>
      <c r="B2" s="217"/>
      <c r="C2" s="217"/>
      <c r="D2" s="212" t="s">
        <v>355</v>
      </c>
      <c r="E2" s="212" t="s">
        <v>245</v>
      </c>
      <c r="F2" s="213" t="s">
        <v>216</v>
      </c>
      <c r="G2" s="213"/>
      <c r="H2" s="213"/>
      <c r="I2" s="213"/>
      <c r="J2" s="213"/>
      <c r="K2" s="212" t="s">
        <v>244</v>
      </c>
    </row>
    <row r="3" spans="1:11" s="3" customFormat="1" ht="71.25" customHeight="1">
      <c r="A3" s="230"/>
      <c r="B3" s="218"/>
      <c r="C3" s="218"/>
      <c r="D3" s="212"/>
      <c r="E3" s="212"/>
      <c r="F3" s="1" t="s">
        <v>243</v>
      </c>
      <c r="G3" s="1" t="s">
        <v>242</v>
      </c>
      <c r="H3" s="2" t="s">
        <v>241</v>
      </c>
      <c r="I3" s="2" t="s">
        <v>240</v>
      </c>
      <c r="J3" s="2" t="s">
        <v>239</v>
      </c>
      <c r="K3" s="212"/>
    </row>
    <row r="4" spans="1:11" s="35" customFormat="1" ht="12.75" customHeight="1" thickBot="1">
      <c r="A4" s="36" t="s">
        <v>20</v>
      </c>
      <c r="B4" s="36" t="s">
        <v>21</v>
      </c>
      <c r="C4" s="36" t="s">
        <v>21</v>
      </c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</row>
    <row r="5" spans="1:11" ht="12.75">
      <c r="A5" s="48">
        <v>1</v>
      </c>
      <c r="B5" s="49" t="s">
        <v>397</v>
      </c>
      <c r="C5" s="49" t="s">
        <v>398</v>
      </c>
      <c r="D5" s="49">
        <v>247</v>
      </c>
      <c r="E5" s="49">
        <v>245</v>
      </c>
      <c r="F5" s="49">
        <v>33</v>
      </c>
      <c r="G5" s="49">
        <v>54</v>
      </c>
      <c r="H5" s="49">
        <v>142</v>
      </c>
      <c r="I5" s="49">
        <v>7</v>
      </c>
      <c r="J5" s="49">
        <v>9</v>
      </c>
      <c r="K5" s="49">
        <v>2</v>
      </c>
    </row>
    <row r="6" spans="1:11" ht="12.75">
      <c r="A6" s="50">
        <v>2</v>
      </c>
      <c r="B6" s="47" t="s">
        <v>399</v>
      </c>
      <c r="C6" s="47" t="s">
        <v>400</v>
      </c>
      <c r="D6" s="47">
        <v>25</v>
      </c>
      <c r="E6" s="47">
        <v>25</v>
      </c>
      <c r="F6" s="47">
        <v>3</v>
      </c>
      <c r="G6" s="47">
        <v>6</v>
      </c>
      <c r="H6" s="47">
        <v>16</v>
      </c>
      <c r="I6" s="47">
        <v>0</v>
      </c>
      <c r="J6" s="47">
        <v>0</v>
      </c>
      <c r="K6" s="47">
        <v>0</v>
      </c>
    </row>
    <row r="7" spans="1:11" ht="12.75">
      <c r="A7" s="50">
        <v>3</v>
      </c>
      <c r="B7" s="47" t="s">
        <v>399</v>
      </c>
      <c r="C7" s="47" t="s">
        <v>401</v>
      </c>
      <c r="D7" s="47">
        <v>133</v>
      </c>
      <c r="E7" s="47">
        <v>132</v>
      </c>
      <c r="F7" s="47">
        <v>10</v>
      </c>
      <c r="G7" s="47">
        <v>14</v>
      </c>
      <c r="H7" s="47">
        <v>96</v>
      </c>
      <c r="I7" s="47">
        <v>8</v>
      </c>
      <c r="J7" s="47">
        <v>4</v>
      </c>
      <c r="K7" s="47">
        <v>1</v>
      </c>
    </row>
    <row r="8" spans="1:11" ht="12.75">
      <c r="A8" s="50">
        <v>4</v>
      </c>
      <c r="B8" s="47" t="s">
        <v>399</v>
      </c>
      <c r="C8" s="47" t="s">
        <v>402</v>
      </c>
      <c r="D8" s="47">
        <v>115</v>
      </c>
      <c r="E8" s="47">
        <v>115</v>
      </c>
      <c r="F8" s="47">
        <v>33</v>
      </c>
      <c r="G8" s="47">
        <v>42</v>
      </c>
      <c r="H8" s="47">
        <v>10</v>
      </c>
      <c r="I8" s="47">
        <v>30</v>
      </c>
      <c r="J8" s="47">
        <v>0</v>
      </c>
      <c r="K8" s="47">
        <v>0</v>
      </c>
    </row>
    <row r="9" spans="1:11" ht="12.75">
      <c r="A9" s="50">
        <v>5</v>
      </c>
      <c r="B9" s="47" t="s">
        <v>403</v>
      </c>
      <c r="C9" s="47" t="s">
        <v>404</v>
      </c>
      <c r="D9" s="47">
        <v>170</v>
      </c>
      <c r="E9" s="47">
        <v>169</v>
      </c>
      <c r="F9" s="47">
        <v>8</v>
      </c>
      <c r="G9" s="47">
        <v>20</v>
      </c>
      <c r="H9" s="47">
        <v>141</v>
      </c>
      <c r="I9" s="47">
        <v>0</v>
      </c>
      <c r="J9" s="47">
        <v>0</v>
      </c>
      <c r="K9" s="47">
        <v>1</v>
      </c>
    </row>
    <row r="10" spans="1:11" ht="12.75">
      <c r="A10" s="50">
        <v>6</v>
      </c>
      <c r="B10" s="47" t="s">
        <v>405</v>
      </c>
      <c r="C10" s="47" t="s">
        <v>406</v>
      </c>
      <c r="D10" s="47">
        <v>64</v>
      </c>
      <c r="E10" s="47">
        <v>64</v>
      </c>
      <c r="F10" s="47">
        <v>6</v>
      </c>
      <c r="G10" s="47">
        <v>14</v>
      </c>
      <c r="H10" s="47">
        <v>37</v>
      </c>
      <c r="I10" s="47">
        <v>6</v>
      </c>
      <c r="J10" s="47">
        <v>1</v>
      </c>
      <c r="K10" s="47">
        <v>0</v>
      </c>
    </row>
    <row r="11" spans="1:11" ht="12.75">
      <c r="A11" s="50">
        <v>7</v>
      </c>
      <c r="B11" s="47" t="s">
        <v>405</v>
      </c>
      <c r="C11" s="47" t="s">
        <v>407</v>
      </c>
      <c r="D11" s="47">
        <v>39</v>
      </c>
      <c r="E11" s="47">
        <v>39</v>
      </c>
      <c r="F11" s="47">
        <v>0</v>
      </c>
      <c r="G11" s="47">
        <v>12</v>
      </c>
      <c r="H11" s="47">
        <v>27</v>
      </c>
      <c r="I11" s="47">
        <v>0</v>
      </c>
      <c r="J11" s="47">
        <v>0</v>
      </c>
      <c r="K11" s="47">
        <v>0</v>
      </c>
    </row>
    <row r="12" spans="1:11" ht="12.75">
      <c r="A12" s="50">
        <v>8</v>
      </c>
      <c r="B12" s="47" t="s">
        <v>405</v>
      </c>
      <c r="C12" s="47" t="s">
        <v>408</v>
      </c>
      <c r="D12" s="47">
        <v>208</v>
      </c>
      <c r="E12" s="47">
        <v>208</v>
      </c>
      <c r="F12" s="47">
        <v>20</v>
      </c>
      <c r="G12" s="47">
        <v>26</v>
      </c>
      <c r="H12" s="47">
        <v>159</v>
      </c>
      <c r="I12" s="47">
        <v>0</v>
      </c>
      <c r="J12" s="47">
        <v>3</v>
      </c>
      <c r="K12" s="47">
        <v>0</v>
      </c>
    </row>
    <row r="13" spans="1:11" ht="12.75">
      <c r="A13" s="50">
        <v>9</v>
      </c>
      <c r="B13" s="47" t="s">
        <v>405</v>
      </c>
      <c r="C13" s="47" t="s">
        <v>409</v>
      </c>
      <c r="D13" s="47">
        <v>281</v>
      </c>
      <c r="E13" s="47">
        <v>281</v>
      </c>
      <c r="F13" s="47">
        <v>12</v>
      </c>
      <c r="G13" s="47">
        <v>23</v>
      </c>
      <c r="H13" s="47">
        <v>219</v>
      </c>
      <c r="I13" s="47">
        <v>27</v>
      </c>
      <c r="J13" s="47">
        <v>0</v>
      </c>
      <c r="K13" s="47">
        <v>0</v>
      </c>
    </row>
    <row r="14" spans="1:11" ht="12.75">
      <c r="A14" s="50">
        <v>10</v>
      </c>
      <c r="B14" s="47" t="s">
        <v>405</v>
      </c>
      <c r="C14" s="47" t="s">
        <v>410</v>
      </c>
      <c r="D14" s="47">
        <v>100</v>
      </c>
      <c r="E14" s="47">
        <v>100</v>
      </c>
      <c r="F14" s="47">
        <v>9</v>
      </c>
      <c r="G14" s="47">
        <v>11</v>
      </c>
      <c r="H14" s="47">
        <v>76</v>
      </c>
      <c r="I14" s="47">
        <v>4</v>
      </c>
      <c r="J14" s="47">
        <v>0</v>
      </c>
      <c r="K14" s="47">
        <v>0</v>
      </c>
    </row>
    <row r="15" spans="1:11" ht="12.75">
      <c r="A15" s="50">
        <v>11</v>
      </c>
      <c r="B15" s="47" t="s">
        <v>405</v>
      </c>
      <c r="C15" s="47" t="s">
        <v>411</v>
      </c>
      <c r="D15" s="47">
        <v>339</v>
      </c>
      <c r="E15" s="47">
        <v>339</v>
      </c>
      <c r="F15" s="47">
        <v>31</v>
      </c>
      <c r="G15" s="47">
        <v>27</v>
      </c>
      <c r="H15" s="47">
        <v>249</v>
      </c>
      <c r="I15" s="47">
        <v>30</v>
      </c>
      <c r="J15" s="47">
        <v>2</v>
      </c>
      <c r="K15" s="47">
        <v>0</v>
      </c>
    </row>
    <row r="16" spans="1:11" ht="12.75">
      <c r="A16" s="50">
        <v>12</v>
      </c>
      <c r="B16" s="47" t="s">
        <v>405</v>
      </c>
      <c r="C16" s="47" t="s">
        <v>412</v>
      </c>
      <c r="D16" s="47">
        <v>14</v>
      </c>
      <c r="E16" s="47">
        <v>14</v>
      </c>
      <c r="F16" s="47">
        <v>0</v>
      </c>
      <c r="G16" s="47">
        <v>0</v>
      </c>
      <c r="H16" s="47">
        <v>14</v>
      </c>
      <c r="I16" s="47">
        <v>0</v>
      </c>
      <c r="J16" s="47">
        <v>0</v>
      </c>
      <c r="K16" s="47">
        <v>0</v>
      </c>
    </row>
    <row r="17" spans="1:11" ht="12.75">
      <c r="A17" s="50">
        <v>13</v>
      </c>
      <c r="B17" s="47" t="s">
        <v>413</v>
      </c>
      <c r="C17" s="47" t="s">
        <v>414</v>
      </c>
      <c r="D17" s="47">
        <v>119</v>
      </c>
      <c r="E17" s="47">
        <v>119</v>
      </c>
      <c r="F17" s="47">
        <v>8</v>
      </c>
      <c r="G17" s="47">
        <v>17</v>
      </c>
      <c r="H17" s="47">
        <v>88</v>
      </c>
      <c r="I17" s="47">
        <v>6</v>
      </c>
      <c r="J17" s="47">
        <v>0</v>
      </c>
      <c r="K17" s="47">
        <v>0</v>
      </c>
    </row>
    <row r="18" spans="1:11" ht="12.75">
      <c r="A18" s="50">
        <v>14</v>
      </c>
      <c r="B18" s="47" t="s">
        <v>415</v>
      </c>
      <c r="C18" s="47" t="s">
        <v>416</v>
      </c>
      <c r="D18" s="47">
        <v>84</v>
      </c>
      <c r="E18" s="47">
        <v>84</v>
      </c>
      <c r="F18" s="47">
        <v>2</v>
      </c>
      <c r="G18" s="47">
        <v>9</v>
      </c>
      <c r="H18" s="47">
        <v>68</v>
      </c>
      <c r="I18" s="47">
        <v>0</v>
      </c>
      <c r="J18" s="47">
        <v>5</v>
      </c>
      <c r="K18" s="47">
        <v>0</v>
      </c>
    </row>
    <row r="19" spans="1:11" ht="12.75">
      <c r="A19" s="50">
        <v>15</v>
      </c>
      <c r="B19" s="47" t="s">
        <v>415</v>
      </c>
      <c r="C19" s="47" t="s">
        <v>417</v>
      </c>
      <c r="D19" s="47">
        <v>44</v>
      </c>
      <c r="E19" s="47">
        <v>44</v>
      </c>
      <c r="F19" s="47">
        <v>2</v>
      </c>
      <c r="G19" s="47">
        <v>3</v>
      </c>
      <c r="H19" s="47">
        <v>38</v>
      </c>
      <c r="I19" s="47">
        <v>1</v>
      </c>
      <c r="J19" s="47">
        <v>0</v>
      </c>
      <c r="K19" s="47">
        <v>0</v>
      </c>
    </row>
    <row r="20" spans="1:11" ht="12.75">
      <c r="A20" s="50">
        <v>16</v>
      </c>
      <c r="B20" s="47" t="s">
        <v>415</v>
      </c>
      <c r="C20" s="47" t="s">
        <v>418</v>
      </c>
      <c r="D20" s="47">
        <v>12</v>
      </c>
      <c r="E20" s="47">
        <v>12</v>
      </c>
      <c r="F20" s="47">
        <v>1</v>
      </c>
      <c r="G20" s="47">
        <v>11</v>
      </c>
      <c r="H20" s="47">
        <v>0</v>
      </c>
      <c r="I20" s="47">
        <v>0</v>
      </c>
      <c r="J20" s="47">
        <v>0</v>
      </c>
      <c r="K20" s="47">
        <v>0</v>
      </c>
    </row>
    <row r="21" spans="1:11" ht="12.75">
      <c r="A21" s="50">
        <v>17</v>
      </c>
      <c r="B21" s="47" t="s">
        <v>419</v>
      </c>
      <c r="C21" s="47" t="s">
        <v>420</v>
      </c>
      <c r="D21" s="47">
        <v>64</v>
      </c>
      <c r="E21" s="47">
        <v>64</v>
      </c>
      <c r="F21" s="47">
        <v>8</v>
      </c>
      <c r="G21" s="47">
        <v>5</v>
      </c>
      <c r="H21" s="47">
        <v>51</v>
      </c>
      <c r="I21" s="47">
        <v>0</v>
      </c>
      <c r="J21" s="47">
        <v>0</v>
      </c>
      <c r="K21" s="47">
        <v>0</v>
      </c>
    </row>
    <row r="22" spans="1:11" ht="12.75">
      <c r="A22" s="50">
        <v>18</v>
      </c>
      <c r="B22" s="47" t="s">
        <v>419</v>
      </c>
      <c r="C22" s="47" t="s">
        <v>421</v>
      </c>
      <c r="D22" s="47">
        <v>60</v>
      </c>
      <c r="E22" s="47">
        <v>60</v>
      </c>
      <c r="F22" s="47">
        <v>3</v>
      </c>
      <c r="G22" s="47">
        <v>10</v>
      </c>
      <c r="H22" s="47">
        <v>42</v>
      </c>
      <c r="I22" s="47">
        <v>5</v>
      </c>
      <c r="J22" s="47">
        <v>0</v>
      </c>
      <c r="K22" s="47">
        <v>0</v>
      </c>
    </row>
    <row r="23" spans="1:11" ht="12.75">
      <c r="A23" s="50">
        <v>19</v>
      </c>
      <c r="B23" s="47" t="s">
        <v>422</v>
      </c>
      <c r="C23" s="47" t="s">
        <v>423</v>
      </c>
      <c r="D23" s="47">
        <v>196</v>
      </c>
      <c r="E23" s="47">
        <v>196</v>
      </c>
      <c r="F23" s="47">
        <v>14</v>
      </c>
      <c r="G23" s="47">
        <v>32</v>
      </c>
      <c r="H23" s="47">
        <v>129</v>
      </c>
      <c r="I23" s="47">
        <v>17</v>
      </c>
      <c r="J23" s="47">
        <v>4</v>
      </c>
      <c r="K23" s="47">
        <v>0</v>
      </c>
    </row>
    <row r="24" spans="1:11" ht="12.75">
      <c r="A24" s="50">
        <v>20</v>
      </c>
      <c r="B24" s="47" t="s">
        <v>424</v>
      </c>
      <c r="C24" s="47" t="s">
        <v>425</v>
      </c>
      <c r="D24" s="47">
        <v>53</v>
      </c>
      <c r="E24" s="47">
        <v>53</v>
      </c>
      <c r="F24" s="47">
        <v>3</v>
      </c>
      <c r="G24" s="47">
        <v>5</v>
      </c>
      <c r="H24" s="47">
        <v>41</v>
      </c>
      <c r="I24" s="47">
        <v>4</v>
      </c>
      <c r="J24" s="47">
        <v>0</v>
      </c>
      <c r="K24" s="47">
        <v>0</v>
      </c>
    </row>
    <row r="25" spans="1:11" ht="12.75">
      <c r="A25" s="50">
        <v>21</v>
      </c>
      <c r="B25" s="47" t="s">
        <v>424</v>
      </c>
      <c r="C25" s="47" t="s">
        <v>426</v>
      </c>
      <c r="D25" s="47">
        <v>57</v>
      </c>
      <c r="E25" s="47">
        <v>57</v>
      </c>
      <c r="F25" s="47">
        <v>1</v>
      </c>
      <c r="G25" s="47">
        <v>9</v>
      </c>
      <c r="H25" s="47">
        <v>44</v>
      </c>
      <c r="I25" s="47">
        <v>3</v>
      </c>
      <c r="J25" s="47">
        <v>0</v>
      </c>
      <c r="K25" s="47">
        <v>0</v>
      </c>
    </row>
    <row r="26" spans="1:11" ht="12.75">
      <c r="A26" s="50">
        <v>22</v>
      </c>
      <c r="B26" s="47" t="s">
        <v>424</v>
      </c>
      <c r="C26" s="47" t="s">
        <v>427</v>
      </c>
      <c r="D26" s="47">
        <v>18</v>
      </c>
      <c r="E26" s="47">
        <v>18</v>
      </c>
      <c r="F26" s="47">
        <v>0</v>
      </c>
      <c r="G26" s="47">
        <v>0</v>
      </c>
      <c r="H26" s="47">
        <v>14</v>
      </c>
      <c r="I26" s="47">
        <v>4</v>
      </c>
      <c r="J26" s="47">
        <v>0</v>
      </c>
      <c r="K26" s="47">
        <v>0</v>
      </c>
    </row>
    <row r="27" spans="1:11" ht="12.75">
      <c r="A27" s="50">
        <v>23</v>
      </c>
      <c r="B27" s="47" t="s">
        <v>428</v>
      </c>
      <c r="C27" s="47" t="s">
        <v>429</v>
      </c>
      <c r="D27" s="47">
        <v>113</v>
      </c>
      <c r="E27" s="47">
        <v>113</v>
      </c>
      <c r="F27" s="47">
        <v>1</v>
      </c>
      <c r="G27" s="47">
        <v>3</v>
      </c>
      <c r="H27" s="47">
        <v>104</v>
      </c>
      <c r="I27" s="47">
        <v>2</v>
      </c>
      <c r="J27" s="47">
        <v>3</v>
      </c>
      <c r="K27" s="47">
        <v>0</v>
      </c>
    </row>
    <row r="28" spans="1:11" ht="12.75">
      <c r="A28" s="50">
        <v>24</v>
      </c>
      <c r="B28" s="47" t="s">
        <v>428</v>
      </c>
      <c r="C28" s="47" t="s">
        <v>430</v>
      </c>
      <c r="D28" s="47">
        <v>19</v>
      </c>
      <c r="E28" s="47">
        <v>19</v>
      </c>
      <c r="F28" s="47">
        <v>2</v>
      </c>
      <c r="G28" s="47">
        <v>1</v>
      </c>
      <c r="H28" s="47">
        <v>15</v>
      </c>
      <c r="I28" s="47">
        <v>1</v>
      </c>
      <c r="J28" s="47">
        <v>0</v>
      </c>
      <c r="K28" s="47">
        <v>0</v>
      </c>
    </row>
    <row r="29" spans="1:11" ht="12.75">
      <c r="A29" s="50">
        <v>25</v>
      </c>
      <c r="B29" s="47" t="s">
        <v>428</v>
      </c>
      <c r="C29" s="47" t="s">
        <v>431</v>
      </c>
      <c r="D29" s="47">
        <v>49</v>
      </c>
      <c r="E29" s="47">
        <v>49</v>
      </c>
      <c r="F29" s="47">
        <v>0</v>
      </c>
      <c r="G29" s="47">
        <v>10</v>
      </c>
      <c r="H29" s="47">
        <v>37</v>
      </c>
      <c r="I29" s="47">
        <v>2</v>
      </c>
      <c r="J29" s="47">
        <v>0</v>
      </c>
      <c r="K29" s="47">
        <v>0</v>
      </c>
    </row>
    <row r="30" spans="1:11" ht="12.75">
      <c r="A30" s="50">
        <v>26</v>
      </c>
      <c r="B30" s="47" t="s">
        <v>432</v>
      </c>
      <c r="C30" s="47" t="s">
        <v>433</v>
      </c>
      <c r="D30" s="47">
        <v>36</v>
      </c>
      <c r="E30" s="47">
        <v>36</v>
      </c>
      <c r="F30" s="47">
        <v>4</v>
      </c>
      <c r="G30" s="47">
        <v>5</v>
      </c>
      <c r="H30" s="47">
        <v>27</v>
      </c>
      <c r="I30" s="47">
        <v>0</v>
      </c>
      <c r="J30" s="47">
        <v>0</v>
      </c>
      <c r="K30" s="47">
        <v>0</v>
      </c>
    </row>
    <row r="31" spans="1:11" ht="12.75">
      <c r="A31" s="50">
        <v>27</v>
      </c>
      <c r="B31" s="47" t="s">
        <v>432</v>
      </c>
      <c r="C31" s="47" t="s">
        <v>434</v>
      </c>
      <c r="D31" s="47">
        <v>64</v>
      </c>
      <c r="E31" s="47">
        <v>63</v>
      </c>
      <c r="F31" s="47">
        <v>8</v>
      </c>
      <c r="G31" s="47">
        <v>9</v>
      </c>
      <c r="H31" s="47">
        <v>42</v>
      </c>
      <c r="I31" s="47">
        <v>3</v>
      </c>
      <c r="J31" s="47">
        <v>1</v>
      </c>
      <c r="K31" s="47">
        <v>1</v>
      </c>
    </row>
    <row r="32" spans="1:11" ht="12.75">
      <c r="A32" s="50">
        <v>28</v>
      </c>
      <c r="B32" s="47" t="s">
        <v>435</v>
      </c>
      <c r="C32" s="47" t="s">
        <v>436</v>
      </c>
      <c r="D32" s="47">
        <v>112</v>
      </c>
      <c r="E32" s="47">
        <v>112</v>
      </c>
      <c r="F32" s="47">
        <v>5</v>
      </c>
      <c r="G32" s="47">
        <v>5</v>
      </c>
      <c r="H32" s="47">
        <v>95</v>
      </c>
      <c r="I32" s="47">
        <v>7</v>
      </c>
      <c r="J32" s="47">
        <v>0</v>
      </c>
      <c r="K32" s="47">
        <v>0</v>
      </c>
    </row>
    <row r="33" spans="1:11" ht="12.75">
      <c r="A33" s="50">
        <v>29</v>
      </c>
      <c r="B33" s="47" t="s">
        <v>437</v>
      </c>
      <c r="C33" s="47" t="s">
        <v>438</v>
      </c>
      <c r="D33" s="47">
        <v>12</v>
      </c>
      <c r="E33" s="47">
        <v>12</v>
      </c>
      <c r="F33" s="47">
        <v>2</v>
      </c>
      <c r="G33" s="47">
        <v>0</v>
      </c>
      <c r="H33" s="47">
        <v>10</v>
      </c>
      <c r="I33" s="47">
        <v>0</v>
      </c>
      <c r="J33" s="47">
        <v>0</v>
      </c>
      <c r="K33" s="47">
        <v>0</v>
      </c>
    </row>
    <row r="34" spans="1:11" ht="12.75">
      <c r="A34" s="50">
        <v>30</v>
      </c>
      <c r="B34" s="47" t="s">
        <v>437</v>
      </c>
      <c r="C34" s="47" t="s">
        <v>439</v>
      </c>
      <c r="D34" s="47">
        <v>20</v>
      </c>
      <c r="E34" s="47">
        <v>20</v>
      </c>
      <c r="F34" s="47">
        <v>4</v>
      </c>
      <c r="G34" s="47">
        <v>0</v>
      </c>
      <c r="H34" s="47">
        <v>15</v>
      </c>
      <c r="I34" s="47">
        <v>0</v>
      </c>
      <c r="J34" s="47">
        <v>1</v>
      </c>
      <c r="K34" s="47">
        <v>0</v>
      </c>
    </row>
    <row r="35" spans="1:11" ht="12.75">
      <c r="A35" s="50">
        <v>31</v>
      </c>
      <c r="B35" s="47" t="s">
        <v>440</v>
      </c>
      <c r="C35" s="47" t="s">
        <v>441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</row>
    <row r="36" spans="1:11" ht="12.75">
      <c r="A36" s="50">
        <v>32</v>
      </c>
      <c r="B36" s="47" t="s">
        <v>440</v>
      </c>
      <c r="C36" s="47" t="s">
        <v>442</v>
      </c>
      <c r="D36" s="47">
        <v>17</v>
      </c>
      <c r="E36" s="47">
        <v>16</v>
      </c>
      <c r="F36" s="47">
        <v>1</v>
      </c>
      <c r="G36" s="47">
        <v>1</v>
      </c>
      <c r="H36" s="47">
        <v>14</v>
      </c>
      <c r="I36" s="47">
        <v>0</v>
      </c>
      <c r="J36" s="47">
        <v>0</v>
      </c>
      <c r="K36" s="47">
        <v>1</v>
      </c>
    </row>
    <row r="37" spans="1:11" ht="12.75">
      <c r="A37" s="50">
        <v>33</v>
      </c>
      <c r="B37" s="47" t="s">
        <v>440</v>
      </c>
      <c r="C37" s="47" t="s">
        <v>443</v>
      </c>
      <c r="D37" s="47">
        <v>31</v>
      </c>
      <c r="E37" s="47">
        <v>31</v>
      </c>
      <c r="F37" s="47">
        <v>2</v>
      </c>
      <c r="G37" s="47">
        <v>6</v>
      </c>
      <c r="H37" s="47">
        <v>21</v>
      </c>
      <c r="I37" s="47">
        <v>0</v>
      </c>
      <c r="J37" s="47">
        <v>2</v>
      </c>
      <c r="K37" s="47">
        <v>0</v>
      </c>
    </row>
    <row r="38" spans="1:11" ht="12.75">
      <c r="A38" s="50">
        <v>34</v>
      </c>
      <c r="B38" s="47" t="s">
        <v>440</v>
      </c>
      <c r="C38" s="47" t="s">
        <v>444</v>
      </c>
      <c r="D38" s="47">
        <v>240</v>
      </c>
      <c r="E38" s="47">
        <v>240</v>
      </c>
      <c r="F38" s="47">
        <v>13</v>
      </c>
      <c r="G38" s="47">
        <v>20</v>
      </c>
      <c r="H38" s="47">
        <v>192</v>
      </c>
      <c r="I38" s="47">
        <v>15</v>
      </c>
      <c r="J38" s="47">
        <v>0</v>
      </c>
      <c r="K38" s="47">
        <v>0</v>
      </c>
    </row>
    <row r="39" spans="1:11" ht="12.75">
      <c r="A39" s="50">
        <v>35</v>
      </c>
      <c r="B39" s="47" t="s">
        <v>440</v>
      </c>
      <c r="C39" s="47" t="s">
        <v>445</v>
      </c>
      <c r="D39" s="47">
        <v>7</v>
      </c>
      <c r="E39" s="47">
        <v>7</v>
      </c>
      <c r="F39" s="47">
        <v>0</v>
      </c>
      <c r="G39" s="47">
        <v>0</v>
      </c>
      <c r="H39" s="47">
        <v>7</v>
      </c>
      <c r="I39" s="47">
        <v>0</v>
      </c>
      <c r="J39" s="47">
        <v>0</v>
      </c>
      <c r="K39" s="47">
        <v>0</v>
      </c>
    </row>
    <row r="40" spans="1:11" ht="12.75">
      <c r="A40" s="50">
        <v>36</v>
      </c>
      <c r="B40" s="47" t="s">
        <v>446</v>
      </c>
      <c r="C40" s="47" t="s">
        <v>447</v>
      </c>
      <c r="D40" s="47">
        <v>226</v>
      </c>
      <c r="E40" s="47">
        <v>226</v>
      </c>
      <c r="F40" s="47">
        <v>16</v>
      </c>
      <c r="G40" s="47">
        <v>52</v>
      </c>
      <c r="H40" s="47">
        <v>158</v>
      </c>
      <c r="I40" s="47">
        <v>0</v>
      </c>
      <c r="J40" s="47">
        <v>0</v>
      </c>
      <c r="K40" s="47">
        <v>0</v>
      </c>
    </row>
    <row r="41" spans="1:11" ht="12.75">
      <c r="A41" s="50">
        <v>37</v>
      </c>
      <c r="B41" s="47" t="s">
        <v>446</v>
      </c>
      <c r="C41" s="47" t="s">
        <v>448</v>
      </c>
      <c r="D41" s="47">
        <v>29</v>
      </c>
      <c r="E41" s="47">
        <v>29</v>
      </c>
      <c r="F41" s="47">
        <v>3</v>
      </c>
      <c r="G41" s="47">
        <v>3</v>
      </c>
      <c r="H41" s="47">
        <v>23</v>
      </c>
      <c r="I41" s="47">
        <v>0</v>
      </c>
      <c r="J41" s="47">
        <v>0</v>
      </c>
      <c r="K41" s="47">
        <v>0</v>
      </c>
    </row>
    <row r="42" spans="1:11" ht="12.75">
      <c r="A42" s="50">
        <v>38</v>
      </c>
      <c r="B42" s="47" t="s">
        <v>446</v>
      </c>
      <c r="C42" s="47" t="s">
        <v>449</v>
      </c>
      <c r="D42" s="47">
        <v>20</v>
      </c>
      <c r="E42" s="47">
        <v>20</v>
      </c>
      <c r="F42" s="47">
        <v>3</v>
      </c>
      <c r="G42" s="47">
        <v>6</v>
      </c>
      <c r="H42" s="47">
        <v>11</v>
      </c>
      <c r="I42" s="47">
        <v>0</v>
      </c>
      <c r="J42" s="47">
        <v>0</v>
      </c>
      <c r="K42" s="47">
        <v>0</v>
      </c>
    </row>
    <row r="43" spans="1:11" ht="12.75">
      <c r="A43" s="50">
        <v>39</v>
      </c>
      <c r="B43" s="47" t="s">
        <v>450</v>
      </c>
      <c r="C43" s="47" t="s">
        <v>451</v>
      </c>
      <c r="D43" s="47">
        <v>26</v>
      </c>
      <c r="E43" s="47">
        <v>24</v>
      </c>
      <c r="F43" s="47">
        <v>2</v>
      </c>
      <c r="G43" s="47">
        <v>9</v>
      </c>
      <c r="H43" s="47">
        <v>13</v>
      </c>
      <c r="I43" s="47">
        <v>0</v>
      </c>
      <c r="J43" s="47">
        <v>0</v>
      </c>
      <c r="K43" s="47">
        <v>2</v>
      </c>
    </row>
    <row r="44" spans="1:11" ht="12.75">
      <c r="A44" s="50">
        <v>40</v>
      </c>
      <c r="B44" s="47" t="s">
        <v>450</v>
      </c>
      <c r="C44" s="47" t="s">
        <v>452</v>
      </c>
      <c r="D44" s="47">
        <v>48</v>
      </c>
      <c r="E44" s="47">
        <v>48</v>
      </c>
      <c r="F44" s="47">
        <v>6</v>
      </c>
      <c r="G44" s="47">
        <v>8</v>
      </c>
      <c r="H44" s="47">
        <v>34</v>
      </c>
      <c r="I44" s="47">
        <v>0</v>
      </c>
      <c r="J44" s="47">
        <v>0</v>
      </c>
      <c r="K44" s="47">
        <v>0</v>
      </c>
    </row>
    <row r="45" spans="1:11" ht="12.75">
      <c r="A45" s="50">
        <v>41</v>
      </c>
      <c r="B45" s="47" t="s">
        <v>450</v>
      </c>
      <c r="C45" s="47" t="s">
        <v>453</v>
      </c>
      <c r="D45" s="47">
        <v>30</v>
      </c>
      <c r="E45" s="47">
        <v>30</v>
      </c>
      <c r="F45" s="47">
        <v>2</v>
      </c>
      <c r="G45" s="47">
        <v>5</v>
      </c>
      <c r="H45" s="47">
        <v>22</v>
      </c>
      <c r="I45" s="47">
        <v>1</v>
      </c>
      <c r="J45" s="47">
        <v>0</v>
      </c>
      <c r="K45" s="47">
        <v>0</v>
      </c>
    </row>
    <row r="46" spans="1:11" ht="12.75">
      <c r="A46" s="50">
        <v>42</v>
      </c>
      <c r="B46" s="47" t="s">
        <v>454</v>
      </c>
      <c r="C46" s="47" t="s">
        <v>455</v>
      </c>
      <c r="D46" s="47">
        <v>38</v>
      </c>
      <c r="E46" s="47">
        <v>38</v>
      </c>
      <c r="F46" s="47">
        <v>1</v>
      </c>
      <c r="G46" s="47">
        <v>5</v>
      </c>
      <c r="H46" s="47">
        <v>22</v>
      </c>
      <c r="I46" s="47">
        <v>7</v>
      </c>
      <c r="J46" s="47">
        <v>3</v>
      </c>
      <c r="K46" s="47">
        <v>0</v>
      </c>
    </row>
    <row r="47" spans="1:11" ht="12.75">
      <c r="A47" s="50">
        <v>43</v>
      </c>
      <c r="B47" s="47" t="s">
        <v>454</v>
      </c>
      <c r="C47" s="47" t="s">
        <v>456</v>
      </c>
      <c r="D47" s="47">
        <v>51</v>
      </c>
      <c r="E47" s="47">
        <v>51</v>
      </c>
      <c r="F47" s="47">
        <v>3</v>
      </c>
      <c r="G47" s="47">
        <v>5</v>
      </c>
      <c r="H47" s="47">
        <v>41</v>
      </c>
      <c r="I47" s="47">
        <v>2</v>
      </c>
      <c r="J47" s="47">
        <v>0</v>
      </c>
      <c r="K47" s="47">
        <v>0</v>
      </c>
    </row>
    <row r="48" spans="1:11" ht="12.75">
      <c r="A48" s="50">
        <v>44</v>
      </c>
      <c r="B48" s="47" t="s">
        <v>457</v>
      </c>
      <c r="C48" s="47" t="s">
        <v>458</v>
      </c>
      <c r="D48" s="47">
        <v>7</v>
      </c>
      <c r="E48" s="47">
        <v>7</v>
      </c>
      <c r="F48" s="47">
        <v>0</v>
      </c>
      <c r="G48" s="47">
        <v>0</v>
      </c>
      <c r="H48" s="47">
        <v>7</v>
      </c>
      <c r="I48" s="47">
        <v>0</v>
      </c>
      <c r="J48" s="47">
        <v>0</v>
      </c>
      <c r="K48" s="47">
        <v>0</v>
      </c>
    </row>
    <row r="49" spans="1:11" ht="12.75">
      <c r="A49" s="50">
        <v>45</v>
      </c>
      <c r="B49" s="47" t="s">
        <v>457</v>
      </c>
      <c r="C49" s="47" t="s">
        <v>459</v>
      </c>
      <c r="D49" s="47">
        <v>41</v>
      </c>
      <c r="E49" s="47">
        <v>41</v>
      </c>
      <c r="F49" s="47">
        <v>21</v>
      </c>
      <c r="G49" s="47">
        <v>1</v>
      </c>
      <c r="H49" s="47">
        <v>18</v>
      </c>
      <c r="I49" s="47">
        <v>0</v>
      </c>
      <c r="J49" s="47">
        <v>1</v>
      </c>
      <c r="K49" s="47">
        <v>0</v>
      </c>
    </row>
    <row r="50" spans="1:11" ht="12.75">
      <c r="A50" s="50">
        <v>46</v>
      </c>
      <c r="B50" s="47" t="s">
        <v>457</v>
      </c>
      <c r="C50" s="47" t="s">
        <v>460</v>
      </c>
      <c r="D50" s="47">
        <v>102</v>
      </c>
      <c r="E50" s="47">
        <v>102</v>
      </c>
      <c r="F50" s="47">
        <v>10</v>
      </c>
      <c r="G50" s="47">
        <v>16</v>
      </c>
      <c r="H50" s="47">
        <v>66</v>
      </c>
      <c r="I50" s="47">
        <v>9</v>
      </c>
      <c r="J50" s="47">
        <v>1</v>
      </c>
      <c r="K50" s="47">
        <v>0</v>
      </c>
    </row>
    <row r="51" spans="1:11" ht="12.75">
      <c r="A51" s="50">
        <v>47</v>
      </c>
      <c r="B51" s="47" t="s">
        <v>461</v>
      </c>
      <c r="C51" s="47" t="s">
        <v>462</v>
      </c>
      <c r="D51" s="47">
        <v>47</v>
      </c>
      <c r="E51" s="47">
        <v>47</v>
      </c>
      <c r="F51" s="47">
        <v>4</v>
      </c>
      <c r="G51" s="47">
        <v>4</v>
      </c>
      <c r="H51" s="47">
        <v>33</v>
      </c>
      <c r="I51" s="47">
        <v>6</v>
      </c>
      <c r="J51" s="47">
        <v>0</v>
      </c>
      <c r="K51" s="47">
        <v>0</v>
      </c>
    </row>
    <row r="52" spans="1:11" ht="12.75">
      <c r="A52" s="50">
        <v>48</v>
      </c>
      <c r="B52" s="47" t="s">
        <v>461</v>
      </c>
      <c r="C52" s="47" t="s">
        <v>463</v>
      </c>
      <c r="D52" s="47">
        <v>18</v>
      </c>
      <c r="E52" s="47">
        <v>18</v>
      </c>
      <c r="F52" s="47">
        <v>0</v>
      </c>
      <c r="G52" s="47">
        <v>6</v>
      </c>
      <c r="H52" s="47">
        <v>12</v>
      </c>
      <c r="I52" s="47">
        <v>0</v>
      </c>
      <c r="J52" s="47">
        <v>0</v>
      </c>
      <c r="K52" s="47">
        <v>0</v>
      </c>
    </row>
    <row r="53" spans="1:11" ht="12.75">
      <c r="A53" s="50">
        <v>49</v>
      </c>
      <c r="B53" s="47" t="s">
        <v>461</v>
      </c>
      <c r="C53" s="47" t="s">
        <v>464</v>
      </c>
      <c r="D53" s="47">
        <v>24</v>
      </c>
      <c r="E53" s="47">
        <v>24</v>
      </c>
      <c r="F53" s="47">
        <v>0</v>
      </c>
      <c r="G53" s="47">
        <v>0</v>
      </c>
      <c r="H53" s="47">
        <v>24</v>
      </c>
      <c r="I53" s="47">
        <v>0</v>
      </c>
      <c r="J53" s="47">
        <v>0</v>
      </c>
      <c r="K53" s="47">
        <v>0</v>
      </c>
    </row>
    <row r="54" spans="1:11" ht="12.75">
      <c r="A54" s="50">
        <v>50</v>
      </c>
      <c r="B54" s="47" t="s">
        <v>461</v>
      </c>
      <c r="C54" s="47" t="s">
        <v>465</v>
      </c>
      <c r="D54" s="47">
        <v>32</v>
      </c>
      <c r="E54" s="47">
        <v>32</v>
      </c>
      <c r="F54" s="47">
        <v>2</v>
      </c>
      <c r="G54" s="47">
        <v>0</v>
      </c>
      <c r="H54" s="47">
        <v>30</v>
      </c>
      <c r="I54" s="47">
        <v>0</v>
      </c>
      <c r="J54" s="47">
        <v>0</v>
      </c>
      <c r="K54" s="47">
        <v>0</v>
      </c>
    </row>
    <row r="55" spans="1:11" ht="12.75">
      <c r="A55" s="50">
        <v>51</v>
      </c>
      <c r="B55" s="47" t="s">
        <v>461</v>
      </c>
      <c r="C55" s="47" t="s">
        <v>466</v>
      </c>
      <c r="D55" s="47">
        <v>26</v>
      </c>
      <c r="E55" s="47">
        <v>26</v>
      </c>
      <c r="F55" s="47">
        <v>0</v>
      </c>
      <c r="G55" s="47">
        <v>1</v>
      </c>
      <c r="H55" s="47">
        <v>25</v>
      </c>
      <c r="I55" s="47">
        <v>0</v>
      </c>
      <c r="J55" s="47">
        <v>0</v>
      </c>
      <c r="K55" s="47">
        <v>0</v>
      </c>
    </row>
    <row r="56" spans="1:11" ht="12.75">
      <c r="A56" s="50">
        <v>52</v>
      </c>
      <c r="B56" s="47" t="s">
        <v>461</v>
      </c>
      <c r="C56" s="47" t="s">
        <v>467</v>
      </c>
      <c r="D56" s="47">
        <v>20</v>
      </c>
      <c r="E56" s="47">
        <v>20</v>
      </c>
      <c r="F56" s="47">
        <v>0</v>
      </c>
      <c r="G56" s="47">
        <v>0</v>
      </c>
      <c r="H56" s="47">
        <v>20</v>
      </c>
      <c r="I56" s="47">
        <v>0</v>
      </c>
      <c r="J56" s="47">
        <v>0</v>
      </c>
      <c r="K56" s="47">
        <v>0</v>
      </c>
    </row>
    <row r="57" spans="1:11" ht="12.75">
      <c r="A57" s="50">
        <v>53</v>
      </c>
      <c r="B57" s="47" t="s">
        <v>461</v>
      </c>
      <c r="C57" s="47" t="s">
        <v>468</v>
      </c>
      <c r="D57" s="47">
        <v>18</v>
      </c>
      <c r="E57" s="47">
        <v>18</v>
      </c>
      <c r="F57" s="47">
        <v>2</v>
      </c>
      <c r="G57" s="47">
        <v>0</v>
      </c>
      <c r="H57" s="47">
        <v>16</v>
      </c>
      <c r="I57" s="47">
        <v>0</v>
      </c>
      <c r="J57" s="47">
        <v>0</v>
      </c>
      <c r="K57" s="47">
        <v>0</v>
      </c>
    </row>
    <row r="58" spans="1:11" ht="12.75">
      <c r="A58" s="50">
        <v>54</v>
      </c>
      <c r="B58" s="47" t="s">
        <v>469</v>
      </c>
      <c r="C58" s="47" t="s">
        <v>470</v>
      </c>
      <c r="D58" s="47">
        <v>47</v>
      </c>
      <c r="E58" s="47">
        <v>46</v>
      </c>
      <c r="F58" s="47">
        <v>2</v>
      </c>
      <c r="G58" s="47">
        <v>6</v>
      </c>
      <c r="H58" s="47">
        <v>31</v>
      </c>
      <c r="I58" s="47">
        <v>4</v>
      </c>
      <c r="J58" s="47">
        <v>3</v>
      </c>
      <c r="K58" s="47">
        <v>1</v>
      </c>
    </row>
    <row r="59" spans="1:11" ht="12.75">
      <c r="A59" s="50">
        <v>55</v>
      </c>
      <c r="B59" s="47" t="s">
        <v>471</v>
      </c>
      <c r="C59" s="47" t="s">
        <v>472</v>
      </c>
      <c r="D59" s="47">
        <v>31</v>
      </c>
      <c r="E59" s="47">
        <v>31</v>
      </c>
      <c r="F59" s="47">
        <v>3</v>
      </c>
      <c r="G59" s="47">
        <v>2</v>
      </c>
      <c r="H59" s="47">
        <v>26</v>
      </c>
      <c r="I59" s="47">
        <v>0</v>
      </c>
      <c r="J59" s="47">
        <v>0</v>
      </c>
      <c r="K59" s="47">
        <v>0</v>
      </c>
    </row>
    <row r="60" spans="1:11" ht="12.75">
      <c r="A60" s="50">
        <v>56</v>
      </c>
      <c r="B60" s="47" t="s">
        <v>471</v>
      </c>
      <c r="C60" s="47" t="s">
        <v>473</v>
      </c>
      <c r="D60" s="47">
        <v>20</v>
      </c>
      <c r="E60" s="47">
        <v>20</v>
      </c>
      <c r="F60" s="47">
        <v>1</v>
      </c>
      <c r="G60" s="47">
        <v>2</v>
      </c>
      <c r="H60" s="47">
        <v>17</v>
      </c>
      <c r="I60" s="47">
        <v>0</v>
      </c>
      <c r="J60" s="47">
        <v>0</v>
      </c>
      <c r="K60" s="47">
        <v>0</v>
      </c>
    </row>
    <row r="61" spans="1:11" ht="12.75">
      <c r="A61" s="50">
        <v>57</v>
      </c>
      <c r="B61" s="47" t="s">
        <v>471</v>
      </c>
      <c r="C61" s="47" t="s">
        <v>474</v>
      </c>
      <c r="D61" s="47">
        <v>20</v>
      </c>
      <c r="E61" s="47">
        <v>3</v>
      </c>
      <c r="F61" s="47">
        <v>0</v>
      </c>
      <c r="G61" s="47">
        <v>2</v>
      </c>
      <c r="H61" s="47">
        <v>0</v>
      </c>
      <c r="I61" s="47">
        <v>0</v>
      </c>
      <c r="J61" s="47">
        <v>1</v>
      </c>
      <c r="K61" s="47">
        <v>17</v>
      </c>
    </row>
    <row r="62" spans="1:11" ht="12.75">
      <c r="A62" s="50">
        <v>58</v>
      </c>
      <c r="B62" s="47" t="s">
        <v>471</v>
      </c>
      <c r="C62" s="47" t="s">
        <v>475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12.75">
      <c r="A63" s="50">
        <v>59</v>
      </c>
      <c r="B63" s="47" t="s">
        <v>471</v>
      </c>
      <c r="C63" s="47" t="s">
        <v>476</v>
      </c>
      <c r="D63" s="47">
        <v>33</v>
      </c>
      <c r="E63" s="47">
        <v>33</v>
      </c>
      <c r="F63" s="47">
        <v>1</v>
      </c>
      <c r="G63" s="47">
        <v>1</v>
      </c>
      <c r="H63" s="47">
        <v>31</v>
      </c>
      <c r="I63" s="47">
        <v>0</v>
      </c>
      <c r="J63" s="47">
        <v>0</v>
      </c>
      <c r="K63" s="47">
        <v>0</v>
      </c>
    </row>
    <row r="64" spans="1:11" ht="12.75">
      <c r="A64" s="50">
        <v>60</v>
      </c>
      <c r="B64" s="47" t="s">
        <v>471</v>
      </c>
      <c r="C64" s="47" t="s">
        <v>477</v>
      </c>
      <c r="D64" s="47">
        <v>14</v>
      </c>
      <c r="E64" s="47">
        <v>14</v>
      </c>
      <c r="F64" s="47">
        <v>0</v>
      </c>
      <c r="G64" s="47">
        <v>3</v>
      </c>
      <c r="H64" s="47">
        <v>11</v>
      </c>
      <c r="I64" s="47">
        <v>0</v>
      </c>
      <c r="J64" s="47">
        <v>0</v>
      </c>
      <c r="K64" s="47">
        <v>0</v>
      </c>
    </row>
    <row r="65" spans="1:11" ht="12.75">
      <c r="A65" s="50">
        <v>61</v>
      </c>
      <c r="B65" s="47" t="s">
        <v>471</v>
      </c>
      <c r="C65" s="47" t="s">
        <v>478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>
      <c r="A66" s="50">
        <v>62</v>
      </c>
      <c r="B66" s="47" t="s">
        <v>471</v>
      </c>
      <c r="C66" s="47" t="s">
        <v>479</v>
      </c>
      <c r="D66" s="47">
        <v>86</v>
      </c>
      <c r="E66" s="47">
        <v>85</v>
      </c>
      <c r="F66" s="47">
        <v>6</v>
      </c>
      <c r="G66" s="47">
        <v>10</v>
      </c>
      <c r="H66" s="47">
        <v>64</v>
      </c>
      <c r="I66" s="47">
        <v>0</v>
      </c>
      <c r="J66" s="47">
        <v>5</v>
      </c>
      <c r="K66" s="47">
        <v>1</v>
      </c>
    </row>
    <row r="67" spans="1:11" ht="12.75">
      <c r="A67" s="50">
        <v>63</v>
      </c>
      <c r="B67" s="47" t="s">
        <v>471</v>
      </c>
      <c r="C67" s="47" t="s">
        <v>480</v>
      </c>
      <c r="D67" s="47">
        <v>31</v>
      </c>
      <c r="E67" s="47">
        <v>31</v>
      </c>
      <c r="F67" s="47">
        <v>1</v>
      </c>
      <c r="G67" s="47">
        <v>1</v>
      </c>
      <c r="H67" s="47">
        <v>27</v>
      </c>
      <c r="I67" s="47">
        <v>0</v>
      </c>
      <c r="J67" s="47">
        <v>2</v>
      </c>
      <c r="K67" s="47">
        <v>0</v>
      </c>
    </row>
    <row r="68" spans="1:11" ht="12.75">
      <c r="A68" s="50">
        <v>64</v>
      </c>
      <c r="B68" s="47" t="s">
        <v>481</v>
      </c>
      <c r="C68" s="47" t="s">
        <v>482</v>
      </c>
      <c r="D68" s="47">
        <v>76</v>
      </c>
      <c r="E68" s="47">
        <v>76</v>
      </c>
      <c r="F68" s="47">
        <v>10</v>
      </c>
      <c r="G68" s="47">
        <v>5</v>
      </c>
      <c r="H68" s="47">
        <v>57</v>
      </c>
      <c r="I68" s="47">
        <v>3</v>
      </c>
      <c r="J68" s="47">
        <v>1</v>
      </c>
      <c r="K68" s="47">
        <v>0</v>
      </c>
    </row>
    <row r="69" spans="1:11" ht="12.75">
      <c r="A69" s="50">
        <v>65</v>
      </c>
      <c r="B69" s="47" t="s">
        <v>483</v>
      </c>
      <c r="C69" s="47" t="s">
        <v>484</v>
      </c>
      <c r="D69" s="47">
        <v>50</v>
      </c>
      <c r="E69" s="47">
        <v>50</v>
      </c>
      <c r="F69" s="47">
        <v>1</v>
      </c>
      <c r="G69" s="47">
        <v>9</v>
      </c>
      <c r="H69" s="47">
        <v>33</v>
      </c>
      <c r="I69" s="47">
        <v>6</v>
      </c>
      <c r="J69" s="47">
        <v>1</v>
      </c>
      <c r="K69" s="47">
        <v>0</v>
      </c>
    </row>
    <row r="70" spans="1:11" ht="12.75">
      <c r="A70" s="50">
        <v>66</v>
      </c>
      <c r="B70" s="47" t="s">
        <v>483</v>
      </c>
      <c r="C70" s="47" t="s">
        <v>485</v>
      </c>
      <c r="D70" s="47">
        <v>23</v>
      </c>
      <c r="E70" s="47">
        <v>23</v>
      </c>
      <c r="F70" s="47">
        <v>2</v>
      </c>
      <c r="G70" s="47">
        <v>3</v>
      </c>
      <c r="H70" s="47">
        <v>18</v>
      </c>
      <c r="I70" s="47">
        <v>0</v>
      </c>
      <c r="J70" s="47">
        <v>0</v>
      </c>
      <c r="K70" s="47">
        <v>0</v>
      </c>
    </row>
    <row r="71" spans="1:11" ht="12.75">
      <c r="A71" s="50">
        <v>67</v>
      </c>
      <c r="B71" s="47" t="s">
        <v>483</v>
      </c>
      <c r="C71" s="47" t="s">
        <v>486</v>
      </c>
      <c r="D71" s="47">
        <v>27</v>
      </c>
      <c r="E71" s="47">
        <v>27</v>
      </c>
      <c r="F71" s="47">
        <v>3</v>
      </c>
      <c r="G71" s="47">
        <v>2</v>
      </c>
      <c r="H71" s="47">
        <v>21</v>
      </c>
      <c r="I71" s="47">
        <v>1</v>
      </c>
      <c r="J71" s="47">
        <v>0</v>
      </c>
      <c r="K71" s="47">
        <v>0</v>
      </c>
    </row>
    <row r="72" spans="1:11" ht="12.75">
      <c r="A72" s="50">
        <v>68</v>
      </c>
      <c r="B72" s="47" t="s">
        <v>487</v>
      </c>
      <c r="C72" s="47" t="s">
        <v>488</v>
      </c>
      <c r="D72" s="47">
        <v>52</v>
      </c>
      <c r="E72" s="47">
        <v>52</v>
      </c>
      <c r="F72" s="47">
        <v>5</v>
      </c>
      <c r="G72" s="47">
        <v>13</v>
      </c>
      <c r="H72" s="47">
        <v>28</v>
      </c>
      <c r="I72" s="47">
        <v>6</v>
      </c>
      <c r="J72" s="47">
        <v>0</v>
      </c>
      <c r="K72" s="47">
        <v>0</v>
      </c>
    </row>
    <row r="73" spans="1:11" ht="12.75">
      <c r="A73" s="50">
        <v>69</v>
      </c>
      <c r="B73" s="47" t="s">
        <v>489</v>
      </c>
      <c r="C73" s="47" t="s">
        <v>490</v>
      </c>
      <c r="D73" s="47">
        <v>26</v>
      </c>
      <c r="E73" s="47">
        <v>26</v>
      </c>
      <c r="F73" s="47">
        <v>3</v>
      </c>
      <c r="G73" s="47">
        <v>0</v>
      </c>
      <c r="H73" s="47">
        <v>23</v>
      </c>
      <c r="I73" s="47">
        <v>0</v>
      </c>
      <c r="J73" s="47">
        <v>0</v>
      </c>
      <c r="K73" s="47">
        <v>0</v>
      </c>
    </row>
    <row r="74" spans="1:11" ht="12.75">
      <c r="A74" s="50">
        <v>70</v>
      </c>
      <c r="B74" s="47" t="s">
        <v>489</v>
      </c>
      <c r="C74" s="47" t="s">
        <v>491</v>
      </c>
      <c r="D74" s="47">
        <v>29</v>
      </c>
      <c r="E74" s="47">
        <v>29</v>
      </c>
      <c r="F74" s="47">
        <v>2</v>
      </c>
      <c r="G74" s="47">
        <v>0</v>
      </c>
      <c r="H74" s="47">
        <v>25</v>
      </c>
      <c r="I74" s="47">
        <v>2</v>
      </c>
      <c r="J74" s="47">
        <v>0</v>
      </c>
      <c r="K74" s="47">
        <v>0</v>
      </c>
    </row>
    <row r="75" spans="1:11" ht="12.75">
      <c r="A75" s="50">
        <v>71</v>
      </c>
      <c r="B75" s="47" t="s">
        <v>489</v>
      </c>
      <c r="C75" s="47" t="s">
        <v>492</v>
      </c>
      <c r="D75" s="47">
        <v>50</v>
      </c>
      <c r="E75" s="47">
        <v>50</v>
      </c>
      <c r="F75" s="47">
        <v>2</v>
      </c>
      <c r="G75" s="47">
        <v>3</v>
      </c>
      <c r="H75" s="47">
        <v>44</v>
      </c>
      <c r="I75" s="47">
        <v>1</v>
      </c>
      <c r="J75" s="47">
        <v>0</v>
      </c>
      <c r="K75" s="47">
        <v>0</v>
      </c>
    </row>
    <row r="76" spans="1:11" ht="12.75">
      <c r="A76" s="50">
        <v>72</v>
      </c>
      <c r="B76" s="47" t="s">
        <v>489</v>
      </c>
      <c r="C76" s="47" t="s">
        <v>493</v>
      </c>
      <c r="D76" s="47">
        <v>26</v>
      </c>
      <c r="E76" s="47">
        <v>24</v>
      </c>
      <c r="F76" s="47">
        <v>0</v>
      </c>
      <c r="G76" s="47">
        <v>2</v>
      </c>
      <c r="H76" s="47">
        <v>22</v>
      </c>
      <c r="I76" s="47">
        <v>0</v>
      </c>
      <c r="J76" s="47">
        <v>0</v>
      </c>
      <c r="K76" s="47">
        <v>2</v>
      </c>
    </row>
    <row r="77" spans="1:11" ht="12.75">
      <c r="A77" s="50">
        <v>73</v>
      </c>
      <c r="B77" s="47" t="s">
        <v>489</v>
      </c>
      <c r="C77" s="47" t="s">
        <v>494</v>
      </c>
      <c r="D77" s="47">
        <v>33</v>
      </c>
      <c r="E77" s="47">
        <v>33</v>
      </c>
      <c r="F77" s="47">
        <v>0</v>
      </c>
      <c r="G77" s="47">
        <v>1</v>
      </c>
      <c r="H77" s="47">
        <v>32</v>
      </c>
      <c r="I77" s="47">
        <v>0</v>
      </c>
      <c r="J77" s="47">
        <v>0</v>
      </c>
      <c r="K77" s="47">
        <v>0</v>
      </c>
    </row>
    <row r="78" spans="1:11" ht="12.75">
      <c r="A78" s="50">
        <v>74</v>
      </c>
      <c r="B78" s="47" t="s">
        <v>489</v>
      </c>
      <c r="C78" s="47" t="s">
        <v>495</v>
      </c>
      <c r="D78" s="47">
        <v>23</v>
      </c>
      <c r="E78" s="47">
        <v>22</v>
      </c>
      <c r="F78" s="47">
        <v>5</v>
      </c>
      <c r="G78" s="47">
        <v>1</v>
      </c>
      <c r="H78" s="47">
        <v>14</v>
      </c>
      <c r="I78" s="47">
        <v>2</v>
      </c>
      <c r="J78" s="47">
        <v>0</v>
      </c>
      <c r="K78" s="47">
        <v>1</v>
      </c>
    </row>
    <row r="79" spans="1:11" ht="12.75">
      <c r="A79" s="50">
        <v>75</v>
      </c>
      <c r="B79" s="47" t="s">
        <v>496</v>
      </c>
      <c r="C79" s="47" t="s">
        <v>497</v>
      </c>
      <c r="D79" s="47">
        <v>55</v>
      </c>
      <c r="E79" s="47">
        <v>55</v>
      </c>
      <c r="F79" s="47">
        <v>0</v>
      </c>
      <c r="G79" s="47">
        <v>6</v>
      </c>
      <c r="H79" s="47">
        <v>44</v>
      </c>
      <c r="I79" s="47">
        <v>3</v>
      </c>
      <c r="J79" s="47">
        <v>2</v>
      </c>
      <c r="K79" s="47">
        <v>0</v>
      </c>
    </row>
    <row r="80" spans="1:11" ht="12.75">
      <c r="A80" s="50">
        <v>76</v>
      </c>
      <c r="B80" s="47" t="s">
        <v>496</v>
      </c>
      <c r="C80" s="47" t="s">
        <v>498</v>
      </c>
      <c r="D80" s="47">
        <v>49</v>
      </c>
      <c r="E80" s="47">
        <v>49</v>
      </c>
      <c r="F80" s="47">
        <v>2</v>
      </c>
      <c r="G80" s="47">
        <v>8</v>
      </c>
      <c r="H80" s="47">
        <v>37</v>
      </c>
      <c r="I80" s="47">
        <v>2</v>
      </c>
      <c r="J80" s="47">
        <v>0</v>
      </c>
      <c r="K80" s="47">
        <v>0</v>
      </c>
    </row>
    <row r="81" spans="1:11" ht="12.75">
      <c r="A81" s="50">
        <v>77</v>
      </c>
      <c r="B81" s="47" t="s">
        <v>499</v>
      </c>
      <c r="C81" s="47" t="s">
        <v>500</v>
      </c>
      <c r="D81" s="47">
        <v>18</v>
      </c>
      <c r="E81" s="47">
        <v>18</v>
      </c>
      <c r="F81" s="47">
        <v>11</v>
      </c>
      <c r="G81" s="47">
        <v>0</v>
      </c>
      <c r="H81" s="47">
        <v>7</v>
      </c>
      <c r="I81" s="47">
        <v>0</v>
      </c>
      <c r="J81" s="47">
        <v>0</v>
      </c>
      <c r="K81" s="47">
        <v>0</v>
      </c>
    </row>
    <row r="82" spans="1:11" ht="12.75">
      <c r="A82" s="50">
        <v>78</v>
      </c>
      <c r="B82" s="47" t="s">
        <v>499</v>
      </c>
      <c r="C82" s="47" t="s">
        <v>501</v>
      </c>
      <c r="D82" s="47">
        <v>169</v>
      </c>
      <c r="E82" s="47">
        <v>169</v>
      </c>
      <c r="F82" s="47">
        <v>26</v>
      </c>
      <c r="G82" s="47">
        <v>28</v>
      </c>
      <c r="H82" s="47">
        <v>94</v>
      </c>
      <c r="I82" s="47">
        <v>21</v>
      </c>
      <c r="J82" s="47">
        <v>0</v>
      </c>
      <c r="K82" s="47">
        <v>0</v>
      </c>
    </row>
    <row r="83" spans="1:11" ht="12.75">
      <c r="A83" s="50">
        <v>79</v>
      </c>
      <c r="B83" s="47" t="s">
        <v>499</v>
      </c>
      <c r="C83" s="47" t="s">
        <v>502</v>
      </c>
      <c r="D83" s="47">
        <v>29</v>
      </c>
      <c r="E83" s="47">
        <v>29</v>
      </c>
      <c r="F83" s="47">
        <v>8</v>
      </c>
      <c r="G83" s="47">
        <v>3</v>
      </c>
      <c r="H83" s="47">
        <v>18</v>
      </c>
      <c r="I83" s="47">
        <v>0</v>
      </c>
      <c r="J83" s="47">
        <v>0</v>
      </c>
      <c r="K83" s="47">
        <v>0</v>
      </c>
    </row>
    <row r="84" spans="1:11" ht="12.75">
      <c r="A84" s="50">
        <v>80</v>
      </c>
      <c r="B84" s="47" t="s">
        <v>503</v>
      </c>
      <c r="C84" s="47" t="s">
        <v>504</v>
      </c>
      <c r="D84" s="47">
        <v>324</v>
      </c>
      <c r="E84" s="47">
        <v>324</v>
      </c>
      <c r="F84" s="47">
        <v>43</v>
      </c>
      <c r="G84" s="47">
        <v>53</v>
      </c>
      <c r="H84" s="47">
        <v>206</v>
      </c>
      <c r="I84" s="47">
        <v>22</v>
      </c>
      <c r="J84" s="47">
        <v>0</v>
      </c>
      <c r="K84" s="47">
        <v>0</v>
      </c>
    </row>
    <row r="85" spans="1:11" ht="12.75">
      <c r="A85" s="50">
        <v>81</v>
      </c>
      <c r="B85" s="47" t="s">
        <v>505</v>
      </c>
      <c r="C85" s="47" t="s">
        <v>506</v>
      </c>
      <c r="D85" s="47">
        <v>41</v>
      </c>
      <c r="E85" s="47">
        <v>41</v>
      </c>
      <c r="F85" s="47">
        <v>2</v>
      </c>
      <c r="G85" s="47">
        <v>2</v>
      </c>
      <c r="H85" s="47">
        <v>36</v>
      </c>
      <c r="I85" s="47">
        <v>1</v>
      </c>
      <c r="J85" s="47">
        <v>0</v>
      </c>
      <c r="K85" s="47">
        <v>0</v>
      </c>
    </row>
    <row r="86" spans="1:11" ht="12.75">
      <c r="A86" s="50">
        <v>82</v>
      </c>
      <c r="B86" s="47" t="s">
        <v>507</v>
      </c>
      <c r="C86" s="47" t="s">
        <v>508</v>
      </c>
      <c r="D86" s="47">
        <v>126</v>
      </c>
      <c r="E86" s="47">
        <v>125</v>
      </c>
      <c r="F86" s="47">
        <v>9</v>
      </c>
      <c r="G86" s="47">
        <v>9</v>
      </c>
      <c r="H86" s="47">
        <v>98</v>
      </c>
      <c r="I86" s="47">
        <v>2</v>
      </c>
      <c r="J86" s="47">
        <v>7</v>
      </c>
      <c r="K86" s="47">
        <v>1</v>
      </c>
    </row>
    <row r="87" spans="1:11" s="54" customFormat="1" ht="12.75">
      <c r="A87" s="51">
        <v>82</v>
      </c>
      <c r="B87" s="52"/>
      <c r="C87" s="52" t="s">
        <v>509</v>
      </c>
      <c r="D87" s="52">
        <f aca="true" t="shared" si="0" ref="D87:K87">SUM(D5:D86)</f>
        <v>5473</v>
      </c>
      <c r="E87" s="52">
        <f t="shared" si="0"/>
        <v>5442</v>
      </c>
      <c r="F87" s="52">
        <f t="shared" si="0"/>
        <v>472</v>
      </c>
      <c r="G87" s="52">
        <f t="shared" si="0"/>
        <v>706</v>
      </c>
      <c r="H87" s="52">
        <f t="shared" si="0"/>
        <v>3919</v>
      </c>
      <c r="I87" s="52">
        <f t="shared" si="0"/>
        <v>283</v>
      </c>
      <c r="J87" s="52">
        <f t="shared" si="0"/>
        <v>62</v>
      </c>
      <c r="K87" s="52">
        <f t="shared" si="0"/>
        <v>31</v>
      </c>
    </row>
    <row r="88" spans="1:11" ht="7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1"/>
    </row>
    <row r="89" spans="1:11" ht="12.75">
      <c r="A89" s="50">
        <v>1</v>
      </c>
      <c r="B89" s="47"/>
      <c r="C89" s="47" t="s">
        <v>510</v>
      </c>
      <c r="D89" s="47">
        <v>51</v>
      </c>
      <c r="E89" s="47">
        <v>50</v>
      </c>
      <c r="F89" s="47">
        <v>0</v>
      </c>
      <c r="G89" s="47">
        <v>0</v>
      </c>
      <c r="H89" s="47">
        <v>0</v>
      </c>
      <c r="I89" s="47">
        <v>47</v>
      </c>
      <c r="J89" s="47">
        <v>3</v>
      </c>
      <c r="K89" s="47">
        <v>1</v>
      </c>
    </row>
    <row r="90" spans="1:11" ht="12.75">
      <c r="A90" s="50">
        <v>2</v>
      </c>
      <c r="B90" s="47" t="s">
        <v>397</v>
      </c>
      <c r="C90" s="47" t="s">
        <v>511</v>
      </c>
      <c r="D90" s="47">
        <v>95</v>
      </c>
      <c r="E90" s="47">
        <v>95</v>
      </c>
      <c r="F90" s="47">
        <v>3</v>
      </c>
      <c r="G90" s="47">
        <v>44</v>
      </c>
      <c r="H90" s="47">
        <v>25</v>
      </c>
      <c r="I90" s="47">
        <v>23</v>
      </c>
      <c r="J90" s="47">
        <v>0</v>
      </c>
      <c r="K90" s="47">
        <v>0</v>
      </c>
    </row>
    <row r="91" spans="1:11" ht="12.75">
      <c r="A91" s="50">
        <v>3</v>
      </c>
      <c r="B91" s="47" t="s">
        <v>512</v>
      </c>
      <c r="C91" s="47" t="s">
        <v>513</v>
      </c>
      <c r="D91" s="47">
        <v>236</v>
      </c>
      <c r="E91" s="47">
        <v>236</v>
      </c>
      <c r="F91" s="47">
        <v>9</v>
      </c>
      <c r="G91" s="47">
        <v>84</v>
      </c>
      <c r="H91" s="47">
        <v>32</v>
      </c>
      <c r="I91" s="47">
        <v>104</v>
      </c>
      <c r="J91" s="47">
        <v>7</v>
      </c>
      <c r="K91" s="47">
        <v>0</v>
      </c>
    </row>
    <row r="92" spans="1:11" ht="12.75">
      <c r="A92" s="50">
        <v>4</v>
      </c>
      <c r="B92" s="47" t="s">
        <v>399</v>
      </c>
      <c r="C92" s="47" t="s">
        <v>514</v>
      </c>
      <c r="D92" s="47">
        <v>56</v>
      </c>
      <c r="E92" s="47">
        <v>56</v>
      </c>
      <c r="F92" s="47">
        <v>0</v>
      </c>
      <c r="G92" s="47">
        <v>35</v>
      </c>
      <c r="H92" s="47">
        <v>13</v>
      </c>
      <c r="I92" s="47">
        <v>8</v>
      </c>
      <c r="J92" s="47">
        <v>0</v>
      </c>
      <c r="K92" s="47">
        <v>0</v>
      </c>
    </row>
    <row r="93" spans="1:11" ht="15" customHeight="1">
      <c r="A93" s="50">
        <v>5</v>
      </c>
      <c r="B93" s="47" t="s">
        <v>403</v>
      </c>
      <c r="C93" s="47" t="s">
        <v>515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>
      <c r="A94" s="50">
        <v>6</v>
      </c>
      <c r="B94" s="47" t="s">
        <v>405</v>
      </c>
      <c r="C94" s="47" t="s">
        <v>516</v>
      </c>
      <c r="D94" s="47">
        <v>180</v>
      </c>
      <c r="E94" s="47">
        <v>180</v>
      </c>
      <c r="F94" s="47">
        <v>0</v>
      </c>
      <c r="G94" s="47">
        <v>114</v>
      </c>
      <c r="H94" s="47">
        <v>41</v>
      </c>
      <c r="I94" s="47">
        <v>25</v>
      </c>
      <c r="J94" s="47">
        <v>0</v>
      </c>
      <c r="K94" s="47">
        <v>0</v>
      </c>
    </row>
    <row r="95" spans="1:11" ht="12.75">
      <c r="A95" s="50">
        <v>7</v>
      </c>
      <c r="B95" s="47" t="s">
        <v>405</v>
      </c>
      <c r="C95" s="47" t="s">
        <v>517</v>
      </c>
      <c r="D95" s="47">
        <v>226</v>
      </c>
      <c r="E95" s="47">
        <v>226</v>
      </c>
      <c r="F95" s="47">
        <v>43</v>
      </c>
      <c r="G95" s="47">
        <v>34</v>
      </c>
      <c r="H95" s="47">
        <v>141</v>
      </c>
      <c r="I95" s="47">
        <v>6</v>
      </c>
      <c r="J95" s="47">
        <v>2</v>
      </c>
      <c r="K95" s="47">
        <v>0</v>
      </c>
    </row>
    <row r="96" spans="1:11" ht="12.75">
      <c r="A96" s="50">
        <v>8</v>
      </c>
      <c r="B96" s="47" t="s">
        <v>405</v>
      </c>
      <c r="C96" s="47" t="s">
        <v>518</v>
      </c>
      <c r="D96" s="47">
        <v>55</v>
      </c>
      <c r="E96" s="47">
        <v>55</v>
      </c>
      <c r="F96" s="47">
        <v>0</v>
      </c>
      <c r="G96" s="47">
        <v>0</v>
      </c>
      <c r="H96" s="47">
        <v>0</v>
      </c>
      <c r="I96" s="47">
        <v>55</v>
      </c>
      <c r="J96" s="47">
        <v>0</v>
      </c>
      <c r="K96" s="47">
        <v>0</v>
      </c>
    </row>
    <row r="97" spans="1:11" ht="12.75">
      <c r="A97" s="50">
        <v>9</v>
      </c>
      <c r="B97" s="47" t="s">
        <v>405</v>
      </c>
      <c r="C97" s="47" t="s">
        <v>519</v>
      </c>
      <c r="D97" s="47">
        <v>282</v>
      </c>
      <c r="E97" s="47">
        <v>282</v>
      </c>
      <c r="F97" s="47">
        <v>13</v>
      </c>
      <c r="G97" s="47">
        <v>75</v>
      </c>
      <c r="H97" s="47">
        <v>113</v>
      </c>
      <c r="I97" s="47">
        <v>75</v>
      </c>
      <c r="J97" s="47">
        <v>6</v>
      </c>
      <c r="K97" s="47">
        <v>0</v>
      </c>
    </row>
    <row r="98" spans="1:11" ht="12.75">
      <c r="A98" s="50">
        <v>10</v>
      </c>
      <c r="B98" s="47" t="s">
        <v>415</v>
      </c>
      <c r="C98" s="47" t="s">
        <v>520</v>
      </c>
      <c r="D98" s="47">
        <v>206</v>
      </c>
      <c r="E98" s="47">
        <v>206</v>
      </c>
      <c r="F98" s="47">
        <v>9</v>
      </c>
      <c r="G98" s="47">
        <v>128</v>
      </c>
      <c r="H98" s="47">
        <v>0</v>
      </c>
      <c r="I98" s="47">
        <v>54</v>
      </c>
      <c r="J98" s="47">
        <v>15</v>
      </c>
      <c r="K98" s="47">
        <v>0</v>
      </c>
    </row>
    <row r="99" spans="1:11" ht="12.75">
      <c r="A99" s="50">
        <v>11</v>
      </c>
      <c r="B99" s="47" t="s">
        <v>424</v>
      </c>
      <c r="C99" s="47" t="s">
        <v>521</v>
      </c>
      <c r="D99" s="47">
        <v>167</v>
      </c>
      <c r="E99" s="47">
        <v>167</v>
      </c>
      <c r="F99" s="47">
        <v>11</v>
      </c>
      <c r="G99" s="47">
        <v>110</v>
      </c>
      <c r="H99" s="47">
        <v>0</v>
      </c>
      <c r="I99" s="47">
        <v>46</v>
      </c>
      <c r="J99" s="47">
        <v>0</v>
      </c>
      <c r="K99" s="47">
        <v>0</v>
      </c>
    </row>
    <row r="100" spans="1:11" ht="12.75">
      <c r="A100" s="50">
        <v>12</v>
      </c>
      <c r="B100" s="47" t="s">
        <v>428</v>
      </c>
      <c r="C100" s="47" t="s">
        <v>522</v>
      </c>
      <c r="D100" s="47">
        <v>24</v>
      </c>
      <c r="E100" s="47">
        <v>24</v>
      </c>
      <c r="F100" s="47">
        <v>0</v>
      </c>
      <c r="G100" s="47">
        <v>9</v>
      </c>
      <c r="H100" s="47">
        <v>6</v>
      </c>
      <c r="I100" s="47">
        <v>8</v>
      </c>
      <c r="J100" s="47">
        <v>1</v>
      </c>
      <c r="K100" s="47">
        <v>0</v>
      </c>
    </row>
    <row r="101" spans="1:11" ht="12.75">
      <c r="A101" s="50">
        <v>13</v>
      </c>
      <c r="B101" s="47" t="s">
        <v>428</v>
      </c>
      <c r="C101" s="47" t="s">
        <v>523</v>
      </c>
      <c r="D101" s="47">
        <v>65</v>
      </c>
      <c r="E101" s="47">
        <v>65</v>
      </c>
      <c r="F101" s="47">
        <v>1</v>
      </c>
      <c r="G101" s="47">
        <v>30</v>
      </c>
      <c r="H101" s="47">
        <v>20</v>
      </c>
      <c r="I101" s="47">
        <v>13</v>
      </c>
      <c r="J101" s="47">
        <v>1</v>
      </c>
      <c r="K101" s="47">
        <v>0</v>
      </c>
    </row>
    <row r="102" spans="1:11" ht="12.75">
      <c r="A102" s="50">
        <v>14</v>
      </c>
      <c r="B102" s="47" t="s">
        <v>428</v>
      </c>
      <c r="C102" s="47" t="s">
        <v>524</v>
      </c>
      <c r="D102" s="47">
        <v>73</v>
      </c>
      <c r="E102" s="47">
        <v>73</v>
      </c>
      <c r="F102" s="47">
        <v>2</v>
      </c>
      <c r="G102" s="47">
        <v>35</v>
      </c>
      <c r="H102" s="47">
        <v>19</v>
      </c>
      <c r="I102" s="47">
        <v>16</v>
      </c>
      <c r="J102" s="47">
        <v>1</v>
      </c>
      <c r="K102" s="47">
        <v>0</v>
      </c>
    </row>
    <row r="103" spans="1:11" ht="12.75">
      <c r="A103" s="50">
        <v>15</v>
      </c>
      <c r="B103" s="47" t="s">
        <v>432</v>
      </c>
      <c r="C103" s="47" t="s">
        <v>525</v>
      </c>
      <c r="D103" s="47">
        <v>210</v>
      </c>
      <c r="E103" s="47">
        <v>210</v>
      </c>
      <c r="F103" s="47">
        <v>8</v>
      </c>
      <c r="G103" s="47">
        <v>45</v>
      </c>
      <c r="H103" s="47">
        <v>52</v>
      </c>
      <c r="I103" s="47">
        <v>81</v>
      </c>
      <c r="J103" s="47">
        <v>24</v>
      </c>
      <c r="K103" s="47">
        <v>0</v>
      </c>
    </row>
    <row r="104" spans="1:11" ht="12.75">
      <c r="A104" s="50">
        <v>16</v>
      </c>
      <c r="B104" s="47" t="s">
        <v>432</v>
      </c>
      <c r="C104" s="47" t="s">
        <v>526</v>
      </c>
      <c r="D104" s="47">
        <v>45</v>
      </c>
      <c r="E104" s="47">
        <v>45</v>
      </c>
      <c r="F104" s="47">
        <v>13</v>
      </c>
      <c r="G104" s="47">
        <v>31</v>
      </c>
      <c r="H104" s="47">
        <v>1</v>
      </c>
      <c r="I104" s="47">
        <v>0</v>
      </c>
      <c r="J104" s="47">
        <v>0</v>
      </c>
      <c r="K104" s="47">
        <v>0</v>
      </c>
    </row>
    <row r="105" spans="1:11" ht="12.75">
      <c r="A105" s="50">
        <v>17</v>
      </c>
      <c r="B105" s="47" t="s">
        <v>432</v>
      </c>
      <c r="C105" s="47" t="s">
        <v>527</v>
      </c>
      <c r="D105" s="47">
        <v>59</v>
      </c>
      <c r="E105" s="47">
        <v>59</v>
      </c>
      <c r="F105" s="47">
        <v>2</v>
      </c>
      <c r="G105" s="47">
        <v>14</v>
      </c>
      <c r="H105" s="47">
        <v>14</v>
      </c>
      <c r="I105" s="47">
        <v>29</v>
      </c>
      <c r="J105" s="47">
        <v>0</v>
      </c>
      <c r="K105" s="47">
        <v>0</v>
      </c>
    </row>
    <row r="106" spans="1:11" ht="12.75">
      <c r="A106" s="50">
        <v>18</v>
      </c>
      <c r="B106" s="47" t="s">
        <v>432</v>
      </c>
      <c r="C106" s="47" t="s">
        <v>528</v>
      </c>
      <c r="D106" s="47">
        <v>68</v>
      </c>
      <c r="E106" s="47">
        <v>68</v>
      </c>
      <c r="F106" s="47">
        <v>2</v>
      </c>
      <c r="G106" s="47">
        <v>28</v>
      </c>
      <c r="H106" s="47">
        <v>10</v>
      </c>
      <c r="I106" s="47">
        <v>28</v>
      </c>
      <c r="J106" s="47">
        <v>0</v>
      </c>
      <c r="K106" s="47">
        <v>0</v>
      </c>
    </row>
    <row r="107" spans="1:11" ht="12.75">
      <c r="A107" s="50">
        <v>19</v>
      </c>
      <c r="B107" s="47" t="s">
        <v>435</v>
      </c>
      <c r="C107" s="47" t="s">
        <v>529</v>
      </c>
      <c r="D107" s="47">
        <v>96</v>
      </c>
      <c r="E107" s="47">
        <v>96</v>
      </c>
      <c r="F107" s="47">
        <v>6</v>
      </c>
      <c r="G107" s="47">
        <v>30</v>
      </c>
      <c r="H107" s="47">
        <v>19</v>
      </c>
      <c r="I107" s="47">
        <v>36</v>
      </c>
      <c r="J107" s="47">
        <v>5</v>
      </c>
      <c r="K107" s="47">
        <v>0</v>
      </c>
    </row>
    <row r="108" spans="1:11" ht="12.75">
      <c r="A108" s="50">
        <v>20</v>
      </c>
      <c r="B108" s="47" t="s">
        <v>437</v>
      </c>
      <c r="C108" s="47" t="s">
        <v>530</v>
      </c>
      <c r="D108" s="47">
        <v>285</v>
      </c>
      <c r="E108" s="47">
        <v>285</v>
      </c>
      <c r="F108" s="47">
        <v>2</v>
      </c>
      <c r="G108" s="47">
        <v>77</v>
      </c>
      <c r="H108" s="47">
        <v>44</v>
      </c>
      <c r="I108" s="47">
        <v>161</v>
      </c>
      <c r="J108" s="47">
        <v>1</v>
      </c>
      <c r="K108" s="47">
        <v>0</v>
      </c>
    </row>
    <row r="109" spans="1:11" ht="12.75">
      <c r="A109" s="50">
        <v>21</v>
      </c>
      <c r="B109" s="47" t="s">
        <v>440</v>
      </c>
      <c r="C109" s="47" t="s">
        <v>531</v>
      </c>
      <c r="D109" s="47">
        <v>150</v>
      </c>
      <c r="E109" s="47">
        <v>51</v>
      </c>
      <c r="F109" s="47">
        <v>0</v>
      </c>
      <c r="G109" s="47">
        <v>27</v>
      </c>
      <c r="H109" s="47">
        <v>7</v>
      </c>
      <c r="I109" s="47">
        <v>0</v>
      </c>
      <c r="J109" s="47">
        <v>17</v>
      </c>
      <c r="K109" s="47">
        <v>99</v>
      </c>
    </row>
    <row r="110" spans="1:11" ht="12.75">
      <c r="A110" s="50">
        <v>22</v>
      </c>
      <c r="B110" s="47" t="s">
        <v>450</v>
      </c>
      <c r="C110" s="47" t="s">
        <v>532</v>
      </c>
      <c r="D110" s="47">
        <v>8</v>
      </c>
      <c r="E110" s="47">
        <v>8</v>
      </c>
      <c r="F110" s="47">
        <v>0</v>
      </c>
      <c r="G110" s="47">
        <v>8</v>
      </c>
      <c r="H110" s="47">
        <v>0</v>
      </c>
      <c r="I110" s="47">
        <v>0</v>
      </c>
      <c r="J110" s="47">
        <v>0</v>
      </c>
      <c r="K110" s="47">
        <v>0</v>
      </c>
    </row>
    <row r="111" spans="1:11" ht="12.75">
      <c r="A111" s="50">
        <v>23</v>
      </c>
      <c r="B111" s="47" t="s">
        <v>450</v>
      </c>
      <c r="C111" s="47" t="s">
        <v>533</v>
      </c>
      <c r="D111" s="47">
        <v>145</v>
      </c>
      <c r="E111" s="47">
        <v>145</v>
      </c>
      <c r="F111" s="47">
        <v>6</v>
      </c>
      <c r="G111" s="47">
        <v>52</v>
      </c>
      <c r="H111" s="47">
        <v>45</v>
      </c>
      <c r="I111" s="47">
        <v>41</v>
      </c>
      <c r="J111" s="47">
        <v>1</v>
      </c>
      <c r="K111" s="47">
        <v>0</v>
      </c>
    </row>
    <row r="112" spans="1:11" ht="12.75">
      <c r="A112" s="50">
        <v>24</v>
      </c>
      <c r="B112" s="47" t="s">
        <v>454</v>
      </c>
      <c r="C112" s="47" t="s">
        <v>534</v>
      </c>
      <c r="D112" s="47">
        <v>20</v>
      </c>
      <c r="E112" s="47">
        <v>20</v>
      </c>
      <c r="F112" s="47">
        <v>0</v>
      </c>
      <c r="G112" s="47">
        <v>9</v>
      </c>
      <c r="H112" s="47">
        <v>3</v>
      </c>
      <c r="I112" s="47">
        <v>7</v>
      </c>
      <c r="J112" s="47">
        <v>1</v>
      </c>
      <c r="K112" s="47">
        <v>0</v>
      </c>
    </row>
    <row r="113" spans="1:11" ht="12.75">
      <c r="A113" s="50">
        <v>25</v>
      </c>
      <c r="B113" s="47" t="s">
        <v>457</v>
      </c>
      <c r="C113" s="47" t="s">
        <v>535</v>
      </c>
      <c r="D113" s="47">
        <v>81</v>
      </c>
      <c r="E113" s="47">
        <v>81</v>
      </c>
      <c r="F113" s="47">
        <v>3</v>
      </c>
      <c r="G113" s="47">
        <v>31</v>
      </c>
      <c r="H113" s="47">
        <v>10</v>
      </c>
      <c r="I113" s="47">
        <v>36</v>
      </c>
      <c r="J113" s="47">
        <v>1</v>
      </c>
      <c r="K113" s="47">
        <v>0</v>
      </c>
    </row>
    <row r="114" spans="1:11" ht="12.75">
      <c r="A114" s="50">
        <v>26</v>
      </c>
      <c r="B114" s="47" t="s">
        <v>457</v>
      </c>
      <c r="C114" s="47" t="s">
        <v>536</v>
      </c>
      <c r="D114" s="47">
        <v>301</v>
      </c>
      <c r="E114" s="47">
        <v>301</v>
      </c>
      <c r="F114" s="47">
        <v>14</v>
      </c>
      <c r="G114" s="47">
        <v>76</v>
      </c>
      <c r="H114" s="47">
        <v>95</v>
      </c>
      <c r="I114" s="47">
        <v>110</v>
      </c>
      <c r="J114" s="47">
        <v>6</v>
      </c>
      <c r="K114" s="47">
        <v>0</v>
      </c>
    </row>
    <row r="115" spans="1:11" ht="12.75">
      <c r="A115" s="50">
        <v>27</v>
      </c>
      <c r="B115" s="47" t="s">
        <v>469</v>
      </c>
      <c r="C115" s="47" t="s">
        <v>537</v>
      </c>
      <c r="D115" s="47">
        <v>73</v>
      </c>
      <c r="E115" s="47">
        <v>73</v>
      </c>
      <c r="F115" s="47">
        <v>7</v>
      </c>
      <c r="G115" s="47">
        <v>41</v>
      </c>
      <c r="H115" s="47">
        <v>1</v>
      </c>
      <c r="I115" s="47">
        <v>24</v>
      </c>
      <c r="J115" s="47">
        <v>0</v>
      </c>
      <c r="K115" s="47">
        <v>0</v>
      </c>
    </row>
    <row r="116" spans="1:11" ht="12.75">
      <c r="A116" s="50">
        <v>28</v>
      </c>
      <c r="B116" s="47" t="s">
        <v>471</v>
      </c>
      <c r="C116" s="47" t="s">
        <v>538</v>
      </c>
      <c r="D116" s="47">
        <v>90</v>
      </c>
      <c r="E116" s="47">
        <v>90</v>
      </c>
      <c r="F116" s="47">
        <v>13</v>
      </c>
      <c r="G116" s="47">
        <v>28</v>
      </c>
      <c r="H116" s="47">
        <v>12</v>
      </c>
      <c r="I116" s="47">
        <v>37</v>
      </c>
      <c r="J116" s="47">
        <v>0</v>
      </c>
      <c r="K116" s="47">
        <v>0</v>
      </c>
    </row>
    <row r="117" spans="1:11" ht="12.75">
      <c r="A117" s="50">
        <v>29</v>
      </c>
      <c r="B117" s="47" t="s">
        <v>481</v>
      </c>
      <c r="C117" s="47" t="s">
        <v>539</v>
      </c>
      <c r="D117" s="47">
        <v>100</v>
      </c>
      <c r="E117" s="47">
        <v>100</v>
      </c>
      <c r="F117" s="47">
        <v>4</v>
      </c>
      <c r="G117" s="47">
        <v>43</v>
      </c>
      <c r="H117" s="47">
        <v>34</v>
      </c>
      <c r="I117" s="47">
        <v>19</v>
      </c>
      <c r="J117" s="47">
        <v>0</v>
      </c>
      <c r="K117" s="47">
        <v>0</v>
      </c>
    </row>
    <row r="118" spans="1:11" ht="12.75">
      <c r="A118" s="50">
        <v>30</v>
      </c>
      <c r="B118" s="47" t="s">
        <v>489</v>
      </c>
      <c r="C118" s="47" t="s">
        <v>540</v>
      </c>
      <c r="D118" s="47">
        <v>66</v>
      </c>
      <c r="E118" s="47">
        <v>66</v>
      </c>
      <c r="F118" s="47">
        <v>0</v>
      </c>
      <c r="G118" s="47">
        <v>16</v>
      </c>
      <c r="H118" s="47">
        <v>0</v>
      </c>
      <c r="I118" s="47">
        <v>49</v>
      </c>
      <c r="J118" s="47">
        <v>1</v>
      </c>
      <c r="K118" s="47">
        <v>0</v>
      </c>
    </row>
    <row r="119" spans="1:11" ht="12.75">
      <c r="A119" s="50">
        <v>31</v>
      </c>
      <c r="B119" s="47" t="s">
        <v>489</v>
      </c>
      <c r="C119" s="47" t="s">
        <v>541</v>
      </c>
      <c r="D119" s="47">
        <v>181</v>
      </c>
      <c r="E119" s="47">
        <v>181</v>
      </c>
      <c r="F119" s="47">
        <v>14</v>
      </c>
      <c r="G119" s="47">
        <v>73</v>
      </c>
      <c r="H119" s="47">
        <v>44</v>
      </c>
      <c r="I119" s="47">
        <v>49</v>
      </c>
      <c r="J119" s="47">
        <v>1</v>
      </c>
      <c r="K119" s="47">
        <v>0</v>
      </c>
    </row>
    <row r="120" spans="1:11" ht="12.75">
      <c r="A120" s="50">
        <v>32</v>
      </c>
      <c r="B120" s="47" t="s">
        <v>489</v>
      </c>
      <c r="C120" s="47" t="s">
        <v>542</v>
      </c>
      <c r="D120" s="47">
        <v>306</v>
      </c>
      <c r="E120" s="47">
        <v>306</v>
      </c>
      <c r="F120" s="47">
        <v>11</v>
      </c>
      <c r="G120" s="47">
        <v>147</v>
      </c>
      <c r="H120" s="47">
        <v>64</v>
      </c>
      <c r="I120" s="47">
        <v>77</v>
      </c>
      <c r="J120" s="47">
        <v>7</v>
      </c>
      <c r="K120" s="47">
        <v>0</v>
      </c>
    </row>
    <row r="121" spans="1:11" ht="12.75">
      <c r="A121" s="50">
        <v>33</v>
      </c>
      <c r="B121" s="47" t="s">
        <v>499</v>
      </c>
      <c r="C121" s="47" t="s">
        <v>543</v>
      </c>
      <c r="D121" s="47">
        <v>72</v>
      </c>
      <c r="E121" s="47">
        <v>72</v>
      </c>
      <c r="F121" s="47">
        <v>8</v>
      </c>
      <c r="G121" s="47">
        <v>54</v>
      </c>
      <c r="H121" s="47">
        <v>10</v>
      </c>
      <c r="I121" s="47">
        <v>0</v>
      </c>
      <c r="J121" s="47">
        <v>0</v>
      </c>
      <c r="K121" s="47">
        <v>0</v>
      </c>
    </row>
    <row r="122" spans="1:11" ht="12.75">
      <c r="A122" s="50">
        <v>34</v>
      </c>
      <c r="B122" s="47" t="s">
        <v>499</v>
      </c>
      <c r="C122" s="47" t="s">
        <v>544</v>
      </c>
      <c r="D122" s="47">
        <v>100</v>
      </c>
      <c r="E122" s="47">
        <v>100</v>
      </c>
      <c r="F122" s="47">
        <v>1</v>
      </c>
      <c r="G122" s="47">
        <v>34</v>
      </c>
      <c r="H122" s="47">
        <v>32</v>
      </c>
      <c r="I122" s="47">
        <v>33</v>
      </c>
      <c r="J122" s="47">
        <v>0</v>
      </c>
      <c r="K122" s="47">
        <v>0</v>
      </c>
    </row>
    <row r="123" spans="1:11" ht="12.75">
      <c r="A123" s="50">
        <v>35</v>
      </c>
      <c r="B123" s="47" t="s">
        <v>499</v>
      </c>
      <c r="C123" s="47" t="s">
        <v>545</v>
      </c>
      <c r="D123" s="47">
        <v>140</v>
      </c>
      <c r="E123" s="47">
        <v>140</v>
      </c>
      <c r="F123" s="47">
        <v>90</v>
      </c>
      <c r="G123" s="47">
        <v>43</v>
      </c>
      <c r="H123" s="47">
        <v>1</v>
      </c>
      <c r="I123" s="47">
        <v>0</v>
      </c>
      <c r="J123" s="47">
        <v>6</v>
      </c>
      <c r="K123" s="47">
        <v>0</v>
      </c>
    </row>
    <row r="124" spans="1:11" ht="12.75">
      <c r="A124" s="50">
        <v>36</v>
      </c>
      <c r="B124" s="47" t="s">
        <v>503</v>
      </c>
      <c r="C124" s="47" t="s">
        <v>546</v>
      </c>
      <c r="D124" s="47">
        <v>139</v>
      </c>
      <c r="E124" s="47">
        <v>139</v>
      </c>
      <c r="F124" s="47">
        <v>9</v>
      </c>
      <c r="G124" s="47">
        <v>50</v>
      </c>
      <c r="H124" s="47">
        <v>28</v>
      </c>
      <c r="I124" s="47">
        <v>48</v>
      </c>
      <c r="J124" s="47">
        <v>4</v>
      </c>
      <c r="K124" s="47">
        <v>0</v>
      </c>
    </row>
    <row r="125" spans="1:11" ht="12.75">
      <c r="A125" s="50">
        <v>37</v>
      </c>
      <c r="B125" s="47" t="s">
        <v>505</v>
      </c>
      <c r="C125" s="47" t="s">
        <v>547</v>
      </c>
      <c r="D125" s="47">
        <v>88</v>
      </c>
      <c r="E125" s="47">
        <v>88</v>
      </c>
      <c r="F125" s="47">
        <v>1</v>
      </c>
      <c r="G125" s="47">
        <v>30</v>
      </c>
      <c r="H125" s="47">
        <v>22</v>
      </c>
      <c r="I125" s="47">
        <v>31</v>
      </c>
      <c r="J125" s="47">
        <v>4</v>
      </c>
      <c r="K125" s="47">
        <v>0</v>
      </c>
    </row>
    <row r="126" spans="1:11" ht="12.75">
      <c r="A126" s="50">
        <v>38</v>
      </c>
      <c r="B126" s="47" t="s">
        <v>507</v>
      </c>
      <c r="C126" s="47" t="s">
        <v>548</v>
      </c>
      <c r="D126" s="47">
        <v>251</v>
      </c>
      <c r="E126" s="47">
        <v>251</v>
      </c>
      <c r="F126" s="47">
        <v>4</v>
      </c>
      <c r="G126" s="47">
        <v>45</v>
      </c>
      <c r="H126" s="47">
        <v>39</v>
      </c>
      <c r="I126" s="47">
        <v>152</v>
      </c>
      <c r="J126" s="47">
        <v>11</v>
      </c>
      <c r="K126" s="47">
        <v>0</v>
      </c>
    </row>
    <row r="127" spans="1:11" ht="12.75">
      <c r="A127" s="50">
        <v>39</v>
      </c>
      <c r="B127" s="47" t="s">
        <v>507</v>
      </c>
      <c r="C127" s="47" t="s">
        <v>549</v>
      </c>
      <c r="D127" s="47">
        <v>34</v>
      </c>
      <c r="E127" s="47">
        <v>34</v>
      </c>
      <c r="F127" s="47">
        <v>0</v>
      </c>
      <c r="G127" s="47">
        <v>16</v>
      </c>
      <c r="H127" s="47">
        <v>5</v>
      </c>
      <c r="I127" s="47">
        <v>13</v>
      </c>
      <c r="J127" s="47">
        <v>0</v>
      </c>
      <c r="K127" s="47">
        <v>0</v>
      </c>
    </row>
    <row r="128" spans="1:11" ht="12.75">
      <c r="A128" s="50">
        <v>40</v>
      </c>
      <c r="B128" s="47" t="s">
        <v>550</v>
      </c>
      <c r="C128" s="47" t="s">
        <v>551</v>
      </c>
      <c r="D128" s="47">
        <v>53</v>
      </c>
      <c r="E128" s="47">
        <v>53</v>
      </c>
      <c r="F128" s="47">
        <v>4</v>
      </c>
      <c r="G128" s="47">
        <v>16</v>
      </c>
      <c r="H128" s="47">
        <v>12</v>
      </c>
      <c r="I128" s="47">
        <v>20</v>
      </c>
      <c r="J128" s="47">
        <v>1</v>
      </c>
      <c r="K128" s="47">
        <v>0</v>
      </c>
    </row>
    <row r="129" spans="1:11" s="54" customFormat="1" ht="12.75">
      <c r="A129" s="51">
        <v>40</v>
      </c>
      <c r="B129" s="52"/>
      <c r="C129" s="52" t="s">
        <v>552</v>
      </c>
      <c r="D129" s="52">
        <f aca="true" t="shared" si="1" ref="D129:K129">SUM(D89:D128)</f>
        <v>4877</v>
      </c>
      <c r="E129" s="52">
        <f t="shared" si="1"/>
        <v>4777</v>
      </c>
      <c r="F129" s="52">
        <f t="shared" si="1"/>
        <v>313</v>
      </c>
      <c r="G129" s="52">
        <f t="shared" si="1"/>
        <v>1762</v>
      </c>
      <c r="H129" s="52">
        <f t="shared" si="1"/>
        <v>1014</v>
      </c>
      <c r="I129" s="52">
        <f t="shared" si="1"/>
        <v>1561</v>
      </c>
      <c r="J129" s="52">
        <f t="shared" si="1"/>
        <v>127</v>
      </c>
      <c r="K129" s="52">
        <f t="shared" si="1"/>
        <v>100</v>
      </c>
    </row>
    <row r="130" spans="1:11" ht="7.5" customHeight="1">
      <c r="A130" s="209"/>
      <c r="B130" s="210"/>
      <c r="C130" s="210"/>
      <c r="D130" s="210"/>
      <c r="E130" s="210"/>
      <c r="F130" s="210"/>
      <c r="G130" s="210"/>
      <c r="H130" s="210"/>
      <c r="I130" s="210"/>
      <c r="J130" s="210"/>
      <c r="K130" s="211"/>
    </row>
    <row r="131" spans="1:11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K131">(D87+D129)</f>
        <v>10350</v>
      </c>
      <c r="E131" s="52">
        <f t="shared" si="2"/>
        <v>10219</v>
      </c>
      <c r="F131" s="52">
        <f t="shared" si="2"/>
        <v>785</v>
      </c>
      <c r="G131" s="52">
        <f t="shared" si="2"/>
        <v>2468</v>
      </c>
      <c r="H131" s="52">
        <f t="shared" si="2"/>
        <v>4933</v>
      </c>
      <c r="I131" s="52">
        <f t="shared" si="2"/>
        <v>1844</v>
      </c>
      <c r="J131" s="52">
        <f t="shared" si="2"/>
        <v>189</v>
      </c>
      <c r="K131" s="52">
        <f t="shared" si="2"/>
        <v>131</v>
      </c>
    </row>
  </sheetData>
  <sheetProtection password="CE88" sheet="1" objects="1" scenarios="1"/>
  <mergeCells count="9">
    <mergeCell ref="A88:K88"/>
    <mergeCell ref="A130:K130"/>
    <mergeCell ref="K2:K3"/>
    <mergeCell ref="E2:E3"/>
    <mergeCell ref="D2:D3"/>
    <mergeCell ref="A1:A3"/>
    <mergeCell ref="B1:B3"/>
    <mergeCell ref="C1:C3"/>
    <mergeCell ref="F2:J2"/>
  </mergeCells>
  <printOptions horizontalCentered="1"/>
  <pageMargins left="0.35433070866141736" right="0.35433070866141736" top="0.5905511811023623" bottom="0.5905511811023623" header="0.31496062992125984" footer="0.31496062992125984"/>
  <pageSetup firstPageNumber="29" useFirstPageNumber="1" horizontalDpi="300" verticalDpi="300" orientation="landscape" paperSize="9" scale="96" r:id="rId1"/>
  <headerFooter alignWithMargins="0">
    <oddHeader>&amp;L
&amp;C&amp;"Arial,Bold"&amp;12 3. Pensiju vai pabalstu saņēmēju skaits uz 2010. gada 1. janvāri&amp;R
</oddHeader>
    <oddFooter>&amp;LSagatavoja: LM SPSPD&amp;R&amp;P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31"/>
  <sheetViews>
    <sheetView showGridLines="0" workbookViewId="0" topLeftCell="A1">
      <selection activeCell="C121" sqref="C121"/>
    </sheetView>
  </sheetViews>
  <sheetFormatPr defaultColWidth="9.140625" defaultRowHeight="12.75"/>
  <cols>
    <col min="1" max="1" width="4.7109375" style="9" customWidth="1"/>
    <col min="2" max="2" width="16.7109375" style="8" hidden="1" customWidth="1"/>
    <col min="3" max="3" width="45.140625" style="8" customWidth="1"/>
    <col min="4" max="4" width="9.00390625" style="8" customWidth="1"/>
    <col min="5" max="5" width="7.140625" style="8" customWidth="1"/>
    <col min="6" max="6" width="7.00390625" style="8" customWidth="1"/>
    <col min="7" max="7" width="7.28125" style="8" customWidth="1"/>
    <col min="8" max="8" width="8.140625" style="8" customWidth="1"/>
    <col min="9" max="9" width="9.8515625" style="8" customWidth="1"/>
    <col min="10" max="10" width="9.28125" style="8" customWidth="1"/>
    <col min="11" max="13" width="8.00390625" style="8" customWidth="1"/>
    <col min="14" max="16384" width="9.140625" style="8" customWidth="1"/>
  </cols>
  <sheetData>
    <row r="1" spans="1:13" s="3" customFormat="1" ht="22.5">
      <c r="A1" s="229" t="s">
        <v>0</v>
      </c>
      <c r="B1" s="217" t="s">
        <v>1</v>
      </c>
      <c r="C1" s="217" t="s">
        <v>2</v>
      </c>
      <c r="D1" s="2" t="s">
        <v>204</v>
      </c>
      <c r="E1" s="2" t="s">
        <v>238</v>
      </c>
      <c r="F1" s="2" t="s">
        <v>237</v>
      </c>
      <c r="G1" s="2" t="s">
        <v>236</v>
      </c>
      <c r="H1" s="2" t="s">
        <v>235</v>
      </c>
      <c r="I1" s="2" t="s">
        <v>234</v>
      </c>
      <c r="J1" s="2" t="s">
        <v>233</v>
      </c>
      <c r="K1" s="44" t="s">
        <v>365</v>
      </c>
      <c r="L1" s="44" t="s">
        <v>366</v>
      </c>
      <c r="M1" s="2" t="s">
        <v>232</v>
      </c>
    </row>
    <row r="2" spans="1:13" s="3" customFormat="1" ht="12.75">
      <c r="A2" s="229"/>
      <c r="B2" s="217"/>
      <c r="C2" s="217"/>
      <c r="D2" s="212" t="s">
        <v>388</v>
      </c>
      <c r="E2" s="213" t="s">
        <v>43</v>
      </c>
      <c r="F2" s="213"/>
      <c r="G2" s="213" t="s">
        <v>216</v>
      </c>
      <c r="H2" s="213"/>
      <c r="I2" s="213"/>
      <c r="J2" s="213"/>
      <c r="K2" s="213"/>
      <c r="L2" s="213"/>
      <c r="M2" s="213"/>
    </row>
    <row r="3" spans="1:13" s="3" customFormat="1" ht="57.75" customHeight="1">
      <c r="A3" s="230"/>
      <c r="B3" s="218"/>
      <c r="C3" s="218"/>
      <c r="D3" s="212"/>
      <c r="E3" s="2" t="s">
        <v>215</v>
      </c>
      <c r="F3" s="2" t="s">
        <v>206</v>
      </c>
      <c r="G3" s="2" t="s">
        <v>231</v>
      </c>
      <c r="H3" s="2" t="s">
        <v>230</v>
      </c>
      <c r="I3" s="2" t="s">
        <v>229</v>
      </c>
      <c r="J3" s="2" t="s">
        <v>228</v>
      </c>
      <c r="K3" s="43" t="s">
        <v>364</v>
      </c>
      <c r="L3" s="43" t="s">
        <v>367</v>
      </c>
      <c r="M3" s="2" t="s">
        <v>227</v>
      </c>
    </row>
    <row r="4" spans="1:13" s="34" customFormat="1" ht="13.5" customHeight="1" thickBot="1">
      <c r="A4" s="6" t="s">
        <v>20</v>
      </c>
      <c r="B4" s="6" t="s">
        <v>21</v>
      </c>
      <c r="C4" s="6" t="s">
        <v>21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</row>
    <row r="5" spans="1:13" ht="12.75">
      <c r="A5" s="48">
        <v>1</v>
      </c>
      <c r="B5" s="49" t="s">
        <v>397</v>
      </c>
      <c r="C5" s="49" t="s">
        <v>398</v>
      </c>
      <c r="D5" s="49">
        <v>96</v>
      </c>
      <c r="E5" s="49">
        <v>53</v>
      </c>
      <c r="F5" s="49">
        <v>43</v>
      </c>
      <c r="G5" s="49">
        <v>27</v>
      </c>
      <c r="H5" s="49">
        <v>14</v>
      </c>
      <c r="I5" s="49">
        <v>1</v>
      </c>
      <c r="J5" s="49">
        <v>54</v>
      </c>
      <c r="K5" s="49">
        <v>0</v>
      </c>
      <c r="L5" s="49">
        <v>0</v>
      </c>
      <c r="M5" s="49">
        <v>0</v>
      </c>
    </row>
    <row r="6" spans="1:13" ht="12.75">
      <c r="A6" s="50">
        <v>2</v>
      </c>
      <c r="B6" s="47" t="s">
        <v>399</v>
      </c>
      <c r="C6" s="47" t="s">
        <v>400</v>
      </c>
      <c r="D6" s="47">
        <v>5</v>
      </c>
      <c r="E6" s="47">
        <v>3</v>
      </c>
      <c r="F6" s="47">
        <v>2</v>
      </c>
      <c r="G6" s="47">
        <v>0</v>
      </c>
      <c r="H6" s="47">
        <v>4</v>
      </c>
      <c r="I6" s="47">
        <v>0</v>
      </c>
      <c r="J6" s="47">
        <v>0</v>
      </c>
      <c r="K6" s="47">
        <v>0</v>
      </c>
      <c r="L6" s="47">
        <v>0</v>
      </c>
      <c r="M6" s="47">
        <v>1</v>
      </c>
    </row>
    <row r="7" spans="1:13" ht="12.75">
      <c r="A7" s="50">
        <v>3</v>
      </c>
      <c r="B7" s="47" t="s">
        <v>399</v>
      </c>
      <c r="C7" s="47" t="s">
        <v>401</v>
      </c>
      <c r="D7" s="47">
        <v>65</v>
      </c>
      <c r="E7" s="47">
        <v>39</v>
      </c>
      <c r="F7" s="47">
        <v>26</v>
      </c>
      <c r="G7" s="47">
        <v>58</v>
      </c>
      <c r="H7" s="47">
        <v>2</v>
      </c>
      <c r="I7" s="47">
        <v>0</v>
      </c>
      <c r="J7" s="47">
        <v>0</v>
      </c>
      <c r="K7" s="47">
        <v>0</v>
      </c>
      <c r="L7" s="47">
        <v>0</v>
      </c>
      <c r="M7" s="47">
        <v>5</v>
      </c>
    </row>
    <row r="8" spans="1:13" ht="12.75">
      <c r="A8" s="50">
        <v>4</v>
      </c>
      <c r="B8" s="47" t="s">
        <v>399</v>
      </c>
      <c r="C8" s="47" t="s">
        <v>402</v>
      </c>
      <c r="D8" s="47">
        <v>22</v>
      </c>
      <c r="E8" s="47">
        <v>1</v>
      </c>
      <c r="F8" s="47">
        <v>21</v>
      </c>
      <c r="G8" s="47">
        <v>3</v>
      </c>
      <c r="H8" s="47">
        <v>19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ht="12.75">
      <c r="A9" s="50">
        <v>5</v>
      </c>
      <c r="B9" s="47" t="s">
        <v>403</v>
      </c>
      <c r="C9" s="47" t="s">
        <v>404</v>
      </c>
      <c r="D9" s="47">
        <v>28</v>
      </c>
      <c r="E9" s="47">
        <v>18</v>
      </c>
      <c r="F9" s="47">
        <v>10</v>
      </c>
      <c r="G9" s="47">
        <v>18</v>
      </c>
      <c r="H9" s="47">
        <v>0</v>
      </c>
      <c r="I9" s="47">
        <v>0</v>
      </c>
      <c r="J9" s="47">
        <v>8</v>
      </c>
      <c r="K9" s="47">
        <v>0</v>
      </c>
      <c r="L9" s="47">
        <v>0</v>
      </c>
      <c r="M9" s="47">
        <v>2</v>
      </c>
    </row>
    <row r="10" spans="1:13" ht="12.75">
      <c r="A10" s="50">
        <v>6</v>
      </c>
      <c r="B10" s="47" t="s">
        <v>405</v>
      </c>
      <c r="C10" s="47" t="s">
        <v>406</v>
      </c>
      <c r="D10" s="47">
        <v>27</v>
      </c>
      <c r="E10" s="47">
        <v>22</v>
      </c>
      <c r="F10" s="47">
        <v>5</v>
      </c>
      <c r="G10" s="47">
        <v>7</v>
      </c>
      <c r="H10" s="47">
        <v>15</v>
      </c>
      <c r="I10" s="47">
        <v>1</v>
      </c>
      <c r="J10" s="47">
        <v>0</v>
      </c>
      <c r="K10" s="47">
        <v>0</v>
      </c>
      <c r="L10" s="47">
        <v>0</v>
      </c>
      <c r="M10" s="47">
        <v>4</v>
      </c>
    </row>
    <row r="11" spans="1:13" ht="12.75">
      <c r="A11" s="50">
        <v>7</v>
      </c>
      <c r="B11" s="47" t="s">
        <v>405</v>
      </c>
      <c r="C11" s="47" t="s">
        <v>407</v>
      </c>
      <c r="D11" s="47">
        <v>39</v>
      </c>
      <c r="E11" s="47">
        <v>15</v>
      </c>
      <c r="F11" s="47">
        <v>24</v>
      </c>
      <c r="G11" s="47">
        <v>0</v>
      </c>
      <c r="H11" s="47">
        <v>18</v>
      </c>
      <c r="I11" s="47">
        <v>1</v>
      </c>
      <c r="J11" s="47">
        <v>0</v>
      </c>
      <c r="K11" s="47">
        <v>0</v>
      </c>
      <c r="L11" s="47">
        <v>0</v>
      </c>
      <c r="M11" s="47">
        <v>20</v>
      </c>
    </row>
    <row r="12" spans="1:13" ht="12.75">
      <c r="A12" s="50">
        <v>8</v>
      </c>
      <c r="B12" s="47" t="s">
        <v>405</v>
      </c>
      <c r="C12" s="47" t="s">
        <v>408</v>
      </c>
      <c r="D12" s="47">
        <v>72</v>
      </c>
      <c r="E12" s="47">
        <v>54</v>
      </c>
      <c r="F12" s="47">
        <v>18</v>
      </c>
      <c r="G12" s="47">
        <v>65</v>
      </c>
      <c r="H12" s="47">
        <v>4</v>
      </c>
      <c r="I12" s="47">
        <v>0</v>
      </c>
      <c r="J12" s="47">
        <v>0</v>
      </c>
      <c r="K12" s="47">
        <v>0</v>
      </c>
      <c r="L12" s="47">
        <v>0</v>
      </c>
      <c r="M12" s="47">
        <v>3</v>
      </c>
    </row>
    <row r="13" spans="1:13" ht="12.75">
      <c r="A13" s="50">
        <v>9</v>
      </c>
      <c r="B13" s="47" t="s">
        <v>405</v>
      </c>
      <c r="C13" s="47" t="s">
        <v>409</v>
      </c>
      <c r="D13" s="47">
        <v>111</v>
      </c>
      <c r="E13" s="47">
        <v>91</v>
      </c>
      <c r="F13" s="47">
        <v>20</v>
      </c>
      <c r="G13" s="47">
        <v>43</v>
      </c>
      <c r="H13" s="47">
        <v>3</v>
      </c>
      <c r="I13" s="47">
        <v>0</v>
      </c>
      <c r="J13" s="47">
        <v>51</v>
      </c>
      <c r="K13" s="47">
        <v>0</v>
      </c>
      <c r="L13" s="47">
        <v>0</v>
      </c>
      <c r="M13" s="47">
        <v>14</v>
      </c>
    </row>
    <row r="14" spans="1:13" ht="12.75">
      <c r="A14" s="50">
        <v>10</v>
      </c>
      <c r="B14" s="47" t="s">
        <v>405</v>
      </c>
      <c r="C14" s="47" t="s">
        <v>410</v>
      </c>
      <c r="D14" s="47">
        <v>21</v>
      </c>
      <c r="E14" s="47">
        <v>21</v>
      </c>
      <c r="F14" s="47">
        <v>0</v>
      </c>
      <c r="G14" s="47">
        <v>6</v>
      </c>
      <c r="H14" s="47">
        <v>7</v>
      </c>
      <c r="I14" s="47">
        <v>3</v>
      </c>
      <c r="J14" s="47">
        <v>5</v>
      </c>
      <c r="K14" s="47">
        <v>0</v>
      </c>
      <c r="L14" s="47">
        <v>0</v>
      </c>
      <c r="M14" s="47">
        <v>0</v>
      </c>
    </row>
    <row r="15" spans="1:13" ht="12.75">
      <c r="A15" s="50">
        <v>11</v>
      </c>
      <c r="B15" s="47" t="s">
        <v>405</v>
      </c>
      <c r="C15" s="47" t="s">
        <v>411</v>
      </c>
      <c r="D15" s="47">
        <v>100</v>
      </c>
      <c r="E15" s="47">
        <v>61</v>
      </c>
      <c r="F15" s="47">
        <v>39</v>
      </c>
      <c r="G15" s="47">
        <v>43</v>
      </c>
      <c r="H15" s="47">
        <v>44</v>
      </c>
      <c r="I15" s="47">
        <v>0</v>
      </c>
      <c r="J15" s="47">
        <v>0</v>
      </c>
      <c r="K15" s="47">
        <v>0</v>
      </c>
      <c r="L15" s="47">
        <v>0</v>
      </c>
      <c r="M15" s="47">
        <v>13</v>
      </c>
    </row>
    <row r="16" spans="1:13" ht="12.75">
      <c r="A16" s="50">
        <v>12</v>
      </c>
      <c r="B16" s="47" t="s">
        <v>405</v>
      </c>
      <c r="C16" s="47" t="s">
        <v>412</v>
      </c>
      <c r="D16" s="47">
        <v>4</v>
      </c>
      <c r="E16" s="47">
        <v>4</v>
      </c>
      <c r="F16" s="47">
        <v>0</v>
      </c>
      <c r="G16" s="47">
        <v>1</v>
      </c>
      <c r="H16" s="47">
        <v>1</v>
      </c>
      <c r="I16" s="47">
        <v>0</v>
      </c>
      <c r="J16" s="47">
        <v>2</v>
      </c>
      <c r="K16" s="47">
        <v>0</v>
      </c>
      <c r="L16" s="47">
        <v>0</v>
      </c>
      <c r="M16" s="47">
        <v>0</v>
      </c>
    </row>
    <row r="17" spans="1:13" ht="12.75">
      <c r="A17" s="50">
        <v>13</v>
      </c>
      <c r="B17" s="47" t="s">
        <v>413</v>
      </c>
      <c r="C17" s="47" t="s">
        <v>414</v>
      </c>
      <c r="D17" s="47">
        <v>43</v>
      </c>
      <c r="E17" s="47">
        <v>25</v>
      </c>
      <c r="F17" s="47">
        <v>18</v>
      </c>
      <c r="G17" s="47">
        <v>28</v>
      </c>
      <c r="H17" s="47">
        <v>1</v>
      </c>
      <c r="I17" s="47">
        <v>1</v>
      </c>
      <c r="J17" s="47">
        <v>13</v>
      </c>
      <c r="K17" s="47">
        <v>0</v>
      </c>
      <c r="L17" s="47">
        <v>0</v>
      </c>
      <c r="M17" s="47">
        <v>0</v>
      </c>
    </row>
    <row r="18" spans="1:13" ht="12.75">
      <c r="A18" s="50">
        <v>14</v>
      </c>
      <c r="B18" s="47" t="s">
        <v>415</v>
      </c>
      <c r="C18" s="47" t="s">
        <v>416</v>
      </c>
      <c r="D18" s="47">
        <v>31</v>
      </c>
      <c r="E18" s="47">
        <v>22</v>
      </c>
      <c r="F18" s="47">
        <v>9</v>
      </c>
      <c r="G18" s="47">
        <v>29</v>
      </c>
      <c r="H18" s="47">
        <v>2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</row>
    <row r="19" spans="1:13" ht="12.75">
      <c r="A19" s="50">
        <v>15</v>
      </c>
      <c r="B19" s="47" t="s">
        <v>415</v>
      </c>
      <c r="C19" s="47" t="s">
        <v>417</v>
      </c>
      <c r="D19" s="47">
        <v>22</v>
      </c>
      <c r="E19" s="47">
        <v>11</v>
      </c>
      <c r="F19" s="47">
        <v>11</v>
      </c>
      <c r="G19" s="47">
        <v>22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ht="12.75">
      <c r="A20" s="50">
        <v>16</v>
      </c>
      <c r="B20" s="47" t="s">
        <v>415</v>
      </c>
      <c r="C20" s="47" t="s">
        <v>418</v>
      </c>
      <c r="D20" s="47">
        <v>1</v>
      </c>
      <c r="E20" s="47">
        <v>1</v>
      </c>
      <c r="F20" s="47">
        <v>0</v>
      </c>
      <c r="G20" s="47">
        <v>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12.75">
      <c r="A21" s="50">
        <v>17</v>
      </c>
      <c r="B21" s="47" t="s">
        <v>419</v>
      </c>
      <c r="C21" s="47" t="s">
        <v>420</v>
      </c>
      <c r="D21" s="47">
        <v>23</v>
      </c>
      <c r="E21" s="47">
        <v>18</v>
      </c>
      <c r="F21" s="47">
        <v>5</v>
      </c>
      <c r="G21" s="47">
        <v>15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8</v>
      </c>
    </row>
    <row r="22" spans="1:13" ht="12.75">
      <c r="A22" s="50">
        <v>18</v>
      </c>
      <c r="B22" s="47" t="s">
        <v>419</v>
      </c>
      <c r="C22" s="47" t="s">
        <v>421</v>
      </c>
      <c r="D22" s="47">
        <v>20</v>
      </c>
      <c r="E22" s="47">
        <v>10</v>
      </c>
      <c r="F22" s="47">
        <v>10</v>
      </c>
      <c r="G22" s="47">
        <v>5</v>
      </c>
      <c r="H22" s="47">
        <v>0</v>
      </c>
      <c r="I22" s="47">
        <v>0</v>
      </c>
      <c r="J22" s="47">
        <v>14</v>
      </c>
      <c r="K22" s="47">
        <v>0</v>
      </c>
      <c r="L22" s="47">
        <v>0</v>
      </c>
      <c r="M22" s="47">
        <v>1</v>
      </c>
    </row>
    <row r="23" spans="1:13" ht="12.75">
      <c r="A23" s="50">
        <v>19</v>
      </c>
      <c r="B23" s="47" t="s">
        <v>422</v>
      </c>
      <c r="C23" s="47" t="s">
        <v>423</v>
      </c>
      <c r="D23" s="47">
        <v>31</v>
      </c>
      <c r="E23" s="47">
        <v>16</v>
      </c>
      <c r="F23" s="47">
        <v>15</v>
      </c>
      <c r="G23" s="47">
        <v>31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</row>
    <row r="24" spans="1:13" ht="12.75">
      <c r="A24" s="50">
        <v>20</v>
      </c>
      <c r="B24" s="47" t="s">
        <v>424</v>
      </c>
      <c r="C24" s="47" t="s">
        <v>425</v>
      </c>
      <c r="D24" s="47">
        <v>21</v>
      </c>
      <c r="E24" s="47">
        <v>11</v>
      </c>
      <c r="F24" s="47">
        <v>10</v>
      </c>
      <c r="G24" s="47">
        <v>21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</row>
    <row r="25" spans="1:13" ht="12.75">
      <c r="A25" s="50">
        <v>21</v>
      </c>
      <c r="B25" s="47" t="s">
        <v>424</v>
      </c>
      <c r="C25" s="47" t="s">
        <v>426</v>
      </c>
      <c r="D25" s="47">
        <v>16</v>
      </c>
      <c r="E25" s="47">
        <v>11</v>
      </c>
      <c r="F25" s="47">
        <v>5</v>
      </c>
      <c r="G25" s="47">
        <v>15</v>
      </c>
      <c r="H25" s="47">
        <v>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12.75">
      <c r="A26" s="50">
        <v>22</v>
      </c>
      <c r="B26" s="47" t="s">
        <v>424</v>
      </c>
      <c r="C26" s="47" t="s">
        <v>427</v>
      </c>
      <c r="D26" s="47">
        <v>8</v>
      </c>
      <c r="E26" s="47">
        <v>6</v>
      </c>
      <c r="F26" s="47">
        <v>2</v>
      </c>
      <c r="G26" s="47">
        <v>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1</v>
      </c>
    </row>
    <row r="27" spans="1:13" ht="12.75">
      <c r="A27" s="50">
        <v>23</v>
      </c>
      <c r="B27" s="47" t="s">
        <v>428</v>
      </c>
      <c r="C27" s="47" t="s">
        <v>429</v>
      </c>
      <c r="D27" s="47">
        <v>36</v>
      </c>
      <c r="E27" s="47">
        <v>26</v>
      </c>
      <c r="F27" s="47">
        <v>10</v>
      </c>
      <c r="G27" s="47">
        <v>18</v>
      </c>
      <c r="H27" s="47">
        <v>4</v>
      </c>
      <c r="I27" s="47">
        <v>1</v>
      </c>
      <c r="J27" s="47">
        <v>13</v>
      </c>
      <c r="K27" s="47">
        <v>0</v>
      </c>
      <c r="L27" s="47">
        <v>0</v>
      </c>
      <c r="M27" s="47">
        <v>0</v>
      </c>
    </row>
    <row r="28" spans="1:13" ht="12.75">
      <c r="A28" s="50">
        <v>24</v>
      </c>
      <c r="B28" s="47" t="s">
        <v>428</v>
      </c>
      <c r="C28" s="47" t="s">
        <v>430</v>
      </c>
      <c r="D28" s="47">
        <v>7</v>
      </c>
      <c r="E28" s="47">
        <v>5</v>
      </c>
      <c r="F28" s="47">
        <v>2</v>
      </c>
      <c r="G28" s="47">
        <v>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2.75">
      <c r="A29" s="50">
        <v>25</v>
      </c>
      <c r="B29" s="47" t="s">
        <v>428</v>
      </c>
      <c r="C29" s="47" t="s">
        <v>431</v>
      </c>
      <c r="D29" s="47">
        <v>12</v>
      </c>
      <c r="E29" s="47">
        <v>9</v>
      </c>
      <c r="F29" s="47">
        <v>3</v>
      </c>
      <c r="G29" s="47">
        <v>11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</v>
      </c>
    </row>
    <row r="30" spans="1:13" ht="12.75">
      <c r="A30" s="50">
        <v>26</v>
      </c>
      <c r="B30" s="47" t="s">
        <v>432</v>
      </c>
      <c r="C30" s="47" t="s">
        <v>433</v>
      </c>
      <c r="D30" s="47">
        <v>13</v>
      </c>
      <c r="E30" s="47">
        <v>10</v>
      </c>
      <c r="F30" s="47">
        <v>3</v>
      </c>
      <c r="G30" s="47">
        <v>13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</row>
    <row r="31" spans="1:13" ht="12.75">
      <c r="A31" s="50">
        <v>27</v>
      </c>
      <c r="B31" s="47" t="s">
        <v>432</v>
      </c>
      <c r="C31" s="47" t="s">
        <v>434</v>
      </c>
      <c r="D31" s="47">
        <v>15</v>
      </c>
      <c r="E31" s="47">
        <v>8</v>
      </c>
      <c r="F31" s="47">
        <v>7</v>
      </c>
      <c r="G31" s="47">
        <v>9</v>
      </c>
      <c r="H31" s="47">
        <v>0</v>
      </c>
      <c r="I31" s="47">
        <v>4</v>
      </c>
      <c r="J31" s="47">
        <v>0</v>
      </c>
      <c r="K31" s="47">
        <v>0</v>
      </c>
      <c r="L31" s="47">
        <v>0</v>
      </c>
      <c r="M31" s="47">
        <v>2</v>
      </c>
    </row>
    <row r="32" spans="1:13" ht="12.75">
      <c r="A32" s="50">
        <v>28</v>
      </c>
      <c r="B32" s="47" t="s">
        <v>435</v>
      </c>
      <c r="C32" s="47" t="s">
        <v>436</v>
      </c>
      <c r="D32" s="47">
        <v>42</v>
      </c>
      <c r="E32" s="47">
        <v>24</v>
      </c>
      <c r="F32" s="47">
        <v>18</v>
      </c>
      <c r="G32" s="47">
        <v>30</v>
      </c>
      <c r="H32" s="47">
        <v>2</v>
      </c>
      <c r="I32" s="47">
        <v>1</v>
      </c>
      <c r="J32" s="47">
        <v>9</v>
      </c>
      <c r="K32" s="47">
        <v>0</v>
      </c>
      <c r="L32" s="47">
        <v>0</v>
      </c>
      <c r="M32" s="47">
        <v>0</v>
      </c>
    </row>
    <row r="33" spans="1:13" ht="12.75">
      <c r="A33" s="50">
        <v>29</v>
      </c>
      <c r="B33" s="47" t="s">
        <v>437</v>
      </c>
      <c r="C33" s="47" t="s">
        <v>438</v>
      </c>
      <c r="D33" s="47">
        <v>12</v>
      </c>
      <c r="E33" s="47">
        <v>8</v>
      </c>
      <c r="F33" s="47">
        <v>4</v>
      </c>
      <c r="G33" s="47">
        <v>12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1:13" ht="12.75">
      <c r="A34" s="50">
        <v>30</v>
      </c>
      <c r="B34" s="47" t="s">
        <v>437</v>
      </c>
      <c r="C34" s="47" t="s">
        <v>439</v>
      </c>
      <c r="D34" s="47">
        <v>28</v>
      </c>
      <c r="E34" s="47">
        <v>20</v>
      </c>
      <c r="F34" s="47">
        <v>8</v>
      </c>
      <c r="G34" s="47">
        <v>15</v>
      </c>
      <c r="H34" s="47">
        <v>0</v>
      </c>
      <c r="I34" s="47">
        <v>1</v>
      </c>
      <c r="J34" s="47">
        <v>12</v>
      </c>
      <c r="K34" s="47">
        <v>0</v>
      </c>
      <c r="L34" s="47">
        <v>0</v>
      </c>
      <c r="M34" s="47">
        <v>0</v>
      </c>
    </row>
    <row r="35" spans="1:13" ht="25.5">
      <c r="A35" s="50">
        <v>31</v>
      </c>
      <c r="B35" s="47" t="s">
        <v>440</v>
      </c>
      <c r="C35" s="47" t="s">
        <v>441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</row>
    <row r="36" spans="1:13" ht="12.75">
      <c r="A36" s="50">
        <v>32</v>
      </c>
      <c r="B36" s="47" t="s">
        <v>440</v>
      </c>
      <c r="C36" s="47" t="s">
        <v>442</v>
      </c>
      <c r="D36" s="47">
        <v>2</v>
      </c>
      <c r="E36" s="47">
        <v>0</v>
      </c>
      <c r="F36" s="47">
        <v>2</v>
      </c>
      <c r="G36" s="47">
        <v>1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</row>
    <row r="37" spans="1:13" ht="12.75">
      <c r="A37" s="50">
        <v>33</v>
      </c>
      <c r="B37" s="47" t="s">
        <v>440</v>
      </c>
      <c r="C37" s="47" t="s">
        <v>443</v>
      </c>
      <c r="D37" s="47">
        <v>18</v>
      </c>
      <c r="E37" s="47">
        <v>13</v>
      </c>
      <c r="F37" s="47">
        <v>5</v>
      </c>
      <c r="G37" s="47">
        <v>13</v>
      </c>
      <c r="H37" s="47">
        <v>1</v>
      </c>
      <c r="I37" s="47">
        <v>0</v>
      </c>
      <c r="J37" s="47">
        <v>4</v>
      </c>
      <c r="K37" s="47">
        <v>0</v>
      </c>
      <c r="L37" s="47">
        <v>0</v>
      </c>
      <c r="M37" s="47">
        <v>0</v>
      </c>
    </row>
    <row r="38" spans="1:13" ht="12.75">
      <c r="A38" s="50">
        <v>34</v>
      </c>
      <c r="B38" s="47" t="s">
        <v>440</v>
      </c>
      <c r="C38" s="47" t="s">
        <v>444</v>
      </c>
      <c r="D38" s="47">
        <v>68</v>
      </c>
      <c r="E38" s="47">
        <v>42</v>
      </c>
      <c r="F38" s="47">
        <v>26</v>
      </c>
      <c r="G38" s="47">
        <v>26</v>
      </c>
      <c r="H38" s="47">
        <v>0</v>
      </c>
      <c r="I38" s="47">
        <v>12</v>
      </c>
      <c r="J38" s="47">
        <v>21</v>
      </c>
      <c r="K38" s="47">
        <v>0</v>
      </c>
      <c r="L38" s="47">
        <v>0</v>
      </c>
      <c r="M38" s="47">
        <v>9</v>
      </c>
    </row>
    <row r="39" spans="1:13" ht="12.75">
      <c r="A39" s="50">
        <v>35</v>
      </c>
      <c r="B39" s="47" t="s">
        <v>440</v>
      </c>
      <c r="C39" s="47" t="s">
        <v>445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2.75">
      <c r="A40" s="50">
        <v>36</v>
      </c>
      <c r="B40" s="47" t="s">
        <v>446</v>
      </c>
      <c r="C40" s="47" t="s">
        <v>447</v>
      </c>
      <c r="D40" s="47">
        <v>60</v>
      </c>
      <c r="E40" s="47">
        <v>34</v>
      </c>
      <c r="F40" s="47">
        <v>26</v>
      </c>
      <c r="G40" s="47">
        <v>60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2.75">
      <c r="A41" s="50">
        <v>37</v>
      </c>
      <c r="B41" s="47" t="s">
        <v>446</v>
      </c>
      <c r="C41" s="47" t="s">
        <v>448</v>
      </c>
      <c r="D41" s="47">
        <v>8</v>
      </c>
      <c r="E41" s="47">
        <v>4</v>
      </c>
      <c r="F41" s="47">
        <v>4</v>
      </c>
      <c r="G41" s="47">
        <v>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2.75">
      <c r="A42" s="50">
        <v>38</v>
      </c>
      <c r="B42" s="47" t="s">
        <v>446</v>
      </c>
      <c r="C42" s="47" t="s">
        <v>449</v>
      </c>
      <c r="D42" s="47">
        <v>7</v>
      </c>
      <c r="E42" s="47">
        <v>3</v>
      </c>
      <c r="F42" s="47">
        <v>4</v>
      </c>
      <c r="G42" s="47">
        <v>7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2.75">
      <c r="A43" s="50">
        <v>39</v>
      </c>
      <c r="B43" s="47" t="s">
        <v>450</v>
      </c>
      <c r="C43" s="47" t="s">
        <v>451</v>
      </c>
      <c r="D43" s="47">
        <v>8</v>
      </c>
      <c r="E43" s="47">
        <v>5</v>
      </c>
      <c r="F43" s="47">
        <v>3</v>
      </c>
      <c r="G43" s="47">
        <v>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2.75">
      <c r="A44" s="50">
        <v>40</v>
      </c>
      <c r="B44" s="47" t="s">
        <v>450</v>
      </c>
      <c r="C44" s="47" t="s">
        <v>452</v>
      </c>
      <c r="D44" s="47">
        <v>11</v>
      </c>
      <c r="E44" s="47">
        <v>7</v>
      </c>
      <c r="F44" s="47">
        <v>4</v>
      </c>
      <c r="G44" s="47">
        <v>11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</row>
    <row r="45" spans="1:13" ht="12.75">
      <c r="A45" s="50">
        <v>41</v>
      </c>
      <c r="B45" s="47" t="s">
        <v>450</v>
      </c>
      <c r="C45" s="47" t="s">
        <v>453</v>
      </c>
      <c r="D45" s="47">
        <v>9</v>
      </c>
      <c r="E45" s="47">
        <v>6</v>
      </c>
      <c r="F45" s="47">
        <v>3</v>
      </c>
      <c r="G45" s="47">
        <v>8</v>
      </c>
      <c r="H45" s="47"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2.75">
      <c r="A46" s="50">
        <v>42</v>
      </c>
      <c r="B46" s="47" t="s">
        <v>454</v>
      </c>
      <c r="C46" s="47" t="s">
        <v>455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2.75">
      <c r="A47" s="50">
        <v>43</v>
      </c>
      <c r="B47" s="47" t="s">
        <v>454</v>
      </c>
      <c r="C47" s="47" t="s">
        <v>456</v>
      </c>
      <c r="D47" s="47">
        <v>21</v>
      </c>
      <c r="E47" s="47">
        <v>14</v>
      </c>
      <c r="F47" s="47">
        <v>7</v>
      </c>
      <c r="G47" s="47">
        <v>21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</row>
    <row r="48" spans="1:13" ht="12.75">
      <c r="A48" s="50">
        <v>44</v>
      </c>
      <c r="B48" s="47" t="s">
        <v>457</v>
      </c>
      <c r="C48" s="47" t="s">
        <v>458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</row>
    <row r="49" spans="1:13" ht="12.75">
      <c r="A49" s="50">
        <v>45</v>
      </c>
      <c r="B49" s="47" t="s">
        <v>457</v>
      </c>
      <c r="C49" s="47" t="s">
        <v>459</v>
      </c>
      <c r="D49" s="47">
        <v>32</v>
      </c>
      <c r="E49" s="47">
        <v>21</v>
      </c>
      <c r="F49" s="47">
        <v>11</v>
      </c>
      <c r="G49" s="47">
        <v>9</v>
      </c>
      <c r="H49" s="47">
        <v>0</v>
      </c>
      <c r="I49" s="47">
        <v>0</v>
      </c>
      <c r="J49" s="47">
        <v>23</v>
      </c>
      <c r="K49" s="47">
        <v>0</v>
      </c>
      <c r="L49" s="47">
        <v>0</v>
      </c>
      <c r="M49" s="47">
        <v>0</v>
      </c>
    </row>
    <row r="50" spans="1:13" ht="12.75">
      <c r="A50" s="50">
        <v>46</v>
      </c>
      <c r="B50" s="47" t="s">
        <v>457</v>
      </c>
      <c r="C50" s="47" t="s">
        <v>460</v>
      </c>
      <c r="D50" s="47">
        <v>26</v>
      </c>
      <c r="E50" s="47">
        <v>8</v>
      </c>
      <c r="F50" s="47">
        <v>18</v>
      </c>
      <c r="G50" s="47">
        <v>26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</row>
    <row r="51" spans="1:13" ht="12.75">
      <c r="A51" s="50">
        <v>47</v>
      </c>
      <c r="B51" s="47" t="s">
        <v>461</v>
      </c>
      <c r="C51" s="47" t="s">
        <v>462</v>
      </c>
      <c r="D51" s="47">
        <v>20</v>
      </c>
      <c r="E51" s="47">
        <v>11</v>
      </c>
      <c r="F51" s="47">
        <v>9</v>
      </c>
      <c r="G51" s="47">
        <v>20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</row>
    <row r="52" spans="1:13" ht="12.75">
      <c r="A52" s="50">
        <v>48</v>
      </c>
      <c r="B52" s="47" t="s">
        <v>461</v>
      </c>
      <c r="C52" s="47" t="s">
        <v>463</v>
      </c>
      <c r="D52" s="47">
        <v>6</v>
      </c>
      <c r="E52" s="47">
        <v>4</v>
      </c>
      <c r="F52" s="47">
        <v>2</v>
      </c>
      <c r="G52" s="47">
        <v>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1</v>
      </c>
    </row>
    <row r="53" spans="1:13" ht="12.75">
      <c r="A53" s="50">
        <v>49</v>
      </c>
      <c r="B53" s="47" t="s">
        <v>461</v>
      </c>
      <c r="C53" s="47" t="s">
        <v>464</v>
      </c>
      <c r="D53" s="47">
        <v>4</v>
      </c>
      <c r="E53" s="47">
        <v>1</v>
      </c>
      <c r="F53" s="47">
        <v>3</v>
      </c>
      <c r="G53" s="47">
        <v>4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</row>
    <row r="54" spans="1:13" ht="12.75">
      <c r="A54" s="50">
        <v>50</v>
      </c>
      <c r="B54" s="47" t="s">
        <v>461</v>
      </c>
      <c r="C54" s="47" t="s">
        <v>465</v>
      </c>
      <c r="D54" s="47">
        <v>20</v>
      </c>
      <c r="E54" s="47">
        <v>9</v>
      </c>
      <c r="F54" s="47">
        <v>11</v>
      </c>
      <c r="G54" s="47">
        <v>0</v>
      </c>
      <c r="H54" s="47">
        <v>0</v>
      </c>
      <c r="I54" s="47">
        <v>0</v>
      </c>
      <c r="J54" s="47">
        <v>20</v>
      </c>
      <c r="K54" s="47">
        <v>0</v>
      </c>
      <c r="L54" s="47">
        <v>0</v>
      </c>
      <c r="M54" s="47">
        <v>0</v>
      </c>
    </row>
    <row r="55" spans="1:13" ht="12.75">
      <c r="A55" s="50">
        <v>51</v>
      </c>
      <c r="B55" s="47" t="s">
        <v>461</v>
      </c>
      <c r="C55" s="47" t="s">
        <v>466</v>
      </c>
      <c r="D55" s="47">
        <v>8</v>
      </c>
      <c r="E55" s="47">
        <v>6</v>
      </c>
      <c r="F55" s="47">
        <v>2</v>
      </c>
      <c r="G55" s="47">
        <v>3</v>
      </c>
      <c r="H55" s="47">
        <v>1</v>
      </c>
      <c r="I55" s="47">
        <v>0</v>
      </c>
      <c r="J55" s="47">
        <v>4</v>
      </c>
      <c r="K55" s="47">
        <v>0</v>
      </c>
      <c r="L55" s="47">
        <v>0</v>
      </c>
      <c r="M55" s="47">
        <v>0</v>
      </c>
    </row>
    <row r="56" spans="1:13" ht="12.75">
      <c r="A56" s="50">
        <v>52</v>
      </c>
      <c r="B56" s="47" t="s">
        <v>461</v>
      </c>
      <c r="C56" s="47" t="s">
        <v>467</v>
      </c>
      <c r="D56" s="47">
        <v>6</v>
      </c>
      <c r="E56" s="47">
        <v>4</v>
      </c>
      <c r="F56" s="47">
        <v>2</v>
      </c>
      <c r="G56" s="47">
        <v>5</v>
      </c>
      <c r="H56" s="47">
        <v>1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</row>
    <row r="57" spans="1:13" ht="12.75">
      <c r="A57" s="50">
        <v>53</v>
      </c>
      <c r="B57" s="47" t="s">
        <v>461</v>
      </c>
      <c r="C57" s="47" t="s">
        <v>468</v>
      </c>
      <c r="D57" s="47">
        <v>3</v>
      </c>
      <c r="E57" s="47">
        <v>3</v>
      </c>
      <c r="F57" s="47">
        <v>0</v>
      </c>
      <c r="G57" s="47">
        <v>0</v>
      </c>
      <c r="H57" s="47">
        <v>3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</row>
    <row r="58" spans="1:13" ht="12.75">
      <c r="A58" s="50">
        <v>54</v>
      </c>
      <c r="B58" s="47" t="s">
        <v>469</v>
      </c>
      <c r="C58" s="47" t="s">
        <v>470</v>
      </c>
      <c r="D58" s="47">
        <v>13</v>
      </c>
      <c r="E58" s="47">
        <v>10</v>
      </c>
      <c r="F58" s="47">
        <v>3</v>
      </c>
      <c r="G58" s="47">
        <v>13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</row>
    <row r="59" spans="1:13" ht="12.75">
      <c r="A59" s="50">
        <v>55</v>
      </c>
      <c r="B59" s="47" t="s">
        <v>471</v>
      </c>
      <c r="C59" s="47" t="s">
        <v>472</v>
      </c>
      <c r="D59" s="47">
        <v>5</v>
      </c>
      <c r="E59" s="47">
        <v>3</v>
      </c>
      <c r="F59" s="47">
        <v>2</v>
      </c>
      <c r="G59" s="47">
        <v>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</row>
    <row r="60" spans="1:13" ht="12.75">
      <c r="A60" s="50">
        <v>56</v>
      </c>
      <c r="B60" s="47" t="s">
        <v>471</v>
      </c>
      <c r="C60" s="47" t="s">
        <v>473</v>
      </c>
      <c r="D60" s="47">
        <v>4</v>
      </c>
      <c r="E60" s="47">
        <v>3</v>
      </c>
      <c r="F60" s="47">
        <v>1</v>
      </c>
      <c r="G60" s="47">
        <v>3</v>
      </c>
      <c r="H60" s="47">
        <v>0</v>
      </c>
      <c r="I60" s="47">
        <v>1</v>
      </c>
      <c r="J60" s="47">
        <v>0</v>
      </c>
      <c r="K60" s="47">
        <v>0</v>
      </c>
      <c r="L60" s="47">
        <v>0</v>
      </c>
      <c r="M60" s="47">
        <v>0</v>
      </c>
    </row>
    <row r="61" spans="1:13" ht="17.25" customHeight="1">
      <c r="A61" s="50">
        <v>57</v>
      </c>
      <c r="B61" s="47" t="s">
        <v>471</v>
      </c>
      <c r="C61" s="47" t="s">
        <v>474</v>
      </c>
      <c r="D61" s="47">
        <v>15</v>
      </c>
      <c r="E61" s="47">
        <v>6</v>
      </c>
      <c r="F61" s="47">
        <v>9</v>
      </c>
      <c r="G61" s="47">
        <v>9</v>
      </c>
      <c r="H61" s="47">
        <v>0</v>
      </c>
      <c r="I61" s="47">
        <v>0</v>
      </c>
      <c r="J61" s="47">
        <v>6</v>
      </c>
      <c r="K61" s="47">
        <v>0</v>
      </c>
      <c r="L61" s="47">
        <v>0</v>
      </c>
      <c r="M61" s="47">
        <v>0</v>
      </c>
    </row>
    <row r="62" spans="1:13" ht="12.75">
      <c r="A62" s="50">
        <v>58</v>
      </c>
      <c r="B62" s="47" t="s">
        <v>471</v>
      </c>
      <c r="C62" s="47" t="s">
        <v>475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</row>
    <row r="63" spans="1:13" ht="12.75">
      <c r="A63" s="50">
        <v>59</v>
      </c>
      <c r="B63" s="47" t="s">
        <v>471</v>
      </c>
      <c r="C63" s="47" t="s">
        <v>476</v>
      </c>
      <c r="D63" s="47">
        <v>19</v>
      </c>
      <c r="E63" s="47">
        <v>15</v>
      </c>
      <c r="F63" s="47">
        <v>4</v>
      </c>
      <c r="G63" s="47">
        <v>14</v>
      </c>
      <c r="H63" s="47">
        <v>5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</row>
    <row r="64" spans="1:13" ht="12.75">
      <c r="A64" s="50">
        <v>60</v>
      </c>
      <c r="B64" s="47" t="s">
        <v>471</v>
      </c>
      <c r="C64" s="47" t="s">
        <v>477</v>
      </c>
      <c r="D64" s="47">
        <v>4</v>
      </c>
      <c r="E64" s="47">
        <v>3</v>
      </c>
      <c r="F64" s="47">
        <v>1</v>
      </c>
      <c r="G64" s="47">
        <v>3</v>
      </c>
      <c r="H64" s="47">
        <v>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</row>
    <row r="65" spans="1:13" ht="12.75">
      <c r="A65" s="50">
        <v>61</v>
      </c>
      <c r="B65" s="47" t="s">
        <v>471</v>
      </c>
      <c r="C65" s="47" t="s">
        <v>478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</row>
    <row r="66" spans="1:13" ht="12.75">
      <c r="A66" s="50">
        <v>62</v>
      </c>
      <c r="B66" s="47" t="s">
        <v>471</v>
      </c>
      <c r="C66" s="47" t="s">
        <v>479</v>
      </c>
      <c r="D66" s="47">
        <v>8</v>
      </c>
      <c r="E66" s="47">
        <v>6</v>
      </c>
      <c r="F66" s="47">
        <v>2</v>
      </c>
      <c r="G66" s="47">
        <v>6</v>
      </c>
      <c r="H66" s="47">
        <v>2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</row>
    <row r="67" spans="1:13" ht="12.75">
      <c r="A67" s="50">
        <v>63</v>
      </c>
      <c r="B67" s="47" t="s">
        <v>471</v>
      </c>
      <c r="C67" s="47" t="s">
        <v>480</v>
      </c>
      <c r="D67" s="47">
        <v>17</v>
      </c>
      <c r="E67" s="47">
        <v>9</v>
      </c>
      <c r="F67" s="47">
        <v>8</v>
      </c>
      <c r="G67" s="47">
        <v>17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</row>
    <row r="68" spans="1:13" ht="12.75">
      <c r="A68" s="50">
        <v>64</v>
      </c>
      <c r="B68" s="47" t="s">
        <v>481</v>
      </c>
      <c r="C68" s="47" t="s">
        <v>482</v>
      </c>
      <c r="D68" s="47">
        <v>26</v>
      </c>
      <c r="E68" s="47">
        <v>17</v>
      </c>
      <c r="F68" s="47">
        <v>9</v>
      </c>
      <c r="G68" s="47">
        <v>26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</row>
    <row r="69" spans="1:13" ht="12.75">
      <c r="A69" s="50">
        <v>65</v>
      </c>
      <c r="B69" s="47" t="s">
        <v>483</v>
      </c>
      <c r="C69" s="47" t="s">
        <v>484</v>
      </c>
      <c r="D69" s="47">
        <v>21</v>
      </c>
      <c r="E69" s="47">
        <v>11</v>
      </c>
      <c r="F69" s="47">
        <v>10</v>
      </c>
      <c r="G69" s="47">
        <v>14</v>
      </c>
      <c r="H69" s="47">
        <v>7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</row>
    <row r="70" spans="1:13" ht="12.75">
      <c r="A70" s="50">
        <v>66</v>
      </c>
      <c r="B70" s="47" t="s">
        <v>483</v>
      </c>
      <c r="C70" s="47" t="s">
        <v>485</v>
      </c>
      <c r="D70" s="47">
        <v>8</v>
      </c>
      <c r="E70" s="47">
        <v>7</v>
      </c>
      <c r="F70" s="47">
        <v>1</v>
      </c>
      <c r="G70" s="47">
        <v>6</v>
      </c>
      <c r="H70" s="47">
        <v>2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</row>
    <row r="71" spans="1:13" ht="12.75">
      <c r="A71" s="50">
        <v>67</v>
      </c>
      <c r="B71" s="47" t="s">
        <v>483</v>
      </c>
      <c r="C71" s="47" t="s">
        <v>486</v>
      </c>
      <c r="D71" s="47">
        <v>17</v>
      </c>
      <c r="E71" s="47">
        <v>11</v>
      </c>
      <c r="F71" s="47">
        <v>6</v>
      </c>
      <c r="G71" s="47">
        <v>0</v>
      </c>
      <c r="H71" s="47">
        <v>0</v>
      </c>
      <c r="I71" s="47">
        <v>2</v>
      </c>
      <c r="J71" s="47">
        <v>15</v>
      </c>
      <c r="K71" s="47">
        <v>0</v>
      </c>
      <c r="L71" s="47">
        <v>0</v>
      </c>
      <c r="M71" s="47">
        <v>0</v>
      </c>
    </row>
    <row r="72" spans="1:13" ht="12.75">
      <c r="A72" s="50">
        <v>68</v>
      </c>
      <c r="B72" s="47" t="s">
        <v>487</v>
      </c>
      <c r="C72" s="47" t="s">
        <v>488</v>
      </c>
      <c r="D72" s="47">
        <v>15</v>
      </c>
      <c r="E72" s="47">
        <v>10</v>
      </c>
      <c r="F72" s="47">
        <v>5</v>
      </c>
      <c r="G72" s="47">
        <v>10</v>
      </c>
      <c r="H72" s="47">
        <v>1</v>
      </c>
      <c r="I72" s="47">
        <v>1</v>
      </c>
      <c r="J72" s="47">
        <v>3</v>
      </c>
      <c r="K72" s="47">
        <v>0</v>
      </c>
      <c r="L72" s="47">
        <v>0</v>
      </c>
      <c r="M72" s="47">
        <v>0</v>
      </c>
    </row>
    <row r="73" spans="1:13" ht="12.75">
      <c r="A73" s="50">
        <v>69</v>
      </c>
      <c r="B73" s="47" t="s">
        <v>489</v>
      </c>
      <c r="C73" s="47" t="s">
        <v>490</v>
      </c>
      <c r="D73" s="47">
        <v>13</v>
      </c>
      <c r="E73" s="47">
        <v>8</v>
      </c>
      <c r="F73" s="47">
        <v>5</v>
      </c>
      <c r="G73" s="47">
        <v>11</v>
      </c>
      <c r="H73" s="47">
        <v>1</v>
      </c>
      <c r="I73" s="47">
        <v>0</v>
      </c>
      <c r="J73" s="47">
        <v>1</v>
      </c>
      <c r="K73" s="47">
        <v>0</v>
      </c>
      <c r="L73" s="47">
        <v>0</v>
      </c>
      <c r="M73" s="47">
        <v>0</v>
      </c>
    </row>
    <row r="74" spans="1:13" ht="12.75">
      <c r="A74" s="50">
        <v>70</v>
      </c>
      <c r="B74" s="47" t="s">
        <v>489</v>
      </c>
      <c r="C74" s="47" t="s">
        <v>491</v>
      </c>
      <c r="D74" s="47">
        <v>18</v>
      </c>
      <c r="E74" s="47">
        <v>8</v>
      </c>
      <c r="F74" s="47">
        <v>10</v>
      </c>
      <c r="G74" s="47">
        <v>11</v>
      </c>
      <c r="H74" s="47">
        <v>1</v>
      </c>
      <c r="I74" s="47">
        <v>0</v>
      </c>
      <c r="J74" s="47">
        <v>6</v>
      </c>
      <c r="K74" s="47">
        <v>0</v>
      </c>
      <c r="L74" s="47">
        <v>0</v>
      </c>
      <c r="M74" s="47">
        <v>0</v>
      </c>
    </row>
    <row r="75" spans="1:13" ht="12.75">
      <c r="A75" s="50">
        <v>71</v>
      </c>
      <c r="B75" s="47" t="s">
        <v>489</v>
      </c>
      <c r="C75" s="47" t="s">
        <v>492</v>
      </c>
      <c r="D75" s="47">
        <v>12</v>
      </c>
      <c r="E75" s="47">
        <v>7</v>
      </c>
      <c r="F75" s="47">
        <v>5</v>
      </c>
      <c r="G75" s="47">
        <v>0</v>
      </c>
      <c r="H75" s="47">
        <v>9</v>
      </c>
      <c r="I75" s="47">
        <v>0</v>
      </c>
      <c r="J75" s="47">
        <v>3</v>
      </c>
      <c r="K75" s="47">
        <v>0</v>
      </c>
      <c r="L75" s="47">
        <v>0</v>
      </c>
      <c r="M75" s="47">
        <v>0</v>
      </c>
    </row>
    <row r="76" spans="1:13" ht="25.5">
      <c r="A76" s="50">
        <v>72</v>
      </c>
      <c r="B76" s="47" t="s">
        <v>489</v>
      </c>
      <c r="C76" s="47" t="s">
        <v>493</v>
      </c>
      <c r="D76" s="47">
        <v>11</v>
      </c>
      <c r="E76" s="47">
        <v>8</v>
      </c>
      <c r="F76" s="47">
        <v>3</v>
      </c>
      <c r="G76" s="47">
        <v>11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</row>
    <row r="77" spans="1:13" ht="12.75">
      <c r="A77" s="50">
        <v>73</v>
      </c>
      <c r="B77" s="47" t="s">
        <v>489</v>
      </c>
      <c r="C77" s="47" t="s">
        <v>494</v>
      </c>
      <c r="D77" s="47">
        <v>7</v>
      </c>
      <c r="E77" s="47">
        <v>3</v>
      </c>
      <c r="F77" s="47">
        <v>4</v>
      </c>
      <c r="G77" s="47">
        <v>4</v>
      </c>
      <c r="H77" s="47">
        <v>1</v>
      </c>
      <c r="I77" s="47">
        <v>0</v>
      </c>
      <c r="J77" s="47">
        <v>2</v>
      </c>
      <c r="K77" s="47">
        <v>0</v>
      </c>
      <c r="L77" s="47">
        <v>0</v>
      </c>
      <c r="M77" s="47">
        <v>0</v>
      </c>
    </row>
    <row r="78" spans="1:13" ht="12.75">
      <c r="A78" s="50">
        <v>74</v>
      </c>
      <c r="B78" s="47" t="s">
        <v>489</v>
      </c>
      <c r="C78" s="47" t="s">
        <v>495</v>
      </c>
      <c r="D78" s="47">
        <v>13</v>
      </c>
      <c r="E78" s="47">
        <v>10</v>
      </c>
      <c r="F78" s="47">
        <v>3</v>
      </c>
      <c r="G78" s="47">
        <v>5</v>
      </c>
      <c r="H78" s="47">
        <v>5</v>
      </c>
      <c r="I78" s="47">
        <v>1</v>
      </c>
      <c r="J78" s="47">
        <v>1</v>
      </c>
      <c r="K78" s="47">
        <v>0</v>
      </c>
      <c r="L78" s="47">
        <v>0</v>
      </c>
      <c r="M78" s="47">
        <v>1</v>
      </c>
    </row>
    <row r="79" spans="1:13" ht="12.75">
      <c r="A79" s="50">
        <v>75</v>
      </c>
      <c r="B79" s="47" t="s">
        <v>496</v>
      </c>
      <c r="C79" s="47" t="s">
        <v>497</v>
      </c>
      <c r="D79" s="47">
        <v>10</v>
      </c>
      <c r="E79" s="47">
        <v>9</v>
      </c>
      <c r="F79" s="47">
        <v>1</v>
      </c>
      <c r="G79" s="47">
        <v>10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</row>
    <row r="80" spans="1:13" ht="12.75">
      <c r="A80" s="50">
        <v>76</v>
      </c>
      <c r="B80" s="47" t="s">
        <v>496</v>
      </c>
      <c r="C80" s="47" t="s">
        <v>498</v>
      </c>
      <c r="D80" s="47">
        <v>21</v>
      </c>
      <c r="E80" s="47">
        <v>15</v>
      </c>
      <c r="F80" s="47">
        <v>6</v>
      </c>
      <c r="G80" s="47">
        <v>20</v>
      </c>
      <c r="H80" s="47">
        <v>1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</row>
    <row r="81" spans="1:13" ht="12.75">
      <c r="A81" s="50">
        <v>77</v>
      </c>
      <c r="B81" s="47" t="s">
        <v>499</v>
      </c>
      <c r="C81" s="47" t="s">
        <v>500</v>
      </c>
      <c r="D81" s="47">
        <v>9</v>
      </c>
      <c r="E81" s="47">
        <v>7</v>
      </c>
      <c r="F81" s="47">
        <v>2</v>
      </c>
      <c r="G81" s="47">
        <v>4</v>
      </c>
      <c r="H81" s="47">
        <v>0</v>
      </c>
      <c r="I81" s="47">
        <v>0</v>
      </c>
      <c r="J81" s="47">
        <v>5</v>
      </c>
      <c r="K81" s="47">
        <v>0</v>
      </c>
      <c r="L81" s="47">
        <v>0</v>
      </c>
      <c r="M81" s="47">
        <v>0</v>
      </c>
    </row>
    <row r="82" spans="1:13" ht="12.75">
      <c r="A82" s="50">
        <v>78</v>
      </c>
      <c r="B82" s="47" t="s">
        <v>499</v>
      </c>
      <c r="C82" s="47" t="s">
        <v>501</v>
      </c>
      <c r="D82" s="47">
        <v>50</v>
      </c>
      <c r="E82" s="47">
        <v>27</v>
      </c>
      <c r="F82" s="47">
        <v>23</v>
      </c>
      <c r="G82" s="47">
        <v>26</v>
      </c>
      <c r="H82" s="47">
        <v>11</v>
      </c>
      <c r="I82" s="47">
        <v>0</v>
      </c>
      <c r="J82" s="47">
        <v>13</v>
      </c>
      <c r="K82" s="47">
        <v>0</v>
      </c>
      <c r="L82" s="47">
        <v>0</v>
      </c>
      <c r="M82" s="47">
        <v>0</v>
      </c>
    </row>
    <row r="83" spans="1:13" ht="12.75">
      <c r="A83" s="50">
        <v>79</v>
      </c>
      <c r="B83" s="47" t="s">
        <v>499</v>
      </c>
      <c r="C83" s="47" t="s">
        <v>502</v>
      </c>
      <c r="D83" s="47">
        <v>14</v>
      </c>
      <c r="E83" s="47">
        <v>8</v>
      </c>
      <c r="F83" s="47">
        <v>6</v>
      </c>
      <c r="G83" s="47">
        <v>4</v>
      </c>
      <c r="H83" s="47">
        <v>5</v>
      </c>
      <c r="I83" s="47">
        <v>0</v>
      </c>
      <c r="J83" s="47">
        <v>0</v>
      </c>
      <c r="K83" s="47">
        <v>0</v>
      </c>
      <c r="L83" s="47">
        <v>0</v>
      </c>
      <c r="M83" s="47">
        <v>5</v>
      </c>
    </row>
    <row r="84" spans="1:13" ht="12.75">
      <c r="A84" s="50">
        <v>80</v>
      </c>
      <c r="B84" s="47" t="s">
        <v>503</v>
      </c>
      <c r="C84" s="47" t="s">
        <v>504</v>
      </c>
      <c r="D84" s="47">
        <v>143</v>
      </c>
      <c r="E84" s="47">
        <v>91</v>
      </c>
      <c r="F84" s="47">
        <v>52</v>
      </c>
      <c r="G84" s="47">
        <v>143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</row>
    <row r="85" spans="1:13" ht="12.75">
      <c r="A85" s="50">
        <v>81</v>
      </c>
      <c r="B85" s="47" t="s">
        <v>505</v>
      </c>
      <c r="C85" s="47" t="s">
        <v>506</v>
      </c>
      <c r="D85" s="47">
        <v>15</v>
      </c>
      <c r="E85" s="47">
        <v>11</v>
      </c>
      <c r="F85" s="47">
        <v>4</v>
      </c>
      <c r="G85" s="47">
        <v>11</v>
      </c>
      <c r="H85" s="47">
        <v>0</v>
      </c>
      <c r="I85" s="47">
        <v>1</v>
      </c>
      <c r="J85" s="47">
        <v>3</v>
      </c>
      <c r="K85" s="47">
        <v>0</v>
      </c>
      <c r="L85" s="47">
        <v>0</v>
      </c>
      <c r="M85" s="47">
        <v>0</v>
      </c>
    </row>
    <row r="86" spans="1:13" ht="12.75">
      <c r="A86" s="50">
        <v>82</v>
      </c>
      <c r="B86" s="47" t="s">
        <v>507</v>
      </c>
      <c r="C86" s="47" t="s">
        <v>508</v>
      </c>
      <c r="D86" s="47">
        <v>31</v>
      </c>
      <c r="E86" s="47">
        <v>20</v>
      </c>
      <c r="F86" s="47">
        <v>11</v>
      </c>
      <c r="G86" s="47">
        <v>31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</row>
    <row r="87" spans="1:13" s="54" customFormat="1" ht="12.75">
      <c r="A87" s="51">
        <v>82</v>
      </c>
      <c r="B87" s="52"/>
      <c r="C87" s="52" t="s">
        <v>509</v>
      </c>
      <c r="D87" s="52">
        <f aca="true" t="shared" si="0" ref="D87:M87">SUM(D5:D86)</f>
        <v>1847</v>
      </c>
      <c r="E87" s="52">
        <f t="shared" si="0"/>
        <v>1161</v>
      </c>
      <c r="F87" s="52">
        <f t="shared" si="0"/>
        <v>686</v>
      </c>
      <c r="G87" s="52">
        <f t="shared" si="0"/>
        <v>1212</v>
      </c>
      <c r="H87" s="52">
        <f t="shared" si="0"/>
        <v>200</v>
      </c>
      <c r="I87" s="52">
        <f t="shared" si="0"/>
        <v>32</v>
      </c>
      <c r="J87" s="52">
        <f t="shared" si="0"/>
        <v>312</v>
      </c>
      <c r="K87" s="52">
        <f t="shared" si="0"/>
        <v>0</v>
      </c>
      <c r="L87" s="52">
        <f t="shared" si="0"/>
        <v>0</v>
      </c>
      <c r="M87" s="52">
        <f t="shared" si="0"/>
        <v>91</v>
      </c>
    </row>
    <row r="88" spans="1:13" ht="7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1"/>
    </row>
    <row r="89" spans="1:13" ht="12.75">
      <c r="A89" s="50">
        <v>1</v>
      </c>
      <c r="B89" s="47"/>
      <c r="C89" s="47" t="s">
        <v>510</v>
      </c>
      <c r="D89" s="47">
        <v>53</v>
      </c>
      <c r="E89" s="47">
        <v>27</v>
      </c>
      <c r="F89" s="47">
        <v>26</v>
      </c>
      <c r="G89" s="47">
        <v>1</v>
      </c>
      <c r="H89" s="47">
        <v>45</v>
      </c>
      <c r="I89" s="47">
        <v>7</v>
      </c>
      <c r="J89" s="47">
        <v>0</v>
      </c>
      <c r="K89" s="47">
        <v>0</v>
      </c>
      <c r="L89" s="47">
        <v>0</v>
      </c>
      <c r="M89" s="47">
        <v>0</v>
      </c>
    </row>
    <row r="90" spans="1:13" ht="12.75">
      <c r="A90" s="50">
        <v>2</v>
      </c>
      <c r="B90" s="47" t="s">
        <v>397</v>
      </c>
      <c r="C90" s="47" t="s">
        <v>511</v>
      </c>
      <c r="D90" s="47">
        <v>76</v>
      </c>
      <c r="E90" s="47">
        <v>23</v>
      </c>
      <c r="F90" s="47">
        <v>53</v>
      </c>
      <c r="G90" s="47">
        <v>0</v>
      </c>
      <c r="H90" s="47">
        <v>0</v>
      </c>
      <c r="I90" s="47">
        <v>76</v>
      </c>
      <c r="J90" s="47">
        <v>0</v>
      </c>
      <c r="K90" s="47">
        <v>0</v>
      </c>
      <c r="L90" s="47">
        <v>0</v>
      </c>
      <c r="M90" s="47">
        <v>0</v>
      </c>
    </row>
    <row r="91" spans="1:13" ht="12.75">
      <c r="A91" s="50">
        <v>3</v>
      </c>
      <c r="B91" s="47" t="s">
        <v>512</v>
      </c>
      <c r="C91" s="47" t="s">
        <v>513</v>
      </c>
      <c r="D91" s="47">
        <v>37</v>
      </c>
      <c r="E91" s="47">
        <v>15</v>
      </c>
      <c r="F91" s="47">
        <v>22</v>
      </c>
      <c r="G91" s="47">
        <v>12</v>
      </c>
      <c r="H91" s="47">
        <v>14</v>
      </c>
      <c r="I91" s="47">
        <v>11</v>
      </c>
      <c r="J91" s="47">
        <v>0</v>
      </c>
      <c r="K91" s="47">
        <v>0</v>
      </c>
      <c r="L91" s="47">
        <v>0</v>
      </c>
      <c r="M91" s="47">
        <v>0</v>
      </c>
    </row>
    <row r="92" spans="1:13" ht="12.75">
      <c r="A92" s="50">
        <v>4</v>
      </c>
      <c r="B92" s="47" t="s">
        <v>399</v>
      </c>
      <c r="C92" s="47" t="s">
        <v>514</v>
      </c>
      <c r="D92" s="47">
        <v>1</v>
      </c>
      <c r="E92" s="47">
        <v>0</v>
      </c>
      <c r="F92" s="47">
        <v>1</v>
      </c>
      <c r="G92" s="47">
        <v>1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</row>
    <row r="93" spans="1:13" ht="25.5">
      <c r="A93" s="50">
        <v>5</v>
      </c>
      <c r="B93" s="47" t="s">
        <v>403</v>
      </c>
      <c r="C93" s="47" t="s">
        <v>515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</row>
    <row r="94" spans="1:13" ht="12.75">
      <c r="A94" s="50">
        <v>6</v>
      </c>
      <c r="B94" s="47" t="s">
        <v>405</v>
      </c>
      <c r="C94" s="47" t="s">
        <v>516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</row>
    <row r="95" spans="1:13" ht="12.75">
      <c r="A95" s="50">
        <v>7</v>
      </c>
      <c r="B95" s="47" t="s">
        <v>405</v>
      </c>
      <c r="C95" s="47" t="s">
        <v>517</v>
      </c>
      <c r="D95" s="47">
        <v>38</v>
      </c>
      <c r="E95" s="47">
        <v>26</v>
      </c>
      <c r="F95" s="47">
        <v>12</v>
      </c>
      <c r="G95" s="47">
        <v>35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3</v>
      </c>
    </row>
    <row r="96" spans="1:13" ht="12.75">
      <c r="A96" s="50">
        <v>8</v>
      </c>
      <c r="B96" s="47" t="s">
        <v>405</v>
      </c>
      <c r="C96" s="47" t="s">
        <v>518</v>
      </c>
      <c r="D96" s="47">
        <v>2</v>
      </c>
      <c r="E96" s="47">
        <v>0</v>
      </c>
      <c r="F96" s="47">
        <v>2</v>
      </c>
      <c r="G96" s="47">
        <v>0</v>
      </c>
      <c r="H96" s="47">
        <v>1</v>
      </c>
      <c r="I96" s="47">
        <v>0</v>
      </c>
      <c r="J96" s="47">
        <v>0</v>
      </c>
      <c r="K96" s="47">
        <v>1</v>
      </c>
      <c r="L96" s="47">
        <v>0</v>
      </c>
      <c r="M96" s="47">
        <v>0</v>
      </c>
    </row>
    <row r="97" spans="1:13" ht="12.75">
      <c r="A97" s="50">
        <v>9</v>
      </c>
      <c r="B97" s="47" t="s">
        <v>405</v>
      </c>
      <c r="C97" s="47" t="s">
        <v>519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</row>
    <row r="98" spans="1:13" ht="12.75">
      <c r="A98" s="50">
        <v>10</v>
      </c>
      <c r="B98" s="47" t="s">
        <v>415</v>
      </c>
      <c r="C98" s="47" t="s">
        <v>520</v>
      </c>
      <c r="D98" s="47">
        <v>24</v>
      </c>
      <c r="E98" s="47">
        <v>10</v>
      </c>
      <c r="F98" s="47">
        <v>14</v>
      </c>
      <c r="G98" s="47">
        <v>9</v>
      </c>
      <c r="H98" s="47">
        <v>7</v>
      </c>
      <c r="I98" s="47">
        <v>8</v>
      </c>
      <c r="J98" s="47">
        <v>0</v>
      </c>
      <c r="K98" s="47">
        <v>0</v>
      </c>
      <c r="L98" s="47">
        <v>0</v>
      </c>
      <c r="M98" s="47">
        <v>0</v>
      </c>
    </row>
    <row r="99" spans="1:13" ht="12.75">
      <c r="A99" s="50">
        <v>11</v>
      </c>
      <c r="B99" s="47" t="s">
        <v>424</v>
      </c>
      <c r="C99" s="47" t="s">
        <v>521</v>
      </c>
      <c r="D99" s="47">
        <v>43</v>
      </c>
      <c r="E99" s="47">
        <v>14</v>
      </c>
      <c r="F99" s="47">
        <v>29</v>
      </c>
      <c r="G99" s="47">
        <v>8</v>
      </c>
      <c r="H99" s="47">
        <v>5</v>
      </c>
      <c r="I99" s="47">
        <v>24</v>
      </c>
      <c r="J99" s="47">
        <v>0</v>
      </c>
      <c r="K99" s="47">
        <v>3</v>
      </c>
      <c r="L99" s="47">
        <v>0</v>
      </c>
      <c r="M99" s="47">
        <v>3</v>
      </c>
    </row>
    <row r="100" spans="1:13" ht="12.75">
      <c r="A100" s="50">
        <v>12</v>
      </c>
      <c r="B100" s="47" t="s">
        <v>428</v>
      </c>
      <c r="C100" s="47" t="s">
        <v>522</v>
      </c>
      <c r="D100" s="47">
        <v>1</v>
      </c>
      <c r="E100" s="47">
        <v>1</v>
      </c>
      <c r="F100" s="47">
        <v>0</v>
      </c>
      <c r="G100" s="47">
        <v>0</v>
      </c>
      <c r="H100" s="47">
        <v>1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</row>
    <row r="101" spans="1:13" ht="12.75">
      <c r="A101" s="50">
        <v>13</v>
      </c>
      <c r="B101" s="47" t="s">
        <v>428</v>
      </c>
      <c r="C101" s="47" t="s">
        <v>523</v>
      </c>
      <c r="D101" s="47">
        <v>11</v>
      </c>
      <c r="E101" s="47">
        <v>4</v>
      </c>
      <c r="F101" s="47">
        <v>7</v>
      </c>
      <c r="G101" s="47">
        <v>9</v>
      </c>
      <c r="H101" s="47">
        <v>1</v>
      </c>
      <c r="I101" s="47">
        <v>1</v>
      </c>
      <c r="J101" s="47">
        <v>0</v>
      </c>
      <c r="K101" s="47">
        <v>0</v>
      </c>
      <c r="L101" s="47">
        <v>0</v>
      </c>
      <c r="M101" s="47">
        <v>0</v>
      </c>
    </row>
    <row r="102" spans="1:13" ht="18.75" customHeight="1">
      <c r="A102" s="50">
        <v>14</v>
      </c>
      <c r="B102" s="47" t="s">
        <v>428</v>
      </c>
      <c r="C102" s="47" t="s">
        <v>524</v>
      </c>
      <c r="D102" s="47">
        <v>79</v>
      </c>
      <c r="E102" s="47">
        <v>33</v>
      </c>
      <c r="F102" s="47">
        <v>46</v>
      </c>
      <c r="G102" s="47">
        <v>0</v>
      </c>
      <c r="H102" s="47">
        <v>0</v>
      </c>
      <c r="I102" s="47">
        <v>79</v>
      </c>
      <c r="J102" s="47">
        <v>0</v>
      </c>
      <c r="K102" s="47">
        <v>0</v>
      </c>
      <c r="L102" s="47">
        <v>0</v>
      </c>
      <c r="M102" s="47">
        <v>0</v>
      </c>
    </row>
    <row r="103" spans="1:13" ht="12.75">
      <c r="A103" s="50">
        <v>15</v>
      </c>
      <c r="B103" s="47" t="s">
        <v>432</v>
      </c>
      <c r="C103" s="47" t="s">
        <v>525</v>
      </c>
      <c r="D103" s="47">
        <v>56</v>
      </c>
      <c r="E103" s="47">
        <v>19</v>
      </c>
      <c r="F103" s="47">
        <v>37</v>
      </c>
      <c r="G103" s="47">
        <v>13</v>
      </c>
      <c r="H103" s="47">
        <v>26</v>
      </c>
      <c r="I103" s="47">
        <v>15</v>
      </c>
      <c r="J103" s="47">
        <v>0</v>
      </c>
      <c r="K103" s="47">
        <v>0</v>
      </c>
      <c r="L103" s="47">
        <v>2</v>
      </c>
      <c r="M103" s="47">
        <v>0</v>
      </c>
    </row>
    <row r="104" spans="1:13" ht="12.75">
      <c r="A104" s="50">
        <v>16</v>
      </c>
      <c r="B104" s="47" t="s">
        <v>432</v>
      </c>
      <c r="C104" s="47" t="s">
        <v>526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</row>
    <row r="105" spans="1:13" ht="12.75">
      <c r="A105" s="50">
        <v>17</v>
      </c>
      <c r="B105" s="47" t="s">
        <v>432</v>
      </c>
      <c r="C105" s="47" t="s">
        <v>527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</row>
    <row r="106" spans="1:13" ht="12.75">
      <c r="A106" s="50">
        <v>18</v>
      </c>
      <c r="B106" s="47" t="s">
        <v>432</v>
      </c>
      <c r="C106" s="47" t="s">
        <v>528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</row>
    <row r="107" spans="1:13" ht="12.75">
      <c r="A107" s="50">
        <v>19</v>
      </c>
      <c r="B107" s="47" t="s">
        <v>435</v>
      </c>
      <c r="C107" s="47" t="s">
        <v>529</v>
      </c>
      <c r="D107" s="47">
        <v>15</v>
      </c>
      <c r="E107" s="47">
        <v>2</v>
      </c>
      <c r="F107" s="47">
        <v>13</v>
      </c>
      <c r="G107" s="47">
        <v>11</v>
      </c>
      <c r="H107" s="47">
        <v>2</v>
      </c>
      <c r="I107" s="47">
        <v>2</v>
      </c>
      <c r="J107" s="47">
        <v>0</v>
      </c>
      <c r="K107" s="47">
        <v>0</v>
      </c>
      <c r="L107" s="47">
        <v>0</v>
      </c>
      <c r="M107" s="47">
        <v>0</v>
      </c>
    </row>
    <row r="108" spans="1:13" ht="12.75">
      <c r="A108" s="50">
        <v>20</v>
      </c>
      <c r="B108" s="47" t="s">
        <v>437</v>
      </c>
      <c r="C108" s="47" t="s">
        <v>530</v>
      </c>
      <c r="D108" s="47">
        <v>28</v>
      </c>
      <c r="E108" s="47">
        <v>12</v>
      </c>
      <c r="F108" s="47">
        <v>16</v>
      </c>
      <c r="G108" s="47">
        <v>11</v>
      </c>
      <c r="H108" s="47">
        <v>8</v>
      </c>
      <c r="I108" s="47">
        <v>9</v>
      </c>
      <c r="J108" s="47">
        <v>0</v>
      </c>
      <c r="K108" s="47">
        <v>0</v>
      </c>
      <c r="L108" s="47">
        <v>0</v>
      </c>
      <c r="M108" s="47">
        <v>0</v>
      </c>
    </row>
    <row r="109" spans="1:13" ht="12.75">
      <c r="A109" s="50">
        <v>21</v>
      </c>
      <c r="B109" s="47" t="s">
        <v>440</v>
      </c>
      <c r="C109" s="47" t="s">
        <v>531</v>
      </c>
      <c r="D109" s="47">
        <v>18</v>
      </c>
      <c r="E109" s="47">
        <v>7</v>
      </c>
      <c r="F109" s="47">
        <v>11</v>
      </c>
      <c r="G109" s="47">
        <v>8</v>
      </c>
      <c r="H109" s="47">
        <v>6</v>
      </c>
      <c r="I109" s="47">
        <v>0</v>
      </c>
      <c r="J109" s="47">
        <v>0</v>
      </c>
      <c r="K109" s="47">
        <v>1</v>
      </c>
      <c r="L109" s="47">
        <v>0</v>
      </c>
      <c r="M109" s="47">
        <v>3</v>
      </c>
    </row>
    <row r="110" spans="1:13" ht="12.75">
      <c r="A110" s="50">
        <v>22</v>
      </c>
      <c r="B110" s="47" t="s">
        <v>450</v>
      </c>
      <c r="C110" s="47" t="s">
        <v>532</v>
      </c>
      <c r="D110" s="47">
        <v>1</v>
      </c>
      <c r="E110" s="47">
        <v>1</v>
      </c>
      <c r="F110" s="47">
        <v>0</v>
      </c>
      <c r="G110" s="47">
        <v>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</row>
    <row r="111" spans="1:13" ht="12.75">
      <c r="A111" s="50">
        <v>23</v>
      </c>
      <c r="B111" s="47" t="s">
        <v>450</v>
      </c>
      <c r="C111" s="47" t="s">
        <v>533</v>
      </c>
      <c r="D111" s="47">
        <v>12</v>
      </c>
      <c r="E111" s="47">
        <v>6</v>
      </c>
      <c r="F111" s="47">
        <v>6</v>
      </c>
      <c r="G111" s="47">
        <v>8</v>
      </c>
      <c r="H111" s="47">
        <v>1</v>
      </c>
      <c r="I111" s="47">
        <v>2</v>
      </c>
      <c r="J111" s="47">
        <v>0</v>
      </c>
      <c r="K111" s="47">
        <v>0</v>
      </c>
      <c r="L111" s="47">
        <v>1</v>
      </c>
      <c r="M111" s="47">
        <v>0</v>
      </c>
    </row>
    <row r="112" spans="1:13" ht="12.75">
      <c r="A112" s="50">
        <v>24</v>
      </c>
      <c r="B112" s="47" t="s">
        <v>454</v>
      </c>
      <c r="C112" s="47" t="s">
        <v>534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</row>
    <row r="113" spans="1:13" ht="12.75">
      <c r="A113" s="50">
        <v>25</v>
      </c>
      <c r="B113" s="47" t="s">
        <v>457</v>
      </c>
      <c r="C113" s="47" t="s">
        <v>535</v>
      </c>
      <c r="D113" s="47">
        <v>12</v>
      </c>
      <c r="E113" s="47">
        <v>5</v>
      </c>
      <c r="F113" s="47">
        <v>7</v>
      </c>
      <c r="G113" s="47">
        <v>5</v>
      </c>
      <c r="H113" s="47">
        <v>4</v>
      </c>
      <c r="I113" s="47">
        <v>3</v>
      </c>
      <c r="J113" s="47">
        <v>0</v>
      </c>
      <c r="K113" s="47">
        <v>0</v>
      </c>
      <c r="L113" s="47">
        <v>0</v>
      </c>
      <c r="M113" s="47">
        <v>0</v>
      </c>
    </row>
    <row r="114" spans="1:13" ht="12.75">
      <c r="A114" s="50">
        <v>26</v>
      </c>
      <c r="B114" s="47" t="s">
        <v>457</v>
      </c>
      <c r="C114" s="47" t="s">
        <v>536</v>
      </c>
      <c r="D114" s="47">
        <v>85</v>
      </c>
      <c r="E114" s="47">
        <v>30</v>
      </c>
      <c r="F114" s="47">
        <v>55</v>
      </c>
      <c r="G114" s="47">
        <v>39</v>
      </c>
      <c r="H114" s="47">
        <v>18</v>
      </c>
      <c r="I114" s="47">
        <v>24</v>
      </c>
      <c r="J114" s="47">
        <v>0</v>
      </c>
      <c r="K114" s="47">
        <v>0</v>
      </c>
      <c r="L114" s="47">
        <v>0</v>
      </c>
      <c r="M114" s="47">
        <v>4</v>
      </c>
    </row>
    <row r="115" spans="1:13" ht="12.75">
      <c r="A115" s="50">
        <v>27</v>
      </c>
      <c r="B115" s="47" t="s">
        <v>469</v>
      </c>
      <c r="C115" s="47" t="s">
        <v>537</v>
      </c>
      <c r="D115" s="47">
        <v>4</v>
      </c>
      <c r="E115" s="47">
        <v>0</v>
      </c>
      <c r="F115" s="47">
        <v>4</v>
      </c>
      <c r="G115" s="47">
        <v>0</v>
      </c>
      <c r="H115" s="47">
        <v>2</v>
      </c>
      <c r="I115" s="47">
        <v>2</v>
      </c>
      <c r="J115" s="47">
        <v>0</v>
      </c>
      <c r="K115" s="47">
        <v>0</v>
      </c>
      <c r="L115" s="47">
        <v>0</v>
      </c>
      <c r="M115" s="47">
        <v>0</v>
      </c>
    </row>
    <row r="116" spans="1:13" ht="12.75">
      <c r="A116" s="50">
        <v>28</v>
      </c>
      <c r="B116" s="47" t="s">
        <v>471</v>
      </c>
      <c r="C116" s="47" t="s">
        <v>538</v>
      </c>
      <c r="D116" s="47">
        <v>55</v>
      </c>
      <c r="E116" s="47">
        <v>24</v>
      </c>
      <c r="F116" s="47">
        <v>31</v>
      </c>
      <c r="G116" s="47">
        <v>13</v>
      </c>
      <c r="H116" s="47">
        <v>3</v>
      </c>
      <c r="I116" s="47">
        <v>14</v>
      </c>
      <c r="J116" s="47">
        <v>0</v>
      </c>
      <c r="K116" s="47">
        <v>0</v>
      </c>
      <c r="L116" s="47">
        <v>0</v>
      </c>
      <c r="M116" s="47">
        <v>25</v>
      </c>
    </row>
    <row r="117" spans="1:13" ht="12.75">
      <c r="A117" s="50">
        <v>29</v>
      </c>
      <c r="B117" s="47" t="s">
        <v>481</v>
      </c>
      <c r="C117" s="47" t="s">
        <v>539</v>
      </c>
      <c r="D117" s="47">
        <v>3</v>
      </c>
      <c r="E117" s="47">
        <v>2</v>
      </c>
      <c r="F117" s="47">
        <v>1</v>
      </c>
      <c r="G117" s="47">
        <v>2</v>
      </c>
      <c r="H117" s="47">
        <v>0</v>
      </c>
      <c r="I117" s="47">
        <v>1</v>
      </c>
      <c r="J117" s="47">
        <v>0</v>
      </c>
      <c r="K117" s="47">
        <v>0</v>
      </c>
      <c r="L117" s="47">
        <v>0</v>
      </c>
      <c r="M117" s="47">
        <v>0</v>
      </c>
    </row>
    <row r="118" spans="1:13" ht="12.75">
      <c r="A118" s="50">
        <v>30</v>
      </c>
      <c r="B118" s="47" t="s">
        <v>489</v>
      </c>
      <c r="C118" s="47" t="s">
        <v>540</v>
      </c>
      <c r="D118" s="47">
        <v>10</v>
      </c>
      <c r="E118" s="47">
        <v>4</v>
      </c>
      <c r="F118" s="47">
        <v>6</v>
      </c>
      <c r="G118" s="47">
        <v>1</v>
      </c>
      <c r="H118" s="47">
        <v>6</v>
      </c>
      <c r="I118" s="47">
        <v>3</v>
      </c>
      <c r="J118" s="47">
        <v>0</v>
      </c>
      <c r="K118" s="47">
        <v>0</v>
      </c>
      <c r="L118" s="47">
        <v>0</v>
      </c>
      <c r="M118" s="47">
        <v>0</v>
      </c>
    </row>
    <row r="119" spans="1:13" ht="12.75">
      <c r="A119" s="50">
        <v>31</v>
      </c>
      <c r="B119" s="47" t="s">
        <v>489</v>
      </c>
      <c r="C119" s="47" t="s">
        <v>541</v>
      </c>
      <c r="D119" s="47">
        <v>32</v>
      </c>
      <c r="E119" s="47">
        <v>16</v>
      </c>
      <c r="F119" s="47">
        <v>16</v>
      </c>
      <c r="G119" s="47">
        <v>26</v>
      </c>
      <c r="H119" s="47">
        <v>6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</row>
    <row r="120" spans="1:13" ht="12.75">
      <c r="A120" s="50">
        <v>32</v>
      </c>
      <c r="B120" s="47" t="s">
        <v>489</v>
      </c>
      <c r="C120" s="47" t="s">
        <v>542</v>
      </c>
      <c r="D120" s="47">
        <v>25</v>
      </c>
      <c r="E120" s="47">
        <v>9</v>
      </c>
      <c r="F120" s="47">
        <v>16</v>
      </c>
      <c r="G120" s="47">
        <v>16</v>
      </c>
      <c r="H120" s="47">
        <v>8</v>
      </c>
      <c r="I120" s="47">
        <v>1</v>
      </c>
      <c r="J120" s="47">
        <v>0</v>
      </c>
      <c r="K120" s="47">
        <v>0</v>
      </c>
      <c r="L120" s="47">
        <v>0</v>
      </c>
      <c r="M120" s="47">
        <v>0</v>
      </c>
    </row>
    <row r="121" spans="1:13" ht="12.75">
      <c r="A121" s="50">
        <v>33</v>
      </c>
      <c r="B121" s="47" t="s">
        <v>499</v>
      </c>
      <c r="C121" s="107" t="s">
        <v>543</v>
      </c>
      <c r="D121" s="47">
        <v>74</v>
      </c>
      <c r="E121" s="47">
        <v>26</v>
      </c>
      <c r="F121" s="47">
        <v>48</v>
      </c>
      <c r="G121" s="47">
        <v>42</v>
      </c>
      <c r="H121" s="47">
        <v>16</v>
      </c>
      <c r="I121" s="47">
        <v>5</v>
      </c>
      <c r="J121" s="47">
        <v>0</v>
      </c>
      <c r="K121" s="47">
        <v>0</v>
      </c>
      <c r="L121" s="47">
        <v>0</v>
      </c>
      <c r="M121" s="47">
        <v>11</v>
      </c>
    </row>
    <row r="122" spans="1:13" ht="12.75">
      <c r="A122" s="50">
        <v>34</v>
      </c>
      <c r="B122" s="47" t="s">
        <v>499</v>
      </c>
      <c r="C122" s="47" t="s">
        <v>544</v>
      </c>
      <c r="D122" s="47">
        <v>7</v>
      </c>
      <c r="E122" s="47">
        <v>3</v>
      </c>
      <c r="F122" s="47">
        <v>4</v>
      </c>
      <c r="G122" s="47">
        <v>4</v>
      </c>
      <c r="H122" s="47">
        <v>3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</row>
    <row r="123" spans="1:13" ht="12.75">
      <c r="A123" s="50">
        <v>35</v>
      </c>
      <c r="B123" s="47" t="s">
        <v>499</v>
      </c>
      <c r="C123" s="47" t="s">
        <v>545</v>
      </c>
      <c r="D123" s="47">
        <v>24</v>
      </c>
      <c r="E123" s="47">
        <v>12</v>
      </c>
      <c r="F123" s="47">
        <v>12</v>
      </c>
      <c r="G123" s="47">
        <v>1</v>
      </c>
      <c r="H123" s="47">
        <v>18</v>
      </c>
      <c r="I123" s="47">
        <v>1</v>
      </c>
      <c r="J123" s="47">
        <v>0</v>
      </c>
      <c r="K123" s="47">
        <v>0</v>
      </c>
      <c r="L123" s="47">
        <v>0</v>
      </c>
      <c r="M123" s="47">
        <v>4</v>
      </c>
    </row>
    <row r="124" spans="1:13" ht="12.75">
      <c r="A124" s="50">
        <v>36</v>
      </c>
      <c r="B124" s="47" t="s">
        <v>503</v>
      </c>
      <c r="C124" s="47" t="s">
        <v>546</v>
      </c>
      <c r="D124" s="47">
        <v>19</v>
      </c>
      <c r="E124" s="47">
        <v>6</v>
      </c>
      <c r="F124" s="47">
        <v>13</v>
      </c>
      <c r="G124" s="47">
        <v>11</v>
      </c>
      <c r="H124" s="47">
        <v>6</v>
      </c>
      <c r="I124" s="47">
        <v>0</v>
      </c>
      <c r="J124" s="47">
        <v>0</v>
      </c>
      <c r="K124" s="47">
        <v>0</v>
      </c>
      <c r="L124" s="47">
        <v>0</v>
      </c>
      <c r="M124" s="47">
        <v>2</v>
      </c>
    </row>
    <row r="125" spans="1:13" ht="12.75">
      <c r="A125" s="50">
        <v>37</v>
      </c>
      <c r="B125" s="47" t="s">
        <v>505</v>
      </c>
      <c r="C125" s="47" t="s">
        <v>547</v>
      </c>
      <c r="D125" s="47">
        <v>11</v>
      </c>
      <c r="E125" s="47">
        <v>3</v>
      </c>
      <c r="F125" s="47">
        <v>8</v>
      </c>
      <c r="G125" s="47">
        <v>3</v>
      </c>
      <c r="H125" s="47">
        <v>4</v>
      </c>
      <c r="I125" s="47">
        <v>4</v>
      </c>
      <c r="J125" s="47">
        <v>0</v>
      </c>
      <c r="K125" s="47">
        <v>0</v>
      </c>
      <c r="L125" s="47">
        <v>0</v>
      </c>
      <c r="M125" s="47">
        <v>0</v>
      </c>
    </row>
    <row r="126" spans="1:13" ht="12.75">
      <c r="A126" s="50">
        <v>38</v>
      </c>
      <c r="B126" s="47" t="s">
        <v>507</v>
      </c>
      <c r="C126" s="47" t="s">
        <v>548</v>
      </c>
      <c r="D126" s="47">
        <v>19</v>
      </c>
      <c r="E126" s="47">
        <v>4</v>
      </c>
      <c r="F126" s="47">
        <v>15</v>
      </c>
      <c r="G126" s="47">
        <v>7</v>
      </c>
      <c r="H126" s="47">
        <v>9</v>
      </c>
      <c r="I126" s="47">
        <v>3</v>
      </c>
      <c r="J126" s="47">
        <v>0</v>
      </c>
      <c r="K126" s="47">
        <v>0</v>
      </c>
      <c r="L126" s="47">
        <v>0</v>
      </c>
      <c r="M126" s="47">
        <v>0</v>
      </c>
    </row>
    <row r="127" spans="1:13" ht="12.75">
      <c r="A127" s="50">
        <v>39</v>
      </c>
      <c r="B127" s="47" t="s">
        <v>507</v>
      </c>
      <c r="C127" s="47" t="s">
        <v>549</v>
      </c>
      <c r="D127" s="47">
        <v>9</v>
      </c>
      <c r="E127" s="47">
        <v>2</v>
      </c>
      <c r="F127" s="47">
        <v>7</v>
      </c>
      <c r="G127" s="47">
        <v>9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</row>
    <row r="128" spans="1:13" ht="12.75">
      <c r="A128" s="50">
        <v>40</v>
      </c>
      <c r="B128" s="47" t="s">
        <v>550</v>
      </c>
      <c r="C128" s="47" t="s">
        <v>551</v>
      </c>
      <c r="D128" s="47">
        <v>1</v>
      </c>
      <c r="E128" s="47">
        <v>0</v>
      </c>
      <c r="F128" s="47">
        <v>1</v>
      </c>
      <c r="G128" s="47">
        <v>0</v>
      </c>
      <c r="H128" s="47">
        <v>0</v>
      </c>
      <c r="I128" s="47">
        <v>1</v>
      </c>
      <c r="J128" s="47">
        <v>0</v>
      </c>
      <c r="K128" s="47">
        <v>0</v>
      </c>
      <c r="L128" s="47">
        <v>0</v>
      </c>
      <c r="M128" s="47">
        <v>0</v>
      </c>
    </row>
    <row r="129" spans="1:13" s="54" customFormat="1" ht="25.5">
      <c r="A129" s="51">
        <v>40</v>
      </c>
      <c r="B129" s="52"/>
      <c r="C129" s="52" t="s">
        <v>552</v>
      </c>
      <c r="D129" s="52">
        <f aca="true" t="shared" si="1" ref="D129:M129">SUM(D89:D128)</f>
        <v>885</v>
      </c>
      <c r="E129" s="52">
        <f t="shared" si="1"/>
        <v>346</v>
      </c>
      <c r="F129" s="52">
        <f t="shared" si="1"/>
        <v>539</v>
      </c>
      <c r="G129" s="52">
        <f t="shared" si="1"/>
        <v>306</v>
      </c>
      <c r="H129" s="52">
        <f t="shared" si="1"/>
        <v>220</v>
      </c>
      <c r="I129" s="52">
        <f t="shared" si="1"/>
        <v>296</v>
      </c>
      <c r="J129" s="52">
        <f t="shared" si="1"/>
        <v>0</v>
      </c>
      <c r="K129" s="52">
        <f t="shared" si="1"/>
        <v>5</v>
      </c>
      <c r="L129" s="52">
        <f t="shared" si="1"/>
        <v>3</v>
      </c>
      <c r="M129" s="52">
        <f t="shared" si="1"/>
        <v>55</v>
      </c>
    </row>
    <row r="130" spans="1:13" ht="7.5" customHeight="1">
      <c r="A130" s="209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1"/>
    </row>
    <row r="131" spans="1:13" s="54" customFormat="1" ht="12.75">
      <c r="A131" s="51">
        <f>(A87+A129)</f>
        <v>122</v>
      </c>
      <c r="B131" s="52"/>
      <c r="C131" s="52" t="s">
        <v>553</v>
      </c>
      <c r="D131" s="52">
        <f aca="true" t="shared" si="2" ref="D131:M131">(D87+D129)</f>
        <v>2732</v>
      </c>
      <c r="E131" s="52">
        <f t="shared" si="2"/>
        <v>1507</v>
      </c>
      <c r="F131" s="52">
        <f t="shared" si="2"/>
        <v>1225</v>
      </c>
      <c r="G131" s="52">
        <f t="shared" si="2"/>
        <v>1518</v>
      </c>
      <c r="H131" s="52">
        <f t="shared" si="2"/>
        <v>420</v>
      </c>
      <c r="I131" s="52">
        <f t="shared" si="2"/>
        <v>328</v>
      </c>
      <c r="J131" s="52">
        <f t="shared" si="2"/>
        <v>312</v>
      </c>
      <c r="K131" s="52">
        <f t="shared" si="2"/>
        <v>5</v>
      </c>
      <c r="L131" s="52">
        <f t="shared" si="2"/>
        <v>3</v>
      </c>
      <c r="M131" s="52">
        <f t="shared" si="2"/>
        <v>146</v>
      </c>
    </row>
  </sheetData>
  <sheetProtection password="CE88" sheet="1" objects="1" scenarios="1"/>
  <mergeCells count="8">
    <mergeCell ref="A88:M88"/>
    <mergeCell ref="A130:M130"/>
    <mergeCell ref="E2:F2"/>
    <mergeCell ref="D2:D3"/>
    <mergeCell ref="G2:M2"/>
    <mergeCell ref="A1:A3"/>
    <mergeCell ref="B1:B3"/>
    <mergeCell ref="C1:C3"/>
  </mergeCells>
  <printOptions horizontalCentered="1"/>
  <pageMargins left="0.35433070866141736" right="0.35433070866141736" top="0.5905511811023623" bottom="0.5905511811023623" header="0.31496062992125984" footer="0.31496062992125984"/>
  <pageSetup firstPageNumber="33" useFirstPageNumber="1" horizontalDpi="300" verticalDpi="300" orientation="landscape" paperSize="9" scale="96" r:id="rId1"/>
  <headerFooter alignWithMargins="0">
    <oddHeader>&amp;C&amp;"Arial,Bold"&amp;12 4.1. 2009. gadā institūcijā iestājušās personas</oddHeader>
    <oddFooter>&amp;LSagatavoja: LM SPSPD&amp;R&amp;P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cp:lastPrinted>2010-06-09T12:29:12Z</cp:lastPrinted>
  <dcterms:created xsi:type="dcterms:W3CDTF">2007-05-03T12:00:16Z</dcterms:created>
  <dcterms:modified xsi:type="dcterms:W3CDTF">2013-09-30T10:57:10Z</dcterms:modified>
  <cp:category/>
  <cp:version/>
  <cp:contentType/>
  <cp:contentStatus/>
</cp:coreProperties>
</file>