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265" windowHeight="8835" activeTab="5"/>
  </bookViews>
  <sheets>
    <sheet name="titullapa" sheetId="1" r:id="rId1"/>
    <sheet name="saturs" sheetId="2" r:id="rId2"/>
    <sheet name="1" sheetId="3" r:id="rId3"/>
    <sheet name="2" sheetId="4" r:id="rId4"/>
    <sheet name="3" sheetId="5" r:id="rId5"/>
    <sheet name="4" sheetId="6" r:id="rId6"/>
    <sheet name="5.1" sheetId="7" r:id="rId7"/>
    <sheet name="5.2" sheetId="8" r:id="rId8"/>
  </sheets>
  <definedNames>
    <definedName name="_xlnm.Print_Titles" localSheetId="3">'2'!$A:$B,'2'!$2:$6</definedName>
    <definedName name="_xlnm.Print_Titles" localSheetId="5">'4'!$A:$B,'4'!$2:$6</definedName>
  </definedNames>
  <calcPr fullCalcOnLoad="1"/>
</workbook>
</file>

<file path=xl/sharedStrings.xml><?xml version="1.0" encoding="utf-8"?>
<sst xmlns="http://schemas.openxmlformats.org/spreadsheetml/2006/main" count="680" uniqueCount="191">
  <si>
    <t>VALSTS STATISTIKAS PĀRSKATU KOPSAVILKUMS</t>
  </si>
  <si>
    <t>LR Labklājības ministrija</t>
  </si>
  <si>
    <t>RAJONU  SOCIĀLO  DIENESTU</t>
  </si>
  <si>
    <t>Sociālo pakalpojumu pārvalde</t>
  </si>
  <si>
    <t>tālrunis: 7114600, Fakss: 7114611</t>
  </si>
  <si>
    <t>LM SOCIĀLO PAKALPOJUMU PĀRVALDE</t>
  </si>
  <si>
    <t>Kurbada iela 2 Rīga, LV - 1009</t>
  </si>
  <si>
    <t>PĀRSKATS  PAR  DARBU  2006. GADĀ</t>
  </si>
  <si>
    <t>UPDK 0630279</t>
  </si>
  <si>
    <t xml:space="preserve">                                                         Satura rādītājs</t>
  </si>
  <si>
    <t>Tabulas Nr.</t>
  </si>
  <si>
    <t>Tabulas nosaukums</t>
  </si>
  <si>
    <t>Lapas n. p. k.</t>
  </si>
  <si>
    <t xml:space="preserve">Sociālā darba koordinēšana rajonā </t>
  </si>
  <si>
    <t xml:space="preserve">Sociālo pakalpojumu sniedzēju institūcijas rajonā </t>
  </si>
  <si>
    <t xml:space="preserve">Rajona sociālā dienesta darbinieku vai amatpersonu - sociālā darba koordinatoru - skaits un izglītība </t>
  </si>
  <si>
    <t xml:space="preserve">Sociālo pakalpojumu un sociālās palīdzības pasākumu finansēšana no rajona budžeta </t>
  </si>
  <si>
    <t>RAJONA PADOMES FINANSĒTIE SOCIĀLIE PAKALPOJUMI INSTITŪCIJĀS</t>
  </si>
  <si>
    <t>5.1.</t>
  </si>
  <si>
    <t xml:space="preserve">Rajona padomes pārvaldījuma institūciju nodrošinātie sociālie pakalpojumi </t>
  </si>
  <si>
    <t>5.2.</t>
  </si>
  <si>
    <t xml:space="preserve">Rajona padomes pirktie sociālie pakalpojumi institūcijās </t>
  </si>
  <si>
    <t xml:space="preserve">                                      1. JAUTĀJUMI PAR SOCIĀLĀ DARBA </t>
  </si>
  <si>
    <t xml:space="preserve">                                      KOORDINĒŠANU RAJONĀ 2005. GADĀ</t>
  </si>
  <si>
    <t xml:space="preserve">                                      Sociālo darbu rajona padomē koordinē</t>
  </si>
  <si>
    <t>Nr.</t>
  </si>
  <si>
    <t>Teritorija</t>
  </si>
  <si>
    <t>Institūcijas nosaukums</t>
  </si>
  <si>
    <t>Kods: 01011</t>
  </si>
  <si>
    <t>Kods: 01012</t>
  </si>
  <si>
    <t>Sociālais dienests (nodaļa) kā atsevišķa struktūrvienība</t>
  </si>
  <si>
    <t>Amatpersona - sociālā darba koordinators</t>
  </si>
  <si>
    <t>Aizkraukles rajons</t>
  </si>
  <si>
    <t>Aizkraukles raj. padomes SVAN</t>
  </si>
  <si>
    <t>Alūksnes rajons</t>
  </si>
  <si>
    <t>Alūksnes raj. padomes galv. spec. soc. jaut.</t>
  </si>
  <si>
    <t>Balvu rajons</t>
  </si>
  <si>
    <t>Balvu raj. padomes galv. spec. soc. palīdz. jaut.</t>
  </si>
  <si>
    <t>Bauskas rajons</t>
  </si>
  <si>
    <t>Bauskas raj. padomes galv. spec. soc. palīdz. jaut.</t>
  </si>
  <si>
    <t>Cēsu rajons</t>
  </si>
  <si>
    <t>Cēsu raj. padomes galv. spec. SP jaut.</t>
  </si>
  <si>
    <t>Daugavpils rajons</t>
  </si>
  <si>
    <t>Daugavpils raj. padomes SAN</t>
  </si>
  <si>
    <t>Dobeles rajons</t>
  </si>
  <si>
    <t>Dobeles raj. padomes SPD</t>
  </si>
  <si>
    <t>Gulbenes rajons</t>
  </si>
  <si>
    <t>Gulbenes raj. padomes galv. spec. Veselības aizsardz. un soc. jaut.</t>
  </si>
  <si>
    <t>Jēkabpils rajons</t>
  </si>
  <si>
    <t>Jēkabpils raj. padomes galv. spec. sociālajos jaut.</t>
  </si>
  <si>
    <t>Jelgavas rajons</t>
  </si>
  <si>
    <t>Jelgavas raj. padomes VSAN</t>
  </si>
  <si>
    <t>Krāslavas rajons</t>
  </si>
  <si>
    <t>Krāslavas raj. padomes SPN</t>
  </si>
  <si>
    <t>Kuldīgas rajons</t>
  </si>
  <si>
    <t>Kuldīgas raj. padomes vec. spec. SP jaut.</t>
  </si>
  <si>
    <t>Liepājas rajons</t>
  </si>
  <si>
    <t>Liepājas raj. padomes SAN</t>
  </si>
  <si>
    <t>Limbažu rajons</t>
  </si>
  <si>
    <t>Limbažu raj. padomes vec. spec. sociālos jaut.</t>
  </si>
  <si>
    <t>Ludzas rajons</t>
  </si>
  <si>
    <t>Ludzas raj. padomes SAN</t>
  </si>
  <si>
    <t>Madonas rajons</t>
  </si>
  <si>
    <t>Madonas raj. padomes SPVAN</t>
  </si>
  <si>
    <t>Ogres rajons</t>
  </si>
  <si>
    <t>Ogres raj. padomes spec. SP jaut.</t>
  </si>
  <si>
    <t>Preiļu rajons</t>
  </si>
  <si>
    <t>Preiļu raj. padomes galv. spec. soc. aprūpes jaut.</t>
  </si>
  <si>
    <t>Rēzeknes rajons</t>
  </si>
  <si>
    <t>Rēzeknes raj. padomes SJN</t>
  </si>
  <si>
    <t>Rīgas rajons</t>
  </si>
  <si>
    <t>Rīgas raj. padomes FEP soc. lietu koordin.</t>
  </si>
  <si>
    <t>Saldus rajons</t>
  </si>
  <si>
    <t>Saldus raj. padomes SPN</t>
  </si>
  <si>
    <t>Talsu rajons</t>
  </si>
  <si>
    <t>Talsu raj. padomes SAN</t>
  </si>
  <si>
    <t>Tukuma rajons</t>
  </si>
  <si>
    <t>Tukuma raj. SIA "Soc. palīdz. koordin. centrs"</t>
  </si>
  <si>
    <t>Valkas rajons</t>
  </si>
  <si>
    <t>Valkas raj. padomes galv. spec. soc. aprūpes jaut.</t>
  </si>
  <si>
    <t>Valmieras rajons</t>
  </si>
  <si>
    <t>Valmieras raj. padomes SMLD</t>
  </si>
  <si>
    <t>Ventspils rajons</t>
  </si>
  <si>
    <t>Ventspils raj. padomes SAN</t>
  </si>
  <si>
    <t>Rajonos kopā</t>
  </si>
  <si>
    <t>RAJONU SPD:</t>
  </si>
  <si>
    <t>Valstī kopā:</t>
  </si>
  <si>
    <t xml:space="preserve">                          2. Sociālo pakalpojumu sniedzēju institūcijas rajonā 2005. gadā</t>
  </si>
  <si>
    <t>Kods: 0201</t>
  </si>
  <si>
    <t>Kods: 020101</t>
  </si>
  <si>
    <t>Kods: 020102</t>
  </si>
  <si>
    <t>Kods: 020103</t>
  </si>
  <si>
    <t>Kods: 020104</t>
  </si>
  <si>
    <t>Kods: 020105</t>
  </si>
  <si>
    <t>Kods: 0</t>
  </si>
  <si>
    <t>no tām:</t>
  </si>
  <si>
    <t>Sociālo pakalpojumu sniedzēju institūcijas kopā:</t>
  </si>
  <si>
    <t>ilgstošas sociālās aprūpes un sociālās rehabilitācijas institūcijas pieaugušām personām</t>
  </si>
  <si>
    <t xml:space="preserve"> ilgstošas sociālās aprūpes un sociālās rehabilitācijas institūcijas bērniem</t>
  </si>
  <si>
    <t xml:space="preserve"> dienas centri (personām ar garīga rakstura traucējumiem)</t>
  </si>
  <si>
    <t xml:space="preserve"> dienas centri (pārējie)</t>
  </si>
  <si>
    <t xml:space="preserve"> citas institūcijas </t>
  </si>
  <si>
    <t>Inastitūcijas, no kurām rajona padome pērk pakalpojumus</t>
  </si>
  <si>
    <t>Rajona padomes institūcijas</t>
  </si>
  <si>
    <t>NVO</t>
  </si>
  <si>
    <t>Pašvaldības</t>
  </si>
  <si>
    <t>Privātas</t>
  </si>
  <si>
    <t>no tām (ierakstīt):       1.</t>
  </si>
  <si>
    <t>3. Rajona sociālā dienesta (nodaļas, centra) darbinieku vai amatpersonu - sociālā darba koordinatoru - skaits un izglītība</t>
  </si>
  <si>
    <t>Kods: 0301</t>
  </si>
  <si>
    <t>Kods: 0302</t>
  </si>
  <si>
    <t>Kods: 03022</t>
  </si>
  <si>
    <t>Kods: 030221</t>
  </si>
  <si>
    <t>Kods: 030222</t>
  </si>
  <si>
    <t>Kods: 030223</t>
  </si>
  <si>
    <t>Kods: 03023</t>
  </si>
  <si>
    <t>Kods: 030231</t>
  </si>
  <si>
    <t>Kods: 030232</t>
  </si>
  <si>
    <t>Kods: 030233</t>
  </si>
  <si>
    <t>no tiem:</t>
  </si>
  <si>
    <t>3.1 Rajona sociālā dienesta (nodaļas) darbinieki - kopā</t>
  </si>
  <si>
    <t>3.2 Amatpersonas sociālā darba koordinatori - kopā</t>
  </si>
  <si>
    <t>Kopā darbinieki ar izglītību sociālajā darbā:</t>
  </si>
  <si>
    <t>pirmā  līmeņa profesionālā augstākā izglītība sociālās parūpes, sociālās rehabilitācijas vai sociālās palīdzības organizēšanas jomā (2 gadi)</t>
  </si>
  <si>
    <t>otrā līmeņa  profesionālā vai akadēmiskā augstākā sociālā darba izglītība</t>
  </si>
  <si>
    <t xml:space="preserve"> iegūst pirmā vai otrā līmeņa  profesionālo augstāko sociālā darba izglītību</t>
  </si>
  <si>
    <t>Kopā darbinieki bez izglītības sociālajā darbā:</t>
  </si>
  <si>
    <t>ar augstāko izglītību citā specialitātē</t>
  </si>
  <si>
    <t>iegūst pirmā vai otrā līmeņa  profesionālo augstāko sociālā darba izglītību</t>
  </si>
  <si>
    <t>cita izglītība</t>
  </si>
  <si>
    <t>4. Sociālo pakalpojumu un sociālās palīdzības pasākumu finansēšana no rajona budžeta 2005. gadā</t>
  </si>
  <si>
    <t>Kods: 0401</t>
  </si>
  <si>
    <t>Kods: 04011</t>
  </si>
  <si>
    <t>Kods: 401101</t>
  </si>
  <si>
    <t>Kods: 401102</t>
  </si>
  <si>
    <t>Kods: 04013</t>
  </si>
  <si>
    <t>Kods: 04012</t>
  </si>
  <si>
    <t>Kods: 040121</t>
  </si>
  <si>
    <t>Kods: 040122</t>
  </si>
  <si>
    <t>Kods: 040123</t>
  </si>
  <si>
    <t>Kods: 040124</t>
  </si>
  <si>
    <t>Kods: 040125</t>
  </si>
  <si>
    <t>Kods: 040126</t>
  </si>
  <si>
    <t>Kods: 040127</t>
  </si>
  <si>
    <t>Kods: 040128</t>
  </si>
  <si>
    <t>Kods: 040129</t>
  </si>
  <si>
    <t>tai skaitā:</t>
  </si>
  <si>
    <t xml:space="preserve">tai skaitā: </t>
  </si>
  <si>
    <t xml:space="preserve">Sociālo pakalpojumu un Sociālās palīdzības pasākumiem kopā </t>
  </si>
  <si>
    <t>sociālo pakalpojumu sniedzēju institūcijām kopā</t>
  </si>
  <si>
    <t>rajonu padomes institūciju nodrošinātie sociālie pakalpojumi institūcijās (kods 0501)</t>
  </si>
  <si>
    <t>rajona padomes pirktie sociālie pakalpojumi institūcijās (kods 0502)</t>
  </si>
  <si>
    <t>rajona sociālā dienesta vai sociālā darba koordinatora uzturēšanas izdevumi</t>
  </si>
  <si>
    <t xml:space="preserve">pārējiem sociāliem un cita veida pasākumiem, finansētiem no rajona padomes budžeta, kopā </t>
  </si>
  <si>
    <t>pārējiem sociāliem un cita veida pasākumiem, finansētiem no rajona padomes budžeta, kopā</t>
  </si>
  <si>
    <t>Tai skaitā: 1. NVO atbalstam</t>
  </si>
  <si>
    <t>2. LIB pasākumiem</t>
  </si>
  <si>
    <t>3. Sociālā palīdzība personām</t>
  </si>
  <si>
    <t>4. Semināru pasākumu organizatoriskie izdevumi</t>
  </si>
  <si>
    <t>5. Humānās palīdzības saņemšanai, transp. izdev., u.c.</t>
  </si>
  <si>
    <t>6. Bērnu invalīdu nometnes, citi pasākumi</t>
  </si>
  <si>
    <t>7. Sociālo institūciju izveidošanai - līdzfinansējums</t>
  </si>
  <si>
    <t>8. Medicīnas pakalpojumiem</t>
  </si>
  <si>
    <t>9. citi pasākumi</t>
  </si>
  <si>
    <t>Izlietots (Ls)</t>
  </si>
  <si>
    <t>Personu skaits</t>
  </si>
  <si>
    <t>5.1. Rajonu padomes pārvaldījuma institūciju nodrošinātie sociālie pakalpojumi</t>
  </si>
  <si>
    <t>Kods: 0501</t>
  </si>
  <si>
    <t>Kods: 050101</t>
  </si>
  <si>
    <t>Kods: 050102</t>
  </si>
  <si>
    <t>Kods: 050103</t>
  </si>
  <si>
    <t>Kods: 050104</t>
  </si>
  <si>
    <t>Kods: 050105</t>
  </si>
  <si>
    <t>Institūcijās kopā</t>
  </si>
  <si>
    <t>ilgst.sociālās aprūpes un soc.rehabilitācijas institūcijas pieaugušām personām</t>
  </si>
  <si>
    <t>-ilgstošas sociālās aprūpes un sociālās rehabilitācijas institūcijas bērniem</t>
  </si>
  <si>
    <t>-dienas centros (personām ar garīga rakstura traucējumiem)</t>
  </si>
  <si>
    <t>-dienas centros (pārējos)</t>
  </si>
  <si>
    <t>citās institūcijās</t>
  </si>
  <si>
    <t>Izlietotie līdzekļi (Ls)</t>
  </si>
  <si>
    <t>5.2. Rajona padomes pirktie sociālie pakalpojumi institūcijās</t>
  </si>
  <si>
    <t>Kods: 0502</t>
  </si>
  <si>
    <t>Kods: 050201</t>
  </si>
  <si>
    <t>Kods: 050202</t>
  </si>
  <si>
    <t>Kods: 050203</t>
  </si>
  <si>
    <t>Kods: 050204</t>
  </si>
  <si>
    <t>Kods: 050205</t>
  </si>
  <si>
    <t xml:space="preserve"> ilgst.sociālās aprūpes un soc.rehabilitācijas institūcijas pieaugušām personām</t>
  </si>
  <si>
    <t>- ilgstošas sociālās aprūpes un sociālās rehabilitācijas institūcijas bērniem</t>
  </si>
  <si>
    <t>Izlietots (Euro)</t>
  </si>
  <si>
    <t>Izlietotie līdzekļi (Euro)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</si>
</sst>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1">
    <font>
      <sz val="10"/>
      <name val="Arial"/>
      <family val="0"/>
    </font>
    <font>
      <b/>
      <sz val="20"/>
      <name val="Arial"/>
      <family val="2"/>
    </font>
    <font>
      <b/>
      <sz val="24"/>
      <name val="Arial Black"/>
      <family val="2"/>
    </font>
    <font>
      <sz val="10"/>
      <name val="Arial Black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6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i/>
      <sz val="8"/>
      <color indexed="16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color indexed="16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b/>
      <i/>
      <sz val="7"/>
      <color indexed="16"/>
      <name val="Arial"/>
      <family val="2"/>
    </font>
  </fonts>
  <fills count="3">
    <fill>
      <patternFill/>
    </fill>
    <fill>
      <patternFill patternType="gray125"/>
    </fill>
    <fill>
      <patternFill patternType="lightDown">
        <fgColor indexed="22"/>
      </patternFill>
    </fill>
  </fills>
  <borders count="1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1" xfId="0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17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18" fillId="2" borderId="16" xfId="0" applyFont="1" applyFill="1" applyBorder="1" applyAlignment="1">
      <alignment/>
    </xf>
    <xf numFmtId="0" fontId="18" fillId="2" borderId="17" xfId="0" applyFont="1" applyFill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15" fillId="2" borderId="15" xfId="0" applyFont="1" applyFill="1" applyBorder="1" applyAlignment="1">
      <alignment horizontal="left"/>
    </xf>
    <xf numFmtId="0" fontId="17" fillId="2" borderId="16" xfId="0" applyFont="1" applyFill="1" applyBorder="1" applyAlignment="1">
      <alignment horizontal="center"/>
    </xf>
    <xf numFmtId="0" fontId="17" fillId="2" borderId="45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17" fillId="2" borderId="47" xfId="0" applyFont="1" applyFill="1" applyBorder="1" applyAlignment="1">
      <alignment horizontal="center"/>
    </xf>
    <xf numFmtId="0" fontId="17" fillId="2" borderId="48" xfId="0" applyFont="1" applyFill="1" applyBorder="1" applyAlignment="1">
      <alignment horizontal="center"/>
    </xf>
    <xf numFmtId="0" fontId="17" fillId="2" borderId="49" xfId="0" applyFont="1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18" fillId="2" borderId="16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50" xfId="0" applyFont="1" applyFill="1" applyBorder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18" fillId="2" borderId="52" xfId="0" applyFont="1" applyFill="1" applyBorder="1" applyAlignment="1">
      <alignment horizontal="center"/>
    </xf>
    <xf numFmtId="0" fontId="18" fillId="2" borderId="49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41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4" xfId="0" applyBorder="1" applyAlignment="1">
      <alignment horizontal="center"/>
    </xf>
    <xf numFmtId="0" fontId="17" fillId="2" borderId="45" xfId="0" applyFont="1" applyFill="1" applyBorder="1" applyAlignment="1">
      <alignment/>
    </xf>
    <xf numFmtId="0" fontId="17" fillId="2" borderId="65" xfId="0" applyFont="1" applyFill="1" applyBorder="1" applyAlignment="1">
      <alignment horizontal="center"/>
    </xf>
    <xf numFmtId="0" fontId="17" fillId="2" borderId="66" xfId="0" applyFont="1" applyFill="1" applyBorder="1" applyAlignment="1">
      <alignment horizontal="center"/>
    </xf>
    <xf numFmtId="0" fontId="18" fillId="2" borderId="45" xfId="0" applyFont="1" applyFill="1" applyBorder="1" applyAlignment="1">
      <alignment/>
    </xf>
    <xf numFmtId="0" fontId="18" fillId="2" borderId="67" xfId="0" applyFont="1" applyFill="1" applyBorder="1" applyAlignment="1">
      <alignment horizontal="center"/>
    </xf>
    <xf numFmtId="0" fontId="18" fillId="2" borderId="66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14" fillId="0" borderId="0" xfId="0" applyNumberFormat="1" applyFont="1" applyAlignment="1">
      <alignment horizontal="left"/>
    </xf>
    <xf numFmtId="0" fontId="20" fillId="0" borderId="68" xfId="0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1" fontId="20" fillId="0" borderId="53" xfId="0" applyNumberFormat="1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1" fontId="20" fillId="0" borderId="69" xfId="0" applyNumberFormat="1" applyFont="1" applyBorder="1" applyAlignment="1">
      <alignment horizontal="center" vertical="center" wrapText="1"/>
    </xf>
    <xf numFmtId="1" fontId="20" fillId="0" borderId="70" xfId="0" applyNumberFormat="1" applyFont="1" applyBorder="1" applyAlignment="1">
      <alignment horizontal="center" vertical="center" wrapText="1"/>
    </xf>
    <xf numFmtId="1" fontId="20" fillId="0" borderId="71" xfId="0" applyNumberFormat="1" applyFont="1" applyBorder="1" applyAlignment="1">
      <alignment horizontal="center" vertical="center" wrapText="1"/>
    </xf>
    <xf numFmtId="1" fontId="20" fillId="0" borderId="72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20" fillId="0" borderId="26" xfId="0" applyNumberFormat="1" applyFont="1" applyBorder="1" applyAlignment="1">
      <alignment horizontal="center" vertical="center" wrapText="1"/>
    </xf>
    <xf numFmtId="1" fontId="20" fillId="0" borderId="27" xfId="0" applyNumberFormat="1" applyFont="1" applyBorder="1" applyAlignment="1">
      <alignment horizontal="center" vertical="center" wrapText="1"/>
    </xf>
    <xf numFmtId="1" fontId="20" fillId="0" borderId="73" xfId="0" applyNumberFormat="1" applyFont="1" applyBorder="1" applyAlignment="1">
      <alignment horizontal="center" vertical="center" wrapText="1"/>
    </xf>
    <xf numFmtId="1" fontId="20" fillId="0" borderId="74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1" fontId="20" fillId="0" borderId="75" xfId="0" applyNumberFormat="1" applyFont="1" applyBorder="1" applyAlignment="1">
      <alignment horizontal="center" vertical="center" wrapText="1"/>
    </xf>
    <xf numFmtId="1" fontId="20" fillId="0" borderId="76" xfId="0" applyNumberFormat="1" applyFont="1" applyBorder="1" applyAlignment="1">
      <alignment horizontal="center" vertical="center" wrapText="1"/>
    </xf>
    <xf numFmtId="1" fontId="20" fillId="0" borderId="76" xfId="0" applyNumberFormat="1" applyFont="1" applyBorder="1" applyAlignment="1">
      <alignment vertical="center" wrapText="1"/>
    </xf>
    <xf numFmtId="1" fontId="20" fillId="0" borderId="53" xfId="0" applyNumberFormat="1" applyFont="1" applyBorder="1" applyAlignment="1">
      <alignment vertical="center" wrapText="1"/>
    </xf>
    <xf numFmtId="1" fontId="20" fillId="0" borderId="20" xfId="0" applyNumberFormat="1" applyFont="1" applyBorder="1" applyAlignment="1">
      <alignment vertical="center" wrapText="1"/>
    </xf>
    <xf numFmtId="0" fontId="0" fillId="0" borderId="77" xfId="0" applyBorder="1" applyAlignment="1">
      <alignment horizontal="center"/>
    </xf>
    <xf numFmtId="1" fontId="0" fillId="0" borderId="0" xfId="0" applyNumberFormat="1" applyBorder="1" applyAlignment="1">
      <alignment horizontal="center" vertical="center" wrapText="1"/>
    </xf>
    <xf numFmtId="1" fontId="20" fillId="0" borderId="78" xfId="0" applyNumberFormat="1" applyFont="1" applyBorder="1" applyAlignment="1">
      <alignment horizontal="center" vertical="center" wrapText="1"/>
    </xf>
    <xf numFmtId="1" fontId="20" fillId="0" borderId="79" xfId="0" applyNumberFormat="1" applyFont="1" applyBorder="1" applyAlignment="1">
      <alignment horizontal="center" vertical="center" wrapText="1"/>
    </xf>
    <xf numFmtId="1" fontId="20" fillId="0" borderId="80" xfId="0" applyNumberFormat="1" applyFont="1" applyBorder="1" applyAlignment="1">
      <alignment horizontal="center" vertical="center" wrapText="1"/>
    </xf>
    <xf numFmtId="1" fontId="20" fillId="0" borderId="81" xfId="0" applyNumberFormat="1" applyFont="1" applyBorder="1" applyAlignment="1">
      <alignment horizontal="center" vertical="center" wrapText="1"/>
    </xf>
    <xf numFmtId="1" fontId="20" fillId="0" borderId="82" xfId="0" applyNumberFormat="1" applyFont="1" applyBorder="1" applyAlignment="1">
      <alignment horizontal="center" vertical="center" wrapText="1"/>
    </xf>
    <xf numFmtId="1" fontId="8" fillId="0" borderId="56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21" fillId="0" borderId="83" xfId="0" applyNumberFormat="1" applyFont="1" applyBorder="1" applyAlignment="1">
      <alignment horizontal="center" vertical="center" wrapText="1"/>
    </xf>
    <xf numFmtId="1" fontId="22" fillId="0" borderId="52" xfId="0" applyNumberFormat="1" applyFont="1" applyBorder="1" applyAlignment="1">
      <alignment horizontal="center" vertical="center" wrapText="1"/>
    </xf>
    <xf numFmtId="1" fontId="22" fillId="0" borderId="84" xfId="0" applyNumberFormat="1" applyFont="1" applyBorder="1" applyAlignment="1">
      <alignment horizontal="center" vertical="center" wrapText="1"/>
    </xf>
    <xf numFmtId="1" fontId="22" fillId="0" borderId="37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8" fillId="0" borderId="85" xfId="0" applyNumberFormat="1" applyFont="1" applyBorder="1" applyAlignment="1">
      <alignment horizontal="center" vertical="center" wrapText="1"/>
    </xf>
    <xf numFmtId="1" fontId="21" fillId="0" borderId="74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2" fillId="0" borderId="75" xfId="0" applyNumberFormat="1" applyFont="1" applyBorder="1" applyAlignment="1">
      <alignment horizontal="center" vertical="center" wrapText="1"/>
    </xf>
    <xf numFmtId="1" fontId="22" fillId="0" borderId="86" xfId="0" applyNumberFormat="1" applyFont="1" applyBorder="1" applyAlignment="1">
      <alignment horizontal="center" vertical="center" wrapText="1"/>
    </xf>
    <xf numFmtId="1" fontId="23" fillId="0" borderId="40" xfId="0" applyNumberFormat="1" applyFont="1" applyBorder="1" applyAlignment="1">
      <alignment horizontal="center"/>
    </xf>
    <xf numFmtId="1" fontId="23" fillId="0" borderId="62" xfId="0" applyNumberFormat="1" applyFont="1" applyBorder="1" applyAlignment="1">
      <alignment/>
    </xf>
    <xf numFmtId="1" fontId="23" fillId="0" borderId="42" xfId="0" applyNumberFormat="1" applyFont="1" applyBorder="1" applyAlignment="1">
      <alignment/>
    </xf>
    <xf numFmtId="1" fontId="24" fillId="0" borderId="87" xfId="0" applyNumberFormat="1" applyFont="1" applyBorder="1" applyAlignment="1">
      <alignment horizontal="center"/>
    </xf>
    <xf numFmtId="1" fontId="24" fillId="0" borderId="63" xfId="0" applyNumberFormat="1" applyFont="1" applyBorder="1" applyAlignment="1">
      <alignment horizontal="center"/>
    </xf>
    <xf numFmtId="1" fontId="25" fillId="0" borderId="80" xfId="0" applyNumberFormat="1" applyFont="1" applyBorder="1" applyAlignment="1">
      <alignment horizontal="center"/>
    </xf>
    <xf numFmtId="1" fontId="23" fillId="0" borderId="87" xfId="0" applyNumberFormat="1" applyFont="1" applyBorder="1" applyAlignment="1">
      <alignment horizontal="center"/>
    </xf>
    <xf numFmtId="1" fontId="26" fillId="0" borderId="80" xfId="0" applyNumberFormat="1" applyFont="1" applyBorder="1" applyAlignment="1">
      <alignment horizontal="center"/>
    </xf>
    <xf numFmtId="1" fontId="26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6" fillId="0" borderId="41" xfId="0" applyNumberFormat="1" applyFont="1" applyBorder="1" applyAlignment="1">
      <alignment horizontal="center"/>
    </xf>
    <xf numFmtId="1" fontId="23" fillId="0" borderId="29" xfId="0" applyNumberFormat="1" applyFont="1" applyBorder="1" applyAlignment="1">
      <alignment horizontal="center"/>
    </xf>
    <xf numFmtId="1" fontId="26" fillId="0" borderId="31" xfId="0" applyNumberFormat="1" applyFont="1" applyBorder="1" applyAlignment="1">
      <alignment horizontal="center"/>
    </xf>
    <xf numFmtId="1" fontId="23" fillId="0" borderId="0" xfId="0" applyNumberFormat="1" applyFont="1" applyAlignment="1">
      <alignment/>
    </xf>
    <xf numFmtId="1" fontId="23" fillId="0" borderId="12" xfId="0" applyNumberFormat="1" applyFont="1" applyBorder="1" applyAlignment="1">
      <alignment horizontal="center"/>
    </xf>
    <xf numFmtId="1" fontId="23" fillId="0" borderId="5" xfId="0" applyNumberFormat="1" applyFont="1" applyBorder="1" applyAlignment="1">
      <alignment/>
    </xf>
    <xf numFmtId="1" fontId="24" fillId="0" borderId="43" xfId="0" applyNumberFormat="1" applyFont="1" applyBorder="1" applyAlignment="1">
      <alignment horizontal="center"/>
    </xf>
    <xf numFmtId="1" fontId="25" fillId="0" borderId="44" xfId="0" applyNumberFormat="1" applyFont="1" applyBorder="1" applyAlignment="1">
      <alignment horizontal="center"/>
    </xf>
    <xf numFmtId="1" fontId="23" fillId="0" borderId="43" xfId="0" applyNumberFormat="1" applyFont="1" applyBorder="1" applyAlignment="1">
      <alignment horizontal="center"/>
    </xf>
    <xf numFmtId="1" fontId="26" fillId="0" borderId="44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6" fillId="0" borderId="42" xfId="0" applyNumberFormat="1" applyFont="1" applyBorder="1" applyAlignment="1">
      <alignment horizontal="center"/>
    </xf>
    <xf numFmtId="1" fontId="23" fillId="0" borderId="39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1" fontId="16" fillId="2" borderId="14" xfId="0" applyNumberFormat="1" applyFont="1" applyFill="1" applyBorder="1" applyAlignment="1">
      <alignment horizontal="center"/>
    </xf>
    <xf numFmtId="1" fontId="15" fillId="2" borderId="15" xfId="0" applyNumberFormat="1" applyFont="1" applyFill="1" applyBorder="1" applyAlignment="1">
      <alignment/>
    </xf>
    <xf numFmtId="1" fontId="16" fillId="2" borderId="45" xfId="0" applyNumberFormat="1" applyFont="1" applyFill="1" applyBorder="1" applyAlignment="1">
      <alignment/>
    </xf>
    <xf numFmtId="1" fontId="16" fillId="2" borderId="46" xfId="0" applyNumberFormat="1" applyFont="1" applyFill="1" applyBorder="1" applyAlignment="1">
      <alignment horizontal="center"/>
    </xf>
    <xf numFmtId="1" fontId="27" fillId="2" borderId="48" xfId="0" applyNumberFormat="1" applyFont="1" applyFill="1" applyBorder="1" applyAlignment="1">
      <alignment horizontal="center"/>
    </xf>
    <xf numFmtId="1" fontId="27" fillId="2" borderId="47" xfId="0" applyNumberFormat="1" applyFont="1" applyFill="1" applyBorder="1" applyAlignment="1">
      <alignment horizontal="center"/>
    </xf>
    <xf numFmtId="1" fontId="16" fillId="2" borderId="47" xfId="0" applyNumberFormat="1" applyFont="1" applyFill="1" applyBorder="1" applyAlignment="1">
      <alignment horizontal="center"/>
    </xf>
    <xf numFmtId="1" fontId="27" fillId="2" borderId="88" xfId="0" applyNumberFormat="1" applyFont="1" applyFill="1" applyBorder="1" applyAlignment="1">
      <alignment horizontal="center"/>
    </xf>
    <xf numFmtId="1" fontId="16" fillId="2" borderId="89" xfId="0" applyNumberFormat="1" applyFont="1" applyFill="1" applyBorder="1" applyAlignment="1">
      <alignment horizontal="center"/>
    </xf>
    <xf numFmtId="1" fontId="16" fillId="2" borderId="49" xfId="0" applyNumberFormat="1" applyFont="1" applyFill="1" applyBorder="1" applyAlignment="1">
      <alignment horizontal="center"/>
    </xf>
    <xf numFmtId="1" fontId="27" fillId="2" borderId="16" xfId="0" applyNumberFormat="1" applyFont="1" applyFill="1" applyBorder="1" applyAlignment="1">
      <alignment horizontal="center"/>
    </xf>
    <xf numFmtId="1" fontId="16" fillId="2" borderId="16" xfId="0" applyNumberFormat="1" applyFont="1" applyFill="1" applyBorder="1" applyAlignment="1">
      <alignment horizontal="center"/>
    </xf>
    <xf numFmtId="1" fontId="27" fillId="2" borderId="17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18" fillId="2" borderId="14" xfId="0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/>
    </xf>
    <xf numFmtId="1" fontId="18" fillId="2" borderId="16" xfId="0" applyNumberFormat="1" applyFont="1" applyFill="1" applyBorder="1" applyAlignment="1">
      <alignment/>
    </xf>
    <xf numFmtId="1" fontId="18" fillId="2" borderId="49" xfId="0" applyNumberFormat="1" applyFont="1" applyFill="1" applyBorder="1" applyAlignment="1">
      <alignment horizontal="center"/>
    </xf>
    <xf numFmtId="1" fontId="18" fillId="2" borderId="16" xfId="0" applyNumberFormat="1" applyFont="1" applyFill="1" applyBorder="1" applyAlignment="1">
      <alignment horizontal="center"/>
    </xf>
    <xf numFmtId="1" fontId="18" fillId="2" borderId="45" xfId="0" applyNumberFormat="1" applyFont="1" applyFill="1" applyBorder="1" applyAlignment="1">
      <alignment horizontal="center"/>
    </xf>
    <xf numFmtId="1" fontId="18" fillId="2" borderId="17" xfId="0" applyNumberFormat="1" applyFont="1" applyFill="1" applyBorder="1" applyAlignment="1">
      <alignment horizontal="center"/>
    </xf>
    <xf numFmtId="1" fontId="20" fillId="0" borderId="25" xfId="0" applyNumberFormat="1" applyFont="1" applyBorder="1" applyAlignment="1">
      <alignment horizontal="center" vertical="center" wrapText="1"/>
    </xf>
    <xf numFmtId="1" fontId="20" fillId="0" borderId="8" xfId="0" applyNumberFormat="1" applyFont="1" applyBorder="1" applyAlignment="1">
      <alignment horizontal="center" vertical="center" wrapText="1"/>
    </xf>
    <xf numFmtId="1" fontId="20" fillId="0" borderId="90" xfId="0" applyNumberFormat="1" applyFont="1" applyBorder="1" applyAlignment="1">
      <alignment horizontal="center" vertical="center" wrapText="1"/>
    </xf>
    <xf numFmtId="1" fontId="20" fillId="0" borderId="9" xfId="0" applyNumberFormat="1" applyFont="1" applyBorder="1" applyAlignment="1">
      <alignment horizontal="center" vertical="center" wrapText="1"/>
    </xf>
    <xf numFmtId="1" fontId="0" fillId="0" borderId="91" xfId="0" applyNumberFormat="1" applyBorder="1" applyAlignment="1">
      <alignment horizontal="center" vertical="center" wrapText="1"/>
    </xf>
    <xf numFmtId="1" fontId="0" fillId="0" borderId="86" xfId="0" applyNumberFormat="1" applyBorder="1" applyAlignment="1">
      <alignment horizontal="center" vertical="center" wrapText="1"/>
    </xf>
    <xf numFmtId="1" fontId="20" fillId="0" borderId="24" xfId="0" applyNumberFormat="1" applyFont="1" applyBorder="1" applyAlignment="1">
      <alignment horizontal="center" vertical="center" wrapText="1"/>
    </xf>
    <xf numFmtId="1" fontId="20" fillId="0" borderId="52" xfId="0" applyNumberFormat="1" applyFont="1" applyBorder="1" applyAlignment="1">
      <alignment horizontal="center" vertical="center" wrapText="1"/>
    </xf>
    <xf numFmtId="1" fontId="29" fillId="0" borderId="50" xfId="0" applyNumberFormat="1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0" fillId="0" borderId="9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1" fontId="30" fillId="0" borderId="52" xfId="0" applyNumberFormat="1" applyFont="1" applyBorder="1" applyAlignment="1">
      <alignment horizontal="center" vertical="center" wrapText="1"/>
    </xf>
    <xf numFmtId="1" fontId="29" fillId="0" borderId="32" xfId="0" applyNumberFormat="1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1" fontId="30" fillId="0" borderId="75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15" fillId="0" borderId="87" xfId="0" applyNumberFormat="1" applyFont="1" applyBorder="1" applyAlignment="1">
      <alignment horizontal="center"/>
    </xf>
    <xf numFmtId="1" fontId="15" fillId="0" borderId="63" xfId="0" applyNumberFormat="1" applyFont="1" applyBorder="1" applyAlignment="1">
      <alignment horizontal="center"/>
    </xf>
    <xf numFmtId="1" fontId="15" fillId="0" borderId="80" xfId="0" applyNumberFormat="1" applyFont="1" applyBorder="1" applyAlignment="1">
      <alignment horizontal="center"/>
    </xf>
    <xf numFmtId="1" fontId="0" fillId="0" borderId="93" xfId="0" applyNumberFormat="1" applyBorder="1" applyAlignment="1">
      <alignment horizontal="center"/>
    </xf>
    <xf numFmtId="1" fontId="0" fillId="0" borderId="94" xfId="0" applyNumberFormat="1" applyBorder="1" applyAlignment="1">
      <alignment horizontal="center"/>
    </xf>
    <xf numFmtId="1" fontId="0" fillId="0" borderId="5" xfId="0" applyNumberFormat="1" applyBorder="1" applyAlignment="1">
      <alignment/>
    </xf>
    <xf numFmtId="1" fontId="15" fillId="0" borderId="43" xfId="0" applyNumberFormat="1" applyFont="1" applyBorder="1" applyAlignment="1">
      <alignment horizontal="center"/>
    </xf>
    <xf numFmtId="1" fontId="15" fillId="0" borderId="44" xfId="0" applyNumberFormat="1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16" fillId="2" borderId="48" xfId="0" applyNumberFormat="1" applyFont="1" applyFill="1" applyBorder="1" applyAlignment="1">
      <alignment horizontal="center"/>
    </xf>
    <xf numFmtId="1" fontId="14" fillId="0" borderId="0" xfId="0" applyNumberFormat="1" applyFont="1" applyAlignment="1">
      <alignment/>
    </xf>
    <xf numFmtId="1" fontId="28" fillId="0" borderId="95" xfId="0" applyNumberFormat="1" applyFont="1" applyBorder="1" applyAlignment="1">
      <alignment horizontal="center" vertical="center" wrapText="1"/>
    </xf>
    <xf numFmtId="1" fontId="28" fillId="0" borderId="56" xfId="0" applyNumberFormat="1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1" fontId="28" fillId="0" borderId="85" xfId="0" applyNumberFormat="1" applyFont="1" applyBorder="1" applyAlignment="1">
      <alignment horizontal="center" vertical="center" wrapText="1"/>
    </xf>
    <xf numFmtId="1" fontId="0" fillId="0" borderId="62" xfId="0" applyNumberFormat="1" applyBorder="1" applyAlignment="1">
      <alignment/>
    </xf>
    <xf numFmtId="1" fontId="0" fillId="0" borderId="87" xfId="0" applyNumberFormat="1" applyBorder="1" applyAlignment="1">
      <alignment horizontal="center"/>
    </xf>
    <xf numFmtId="1" fontId="0" fillId="0" borderId="8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96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2" xfId="0" applyBorder="1" applyAlignment="1">
      <alignment/>
    </xf>
    <xf numFmtId="0" fontId="0" fillId="0" borderId="66" xfId="0" applyBorder="1" applyAlignment="1">
      <alignment/>
    </xf>
    <xf numFmtId="0" fontId="0" fillId="0" borderId="77" xfId="0" applyBorder="1" applyAlignment="1">
      <alignment/>
    </xf>
    <xf numFmtId="0" fontId="20" fillId="0" borderId="4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left" vertical="center" wrapText="1"/>
    </xf>
    <xf numFmtId="0" fontId="19" fillId="0" borderId="81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left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9" fillId="0" borderId="10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0" fillId="0" borderId="6" xfId="0" applyNumberFormat="1" applyFont="1" applyBorder="1" applyAlignment="1">
      <alignment horizontal="center" vertical="center" wrapText="1"/>
    </xf>
    <xf numFmtId="1" fontId="20" fillId="0" borderId="58" xfId="0" applyNumberFormat="1" applyFont="1" applyBorder="1" applyAlignment="1">
      <alignment horizontal="center" vertical="center" wrapText="1"/>
    </xf>
    <xf numFmtId="1" fontId="20" fillId="0" borderId="101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60" xfId="0" applyNumberFormat="1" applyFont="1" applyBorder="1" applyAlignment="1">
      <alignment horizontal="center" vertical="center" wrapText="1"/>
    </xf>
    <xf numFmtId="1" fontId="0" fillId="0" borderId="92" xfId="0" applyNumberFormat="1" applyBorder="1" applyAlignment="1">
      <alignment/>
    </xf>
    <xf numFmtId="1" fontId="0" fillId="0" borderId="66" xfId="0" applyNumberFormat="1" applyBorder="1" applyAlignment="1">
      <alignment/>
    </xf>
    <xf numFmtId="1" fontId="0" fillId="0" borderId="102" xfId="0" applyNumberFormat="1" applyBorder="1" applyAlignment="1">
      <alignment/>
    </xf>
    <xf numFmtId="1" fontId="0" fillId="0" borderId="77" xfId="0" applyNumberFormat="1" applyBorder="1" applyAlignment="1">
      <alignment/>
    </xf>
    <xf numFmtId="1" fontId="20" fillId="0" borderId="83" xfId="0" applyNumberFormat="1" applyFont="1" applyBorder="1" applyAlignment="1">
      <alignment horizontal="center" vertical="center" wrapText="1"/>
    </xf>
    <xf numFmtId="1" fontId="20" fillId="0" borderId="103" xfId="0" applyNumberFormat="1" applyFont="1" applyBorder="1" applyAlignment="1">
      <alignment horizontal="center" vertical="center" wrapText="1"/>
    </xf>
    <xf numFmtId="1" fontId="20" fillId="0" borderId="53" xfId="0" applyNumberFormat="1" applyFont="1" applyBorder="1" applyAlignment="1">
      <alignment horizontal="center" vertical="center" wrapText="1"/>
    </xf>
    <xf numFmtId="1" fontId="20" fillId="0" borderId="104" xfId="0" applyNumberFormat="1" applyFont="1" applyBorder="1" applyAlignment="1">
      <alignment horizontal="center" vertical="center" wrapText="1"/>
    </xf>
    <xf numFmtId="1" fontId="20" fillId="0" borderId="84" xfId="0" applyNumberFormat="1" applyFont="1" applyBorder="1" applyAlignment="1">
      <alignment horizontal="center" vertical="center" wrapText="1"/>
    </xf>
    <xf numFmtId="1" fontId="20" fillId="0" borderId="105" xfId="0" applyNumberFormat="1" applyFont="1" applyBorder="1" applyAlignment="1">
      <alignment horizontal="center" vertical="center" wrapText="1"/>
    </xf>
    <xf numFmtId="1" fontId="20" fillId="0" borderId="63" xfId="0" applyNumberFormat="1" applyFont="1" applyBorder="1" applyAlignment="1">
      <alignment horizontal="center" vertical="center" wrapText="1"/>
    </xf>
    <xf numFmtId="1" fontId="20" fillId="0" borderId="29" xfId="0" applyNumberFormat="1" applyFont="1" applyBorder="1" applyAlignment="1">
      <alignment horizontal="center" vertical="center" wrapText="1"/>
    </xf>
    <xf numFmtId="1" fontId="20" fillId="0" borderId="106" xfId="0" applyNumberFormat="1" applyFont="1" applyBorder="1" applyAlignment="1">
      <alignment horizontal="center" vertical="center" wrapText="1"/>
    </xf>
    <xf numFmtId="1" fontId="20" fillId="0" borderId="41" xfId="0" applyNumberFormat="1" applyFont="1" applyBorder="1" applyAlignment="1">
      <alignment horizontal="center" vertical="center" wrapText="1"/>
    </xf>
    <xf numFmtId="1" fontId="20" fillId="0" borderId="107" xfId="0" applyNumberFormat="1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" fontId="20" fillId="0" borderId="108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85" xfId="0" applyNumberFormat="1" applyFont="1" applyBorder="1" applyAlignment="1">
      <alignment horizontal="center" vertical="center" wrapText="1"/>
    </xf>
    <xf numFmtId="1" fontId="0" fillId="0" borderId="85" xfId="0" applyNumberFormat="1" applyBorder="1" applyAlignment="1">
      <alignment horizontal="center" vertical="center" wrapText="1"/>
    </xf>
    <xf numFmtId="1" fontId="15" fillId="0" borderId="109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19" fillId="0" borderId="85" xfId="0" applyNumberFormat="1" applyFont="1" applyBorder="1" applyAlignment="1">
      <alignment horizontal="center" vertical="center" wrapText="1"/>
    </xf>
    <xf numFmtId="1" fontId="8" fillId="0" borderId="85" xfId="0" applyNumberFormat="1" applyFont="1" applyBorder="1" applyAlignment="1">
      <alignment horizontal="center" vertical="center" wrapText="1"/>
    </xf>
    <xf numFmtId="1" fontId="19" fillId="0" borderId="109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0" fillId="0" borderId="110" xfId="0" applyNumberFormat="1" applyBorder="1" applyAlignment="1">
      <alignment/>
    </xf>
    <xf numFmtId="1" fontId="20" fillId="0" borderId="27" xfId="0" applyNumberFormat="1" applyFont="1" applyBorder="1" applyAlignment="1">
      <alignment horizontal="center" vertical="center" wrapText="1"/>
    </xf>
    <xf numFmtId="1" fontId="20" fillId="0" borderId="111" xfId="0" applyNumberFormat="1" applyFont="1" applyBorder="1" applyAlignment="1">
      <alignment horizontal="center" vertical="center" wrapText="1"/>
    </xf>
    <xf numFmtId="1" fontId="19" fillId="0" borderId="112" xfId="0" applyNumberFormat="1" applyFont="1" applyBorder="1" applyAlignment="1">
      <alignment horizontal="center" vertical="center" wrapText="1"/>
    </xf>
    <xf numFmtId="1" fontId="19" fillId="0" borderId="95" xfId="0" applyNumberFormat="1" applyFont="1" applyBorder="1" applyAlignment="1">
      <alignment horizontal="center" vertical="center" wrapText="1"/>
    </xf>
    <xf numFmtId="1" fontId="8" fillId="0" borderId="95" xfId="0" applyNumberFormat="1" applyFont="1" applyBorder="1" applyAlignment="1">
      <alignment horizontal="center" vertical="center" wrapText="1"/>
    </xf>
    <xf numFmtId="1" fontId="15" fillId="0" borderId="70" xfId="0" applyNumberFormat="1" applyFont="1" applyBorder="1" applyAlignment="1">
      <alignment horizontal="center" vertical="center" wrapText="1"/>
    </xf>
    <xf numFmtId="1" fontId="15" fillId="0" borderId="81" xfId="0" applyNumberFormat="1" applyFont="1" applyBorder="1" applyAlignment="1">
      <alignment horizontal="center" vertical="center" wrapText="1"/>
    </xf>
    <xf numFmtId="1" fontId="0" fillId="0" borderId="81" xfId="0" applyNumberFormat="1" applyBorder="1" applyAlignment="1">
      <alignment horizontal="center" vertical="center" wrapText="1"/>
    </xf>
    <xf numFmtId="1" fontId="15" fillId="0" borderId="71" xfId="0" applyNumberFormat="1" applyFont="1" applyBorder="1" applyAlignment="1">
      <alignment horizontal="center" vertical="center" wrapText="1"/>
    </xf>
    <xf numFmtId="1" fontId="15" fillId="0" borderId="86" xfId="0" applyNumberFormat="1" applyFont="1" applyBorder="1" applyAlignment="1">
      <alignment horizontal="center" vertical="center" wrapText="1"/>
    </xf>
    <xf numFmtId="1" fontId="0" fillId="0" borderId="86" xfId="0" applyNumberFormat="1" applyBorder="1" applyAlignment="1">
      <alignment horizontal="center" vertical="center" wrapText="1"/>
    </xf>
    <xf numFmtId="1" fontId="15" fillId="0" borderId="96" xfId="0" applyNumberFormat="1" applyFont="1" applyBorder="1" applyAlignment="1">
      <alignment horizontal="center" vertical="center" wrapText="1"/>
    </xf>
    <xf numFmtId="1" fontId="15" fillId="0" borderId="91" xfId="0" applyNumberFormat="1" applyFont="1" applyBorder="1" applyAlignment="1">
      <alignment horizontal="center" vertical="center" wrapText="1"/>
    </xf>
    <xf numFmtId="1" fontId="0" fillId="0" borderId="91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0">
      <selection activeCell="L13" sqref="L13"/>
    </sheetView>
  </sheetViews>
  <sheetFormatPr defaultColWidth="9.140625" defaultRowHeight="12.75"/>
  <cols>
    <col min="1" max="1" width="10.140625" style="0" bestFit="1" customWidth="1"/>
    <col min="14" max="14" width="15.00390625" style="0" customWidth="1"/>
  </cols>
  <sheetData>
    <row r="2" spans="11:12" ht="12.75">
      <c r="K2" s="3" t="s">
        <v>1</v>
      </c>
      <c r="L2" s="2"/>
    </row>
    <row r="3" ht="12.75">
      <c r="K3" s="4" t="s">
        <v>3</v>
      </c>
    </row>
    <row r="4" spans="11:12" ht="12.75">
      <c r="K4" s="3" t="s">
        <v>6</v>
      </c>
      <c r="L4" s="2"/>
    </row>
    <row r="5" spans="11:12" ht="12.75">
      <c r="K5" s="3" t="s">
        <v>4</v>
      </c>
      <c r="L5" s="2"/>
    </row>
    <row r="10" spans="1:14" ht="36.75">
      <c r="A10" s="252" t="s">
        <v>0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6.75">
      <c r="A12" s="252" t="s">
        <v>8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</row>
    <row r="13" spans="1:14" ht="36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6" spans="1:14" ht="30" customHeight="1">
      <c r="A16" s="253" t="s">
        <v>2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</row>
    <row r="17" spans="1:14" ht="33" customHeight="1">
      <c r="A17" s="253" t="s">
        <v>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</row>
    <row r="24" spans="1:14" ht="26.25">
      <c r="A24" s="251" t="s">
        <v>5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</row>
    <row r="25" spans="1:14" ht="26.25">
      <c r="A25" s="251">
        <v>2007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</row>
  </sheetData>
  <sheetProtection password="CE88" sheet="1" objects="1" scenarios="1"/>
  <mergeCells count="6">
    <mergeCell ref="A24:N24"/>
    <mergeCell ref="A25:N25"/>
    <mergeCell ref="A10:N10"/>
    <mergeCell ref="A12:N12"/>
    <mergeCell ref="A16:N16"/>
    <mergeCell ref="A17:N17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D10" sqref="D10"/>
    </sheetView>
  </sheetViews>
  <sheetFormatPr defaultColWidth="9.140625" defaultRowHeight="12.75"/>
  <cols>
    <col min="1" max="1" width="8.7109375" style="0" customWidth="1"/>
    <col min="2" max="2" width="104.00390625" style="0" customWidth="1"/>
    <col min="3" max="3" width="8.00390625" style="0" customWidth="1"/>
  </cols>
  <sheetData>
    <row r="2" spans="1:3" ht="20.25">
      <c r="A2" s="6"/>
      <c r="B2" s="7" t="s">
        <v>9</v>
      </c>
      <c r="C2" s="6"/>
    </row>
    <row r="3" spans="1:3" ht="13.5" thickBot="1">
      <c r="A3" s="8"/>
      <c r="B3" s="8"/>
      <c r="C3" s="8"/>
    </row>
    <row r="4" spans="1:3" ht="32.25" thickBot="1">
      <c r="A4" s="9" t="s">
        <v>10</v>
      </c>
      <c r="B4" s="10" t="s">
        <v>11</v>
      </c>
      <c r="C4" s="9" t="s">
        <v>12</v>
      </c>
    </row>
    <row r="5" spans="1:3" s="14" customFormat="1" ht="21.75" customHeight="1">
      <c r="A5" s="11">
        <v>1</v>
      </c>
      <c r="B5" s="12" t="s">
        <v>13</v>
      </c>
      <c r="C5" s="13">
        <v>1</v>
      </c>
    </row>
    <row r="6" spans="1:3" s="14" customFormat="1" ht="21.75" customHeight="1">
      <c r="A6" s="15">
        <v>2</v>
      </c>
      <c r="B6" s="16" t="s">
        <v>14</v>
      </c>
      <c r="C6" s="17">
        <v>2</v>
      </c>
    </row>
    <row r="7" spans="1:3" s="14" customFormat="1" ht="24.75" customHeight="1">
      <c r="A7" s="15">
        <v>3</v>
      </c>
      <c r="B7" s="18" t="s">
        <v>15</v>
      </c>
      <c r="C7" s="17">
        <v>4</v>
      </c>
    </row>
    <row r="8" spans="1:3" s="14" customFormat="1" ht="21.75" customHeight="1">
      <c r="A8" s="15">
        <v>4</v>
      </c>
      <c r="B8" s="16" t="s">
        <v>16</v>
      </c>
      <c r="C8" s="17">
        <v>5</v>
      </c>
    </row>
    <row r="9" spans="1:3" s="14" customFormat="1" ht="21.75" customHeight="1">
      <c r="A9" s="15">
        <v>5</v>
      </c>
      <c r="B9" s="16" t="s">
        <v>17</v>
      </c>
      <c r="C9" s="17"/>
    </row>
    <row r="10" spans="1:3" s="14" customFormat="1" ht="21.75" customHeight="1">
      <c r="A10" s="15" t="s">
        <v>18</v>
      </c>
      <c r="B10" s="16" t="s">
        <v>19</v>
      </c>
      <c r="C10" s="17">
        <v>8</v>
      </c>
    </row>
    <row r="11" spans="1:3" s="14" customFormat="1" ht="21.75" customHeight="1" thickBot="1">
      <c r="A11" s="19" t="s">
        <v>20</v>
      </c>
      <c r="B11" s="20" t="s">
        <v>21</v>
      </c>
      <c r="C11" s="21">
        <v>9</v>
      </c>
    </row>
  </sheetData>
  <sheetProtection password="CE88" sheet="1" objects="1" scenarios="1"/>
  <printOptions/>
  <pageMargins left="1.062992125984252" right="1.0236220472440944" top="1.7322834645669292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0">
      <selection activeCell="B13" sqref="B13"/>
    </sheetView>
  </sheetViews>
  <sheetFormatPr defaultColWidth="9.140625" defaultRowHeight="12.75"/>
  <cols>
    <col min="1" max="1" width="4.421875" style="23" bestFit="1" customWidth="1"/>
    <col min="2" max="2" width="34.421875" style="0" customWidth="1"/>
    <col min="3" max="3" width="59.00390625" style="0" hidden="1" customWidth="1"/>
    <col min="4" max="4" width="23.7109375" style="23" customWidth="1"/>
    <col min="5" max="5" width="21.7109375" style="23" customWidth="1"/>
  </cols>
  <sheetData>
    <row r="1" ht="15.75">
      <c r="A1" s="22" t="s">
        <v>22</v>
      </c>
    </row>
    <row r="2" ht="15.75">
      <c r="A2" s="22" t="s">
        <v>23</v>
      </c>
    </row>
    <row r="3" ht="15.75">
      <c r="A3" s="22" t="s">
        <v>24</v>
      </c>
    </row>
    <row r="4" ht="16.5" thickBot="1">
      <c r="A4" s="22"/>
    </row>
    <row r="5" spans="1:5" ht="13.5" thickTop="1">
      <c r="A5" s="254" t="s">
        <v>25</v>
      </c>
      <c r="B5" s="256" t="s">
        <v>26</v>
      </c>
      <c r="C5" s="258" t="s">
        <v>27</v>
      </c>
      <c r="D5" s="24" t="s">
        <v>28</v>
      </c>
      <c r="E5" s="25" t="s">
        <v>29</v>
      </c>
    </row>
    <row r="6" spans="1:5" ht="39" thickBot="1">
      <c r="A6" s="255"/>
      <c r="B6" s="257"/>
      <c r="C6" s="259"/>
      <c r="D6" s="26" t="s">
        <v>30</v>
      </c>
      <c r="E6" s="27" t="s">
        <v>31</v>
      </c>
    </row>
    <row r="7" spans="1:5" ht="18" customHeight="1" thickTop="1">
      <c r="A7" s="28">
        <v>1</v>
      </c>
      <c r="B7" s="29" t="s">
        <v>32</v>
      </c>
      <c r="C7" s="30" t="s">
        <v>33</v>
      </c>
      <c r="D7" s="31">
        <v>1</v>
      </c>
      <c r="E7" s="32">
        <v>0</v>
      </c>
    </row>
    <row r="8" spans="1:5" ht="18" customHeight="1">
      <c r="A8" s="28">
        <v>2</v>
      </c>
      <c r="B8" s="33" t="s">
        <v>34</v>
      </c>
      <c r="C8" s="30" t="s">
        <v>35</v>
      </c>
      <c r="D8" s="28">
        <v>0</v>
      </c>
      <c r="E8" s="34">
        <v>1</v>
      </c>
    </row>
    <row r="9" spans="1:5" ht="18" customHeight="1">
      <c r="A9" s="28">
        <v>3</v>
      </c>
      <c r="B9" s="33" t="s">
        <v>36</v>
      </c>
      <c r="C9" s="30" t="s">
        <v>37</v>
      </c>
      <c r="D9" s="28">
        <v>0</v>
      </c>
      <c r="E9" s="34">
        <v>1</v>
      </c>
    </row>
    <row r="10" spans="1:5" ht="18" customHeight="1">
      <c r="A10" s="28">
        <v>4</v>
      </c>
      <c r="B10" s="33" t="s">
        <v>38</v>
      </c>
      <c r="C10" s="30" t="s">
        <v>39</v>
      </c>
      <c r="D10" s="28">
        <v>0</v>
      </c>
      <c r="E10" s="34">
        <v>1</v>
      </c>
    </row>
    <row r="11" spans="1:5" ht="18" customHeight="1">
      <c r="A11" s="28">
        <v>5</v>
      </c>
      <c r="B11" s="33" t="s">
        <v>40</v>
      </c>
      <c r="C11" s="30" t="s">
        <v>41</v>
      </c>
      <c r="D11" s="28">
        <v>0</v>
      </c>
      <c r="E11" s="34">
        <v>1</v>
      </c>
    </row>
    <row r="12" spans="1:5" ht="18" customHeight="1">
      <c r="A12" s="28">
        <v>6</v>
      </c>
      <c r="B12" s="33" t="s">
        <v>42</v>
      </c>
      <c r="C12" s="30" t="s">
        <v>43</v>
      </c>
      <c r="D12" s="28">
        <v>1</v>
      </c>
      <c r="E12" s="34">
        <v>0</v>
      </c>
    </row>
    <row r="13" spans="1:5" ht="18" customHeight="1">
      <c r="A13" s="28">
        <v>7</v>
      </c>
      <c r="B13" s="33" t="s">
        <v>44</v>
      </c>
      <c r="C13" s="30" t="s">
        <v>45</v>
      </c>
      <c r="D13" s="28">
        <v>1</v>
      </c>
      <c r="E13" s="34">
        <v>0</v>
      </c>
    </row>
    <row r="14" spans="1:5" ht="18" customHeight="1">
      <c r="A14" s="28">
        <v>8</v>
      </c>
      <c r="B14" s="33" t="s">
        <v>46</v>
      </c>
      <c r="C14" s="30" t="s">
        <v>47</v>
      </c>
      <c r="D14" s="28">
        <v>0</v>
      </c>
      <c r="E14" s="34">
        <v>1</v>
      </c>
    </row>
    <row r="15" spans="1:5" ht="18" customHeight="1">
      <c r="A15" s="28">
        <v>9</v>
      </c>
      <c r="B15" s="33" t="s">
        <v>48</v>
      </c>
      <c r="C15" s="30" t="s">
        <v>49</v>
      </c>
      <c r="D15" s="28">
        <v>1</v>
      </c>
      <c r="E15" s="34">
        <v>0</v>
      </c>
    </row>
    <row r="16" spans="1:5" ht="18" customHeight="1">
      <c r="A16" s="28">
        <v>10</v>
      </c>
      <c r="B16" s="33" t="s">
        <v>50</v>
      </c>
      <c r="C16" s="30" t="s">
        <v>51</v>
      </c>
      <c r="D16" s="28">
        <v>0</v>
      </c>
      <c r="E16" s="34">
        <v>1</v>
      </c>
    </row>
    <row r="17" spans="1:5" ht="18" customHeight="1">
      <c r="A17" s="28">
        <v>11</v>
      </c>
      <c r="B17" s="33" t="s">
        <v>52</v>
      </c>
      <c r="C17" s="30" t="s">
        <v>53</v>
      </c>
      <c r="D17" s="28">
        <v>0</v>
      </c>
      <c r="E17" s="34">
        <v>1</v>
      </c>
    </row>
    <row r="18" spans="1:5" ht="18" customHeight="1">
      <c r="A18" s="28">
        <v>12</v>
      </c>
      <c r="B18" s="33" t="s">
        <v>54</v>
      </c>
      <c r="C18" s="30" t="s">
        <v>55</v>
      </c>
      <c r="D18" s="28">
        <v>0</v>
      </c>
      <c r="E18" s="34">
        <v>1</v>
      </c>
    </row>
    <row r="19" spans="1:5" ht="18" customHeight="1">
      <c r="A19" s="28">
        <v>13</v>
      </c>
      <c r="B19" s="33" t="s">
        <v>56</v>
      </c>
      <c r="C19" s="30" t="s">
        <v>57</v>
      </c>
      <c r="D19" s="28">
        <v>1</v>
      </c>
      <c r="E19" s="34">
        <v>0</v>
      </c>
    </row>
    <row r="20" spans="1:5" ht="18" customHeight="1">
      <c r="A20" s="28">
        <v>14</v>
      </c>
      <c r="B20" s="33" t="s">
        <v>58</v>
      </c>
      <c r="C20" s="30" t="s">
        <v>59</v>
      </c>
      <c r="D20" s="28">
        <v>0</v>
      </c>
      <c r="E20" s="34">
        <v>1</v>
      </c>
    </row>
    <row r="21" spans="1:5" ht="18" customHeight="1">
      <c r="A21" s="28">
        <v>15</v>
      </c>
      <c r="B21" s="33" t="s">
        <v>60</v>
      </c>
      <c r="C21" s="30" t="s">
        <v>61</v>
      </c>
      <c r="D21" s="28">
        <v>0</v>
      </c>
      <c r="E21" s="34">
        <v>1</v>
      </c>
    </row>
    <row r="22" spans="1:5" ht="18" customHeight="1">
      <c r="A22" s="28">
        <v>16</v>
      </c>
      <c r="B22" s="33" t="s">
        <v>62</v>
      </c>
      <c r="C22" s="30" t="s">
        <v>63</v>
      </c>
      <c r="D22" s="28">
        <v>0</v>
      </c>
      <c r="E22" s="34">
        <v>1</v>
      </c>
    </row>
    <row r="23" spans="1:5" ht="18" customHeight="1">
      <c r="A23" s="28">
        <v>17</v>
      </c>
      <c r="B23" s="33" t="s">
        <v>64</v>
      </c>
      <c r="C23" s="30" t="s">
        <v>65</v>
      </c>
      <c r="D23" s="28">
        <v>0</v>
      </c>
      <c r="E23" s="34">
        <v>1</v>
      </c>
    </row>
    <row r="24" spans="1:5" ht="18" customHeight="1">
      <c r="A24" s="28">
        <v>18</v>
      </c>
      <c r="B24" s="33" t="s">
        <v>66</v>
      </c>
      <c r="C24" s="30" t="s">
        <v>67</v>
      </c>
      <c r="D24" s="28">
        <v>0</v>
      </c>
      <c r="E24" s="34">
        <v>1</v>
      </c>
    </row>
    <row r="25" spans="1:5" ht="18" customHeight="1">
      <c r="A25" s="28">
        <v>19</v>
      </c>
      <c r="B25" s="33" t="s">
        <v>68</v>
      </c>
      <c r="C25" s="30" t="s">
        <v>69</v>
      </c>
      <c r="D25" s="28">
        <v>1</v>
      </c>
      <c r="E25" s="34">
        <v>0</v>
      </c>
    </row>
    <row r="26" spans="1:5" ht="18" customHeight="1">
      <c r="A26" s="28">
        <v>20</v>
      </c>
      <c r="B26" s="33" t="s">
        <v>70</v>
      </c>
      <c r="C26" s="30" t="s">
        <v>71</v>
      </c>
      <c r="D26" s="28">
        <v>0</v>
      </c>
      <c r="E26" s="34">
        <v>1</v>
      </c>
    </row>
    <row r="27" spans="1:5" ht="18" customHeight="1">
      <c r="A27" s="28">
        <v>21</v>
      </c>
      <c r="B27" s="33" t="s">
        <v>72</v>
      </c>
      <c r="C27" s="30" t="s">
        <v>73</v>
      </c>
      <c r="D27" s="28">
        <v>0</v>
      </c>
      <c r="E27" s="34">
        <v>1</v>
      </c>
    </row>
    <row r="28" spans="1:5" ht="18" customHeight="1">
      <c r="A28" s="28">
        <v>22</v>
      </c>
      <c r="B28" s="33" t="s">
        <v>74</v>
      </c>
      <c r="C28" s="30" t="s">
        <v>75</v>
      </c>
      <c r="D28" s="28">
        <v>1</v>
      </c>
      <c r="E28" s="34">
        <v>0</v>
      </c>
    </row>
    <row r="29" spans="1:5" ht="18" customHeight="1">
      <c r="A29" s="28">
        <v>23</v>
      </c>
      <c r="B29" s="33" t="s">
        <v>76</v>
      </c>
      <c r="C29" s="30" t="s">
        <v>77</v>
      </c>
      <c r="D29" s="28">
        <v>1</v>
      </c>
      <c r="E29" s="34">
        <v>0</v>
      </c>
    </row>
    <row r="30" spans="1:5" ht="18" customHeight="1">
      <c r="A30" s="28">
        <v>24</v>
      </c>
      <c r="B30" s="33" t="s">
        <v>78</v>
      </c>
      <c r="C30" s="30" t="s">
        <v>79</v>
      </c>
      <c r="D30" s="28">
        <v>0</v>
      </c>
      <c r="E30" s="34">
        <v>1</v>
      </c>
    </row>
    <row r="31" spans="1:5" ht="18" customHeight="1">
      <c r="A31" s="28">
        <v>25</v>
      </c>
      <c r="B31" s="33" t="s">
        <v>80</v>
      </c>
      <c r="C31" s="30" t="s">
        <v>81</v>
      </c>
      <c r="D31" s="28">
        <v>0</v>
      </c>
      <c r="E31" s="34">
        <v>1</v>
      </c>
    </row>
    <row r="32" spans="1:5" ht="18" customHeight="1" thickBot="1">
      <c r="A32" s="28">
        <v>26</v>
      </c>
      <c r="B32" s="33" t="s">
        <v>82</v>
      </c>
      <c r="C32" s="30" t="s">
        <v>83</v>
      </c>
      <c r="D32" s="28">
        <v>1</v>
      </c>
      <c r="E32" s="34">
        <v>0</v>
      </c>
    </row>
    <row r="33" spans="1:5" ht="18" customHeight="1" thickBot="1" thickTop="1">
      <c r="A33" s="35">
        <v>26</v>
      </c>
      <c r="B33" s="36" t="s">
        <v>84</v>
      </c>
      <c r="C33" s="37" t="s">
        <v>85</v>
      </c>
      <c r="D33" s="35">
        <f>(D7+D8+D9+D10+D11+D12+D13+D14+D15+D16+D17+D18+D19+D20+D21+D22+D23+D24+D25+D26+D27+D28+D29+D30+D31+D32)</f>
        <v>9</v>
      </c>
      <c r="E33" s="38">
        <f>(E7+E8+E9+E10+E11+E12+E13+E14+E15+E16+E17+E18+E19+E20+E21+E22+E23+E24+E25+E26+E27+E28+E29+E30+E31+E32)</f>
        <v>17</v>
      </c>
    </row>
    <row r="34" spans="1:5" ht="18" customHeight="1" hidden="1" thickBot="1" thickTop="1">
      <c r="A34" s="260"/>
      <c r="B34" s="261"/>
      <c r="C34" s="261"/>
      <c r="D34" s="261"/>
      <c r="E34" s="262"/>
    </row>
    <row r="35" spans="1:5" ht="18" customHeight="1" hidden="1" thickBot="1" thickTop="1">
      <c r="A35" s="39">
        <v>26</v>
      </c>
      <c r="B35" s="40"/>
      <c r="C35" s="41" t="s">
        <v>86</v>
      </c>
      <c r="D35" s="39">
        <f>(D33)</f>
        <v>9</v>
      </c>
      <c r="E35" s="42">
        <f>(E33)</f>
        <v>17</v>
      </c>
    </row>
    <row r="36" ht="13.5" thickTop="1"/>
  </sheetData>
  <sheetProtection password="CE88" sheet="1" objects="1" scenarios="1"/>
  <mergeCells count="4">
    <mergeCell ref="A5:A6"/>
    <mergeCell ref="B5:B6"/>
    <mergeCell ref="C5:C6"/>
    <mergeCell ref="A34:E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35"/>
  <sheetViews>
    <sheetView workbookViewId="0" topLeftCell="A1">
      <selection activeCell="K27" sqref="K27"/>
    </sheetView>
  </sheetViews>
  <sheetFormatPr defaultColWidth="9.140625" defaultRowHeight="12.75"/>
  <cols>
    <col min="1" max="1" width="4.421875" style="23" bestFit="1" customWidth="1"/>
    <col min="2" max="2" width="16.421875" style="4" bestFit="1" customWidth="1"/>
    <col min="3" max="3" width="59.00390625" style="0" hidden="1" customWidth="1"/>
    <col min="4" max="4" width="9.28125" style="0" customWidth="1"/>
    <col min="6" max="6" width="10.28125" style="0" customWidth="1"/>
    <col min="8" max="8" width="9.7109375" style="0" customWidth="1"/>
    <col min="10" max="10" width="10.140625" style="0" customWidth="1"/>
    <col min="12" max="12" width="9.57421875" style="0" customWidth="1"/>
    <col min="14" max="14" width="10.00390625" style="0" customWidth="1"/>
    <col min="16" max="16" width="9.57421875" style="0" customWidth="1"/>
    <col min="18" max="18" width="10.00390625" style="0" customWidth="1"/>
    <col min="20" max="20" width="9.7109375" style="0" customWidth="1"/>
    <col min="22" max="22" width="10.140625" style="0" customWidth="1"/>
    <col min="24" max="24" width="10.00390625" style="0" customWidth="1"/>
    <col min="26" max="26" width="10.28125" style="0" customWidth="1"/>
    <col min="28" max="39" width="0" style="0" hidden="1" customWidth="1"/>
  </cols>
  <sheetData>
    <row r="1" spans="4:16" ht="16.5" thickBot="1">
      <c r="D1" s="22" t="s">
        <v>87</v>
      </c>
      <c r="P1" s="22"/>
    </row>
    <row r="2" spans="1:39" s="53" customFormat="1" ht="21" customHeight="1" thickTop="1">
      <c r="A2" s="270" t="s">
        <v>25</v>
      </c>
      <c r="B2" s="273" t="s">
        <v>26</v>
      </c>
      <c r="C2" s="276" t="s">
        <v>27</v>
      </c>
      <c r="D2" s="43" t="s">
        <v>88</v>
      </c>
      <c r="E2" s="44" t="s">
        <v>88</v>
      </c>
      <c r="F2" s="44" t="s">
        <v>88</v>
      </c>
      <c r="G2" s="45" t="s">
        <v>88</v>
      </c>
      <c r="H2" s="46" t="s">
        <v>89</v>
      </c>
      <c r="I2" s="47" t="s">
        <v>89</v>
      </c>
      <c r="J2" s="47" t="s">
        <v>89</v>
      </c>
      <c r="K2" s="48" t="s">
        <v>89</v>
      </c>
      <c r="L2" s="46" t="s">
        <v>90</v>
      </c>
      <c r="M2" s="47" t="s">
        <v>90</v>
      </c>
      <c r="N2" s="47" t="s">
        <v>90</v>
      </c>
      <c r="O2" s="49" t="s">
        <v>90</v>
      </c>
      <c r="P2" s="46" t="s">
        <v>91</v>
      </c>
      <c r="Q2" s="47" t="s">
        <v>91</v>
      </c>
      <c r="R2" s="47" t="s">
        <v>91</v>
      </c>
      <c r="S2" s="49" t="s">
        <v>91</v>
      </c>
      <c r="T2" s="46" t="s">
        <v>92</v>
      </c>
      <c r="U2" s="47" t="s">
        <v>92</v>
      </c>
      <c r="V2" s="47" t="s">
        <v>92</v>
      </c>
      <c r="W2" s="48" t="s">
        <v>92</v>
      </c>
      <c r="X2" s="46" t="s">
        <v>93</v>
      </c>
      <c r="Y2" s="47" t="s">
        <v>93</v>
      </c>
      <c r="Z2" s="47" t="s">
        <v>93</v>
      </c>
      <c r="AA2" s="49" t="s">
        <v>93</v>
      </c>
      <c r="AB2" s="50" t="s">
        <v>94</v>
      </c>
      <c r="AC2" s="51" t="s">
        <v>94</v>
      </c>
      <c r="AD2" s="51" t="s">
        <v>94</v>
      </c>
      <c r="AE2" s="51" t="s">
        <v>94</v>
      </c>
      <c r="AF2" s="51" t="s">
        <v>94</v>
      </c>
      <c r="AG2" s="51" t="s">
        <v>94</v>
      </c>
      <c r="AH2" s="51" t="s">
        <v>94</v>
      </c>
      <c r="AI2" s="51" t="s">
        <v>94</v>
      </c>
      <c r="AJ2" s="51" t="s">
        <v>94</v>
      </c>
      <c r="AK2" s="51" t="s">
        <v>94</v>
      </c>
      <c r="AL2" s="51" t="s">
        <v>94</v>
      </c>
      <c r="AM2" s="52" t="s">
        <v>94</v>
      </c>
    </row>
    <row r="3" spans="1:39" s="53" customFormat="1" ht="11.25">
      <c r="A3" s="271"/>
      <c r="B3" s="274"/>
      <c r="C3" s="277"/>
      <c r="D3" s="54"/>
      <c r="E3" s="55"/>
      <c r="F3" s="55"/>
      <c r="G3" s="56"/>
      <c r="H3" s="266" t="s">
        <v>95</v>
      </c>
      <c r="I3" s="267"/>
      <c r="J3" s="267"/>
      <c r="K3" s="267"/>
      <c r="L3" s="267"/>
      <c r="M3" s="267"/>
      <c r="N3" s="267"/>
      <c r="O3" s="268"/>
      <c r="P3" s="266" t="s">
        <v>95</v>
      </c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8"/>
      <c r="AB3" s="57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9"/>
    </row>
    <row r="4" spans="1:39" s="53" customFormat="1" ht="33" customHeight="1">
      <c r="A4" s="271"/>
      <c r="B4" s="274"/>
      <c r="C4" s="277"/>
      <c r="D4" s="127" t="s">
        <v>96</v>
      </c>
      <c r="E4" s="264"/>
      <c r="F4" s="264"/>
      <c r="G4" s="265"/>
      <c r="H4" s="269" t="s">
        <v>97</v>
      </c>
      <c r="I4" s="267"/>
      <c r="J4" s="267"/>
      <c r="K4" s="267"/>
      <c r="L4" s="269" t="s">
        <v>98</v>
      </c>
      <c r="M4" s="267"/>
      <c r="N4" s="267"/>
      <c r="O4" s="268"/>
      <c r="P4" s="269" t="s">
        <v>99</v>
      </c>
      <c r="Q4" s="267"/>
      <c r="R4" s="267"/>
      <c r="S4" s="268"/>
      <c r="T4" s="269" t="s">
        <v>100</v>
      </c>
      <c r="U4" s="267"/>
      <c r="V4" s="267"/>
      <c r="W4" s="267"/>
      <c r="X4" s="269" t="s">
        <v>101</v>
      </c>
      <c r="Y4" s="267"/>
      <c r="Z4" s="267"/>
      <c r="AA4" s="268"/>
      <c r="AB4" s="57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9"/>
    </row>
    <row r="5" spans="1:39" s="53" customFormat="1" ht="29.25" customHeight="1">
      <c r="A5" s="271"/>
      <c r="B5" s="274"/>
      <c r="C5" s="277"/>
      <c r="D5" s="60"/>
      <c r="E5" s="263" t="s">
        <v>102</v>
      </c>
      <c r="F5" s="264"/>
      <c r="G5" s="265"/>
      <c r="H5" s="61"/>
      <c r="I5" s="263" t="s">
        <v>102</v>
      </c>
      <c r="J5" s="264"/>
      <c r="K5" s="264"/>
      <c r="L5" s="61"/>
      <c r="M5" s="263" t="s">
        <v>102</v>
      </c>
      <c r="N5" s="264"/>
      <c r="O5" s="265"/>
      <c r="P5" s="61"/>
      <c r="Q5" s="263" t="s">
        <v>102</v>
      </c>
      <c r="R5" s="264"/>
      <c r="S5" s="265"/>
      <c r="T5" s="61"/>
      <c r="U5" s="263" t="s">
        <v>102</v>
      </c>
      <c r="V5" s="264"/>
      <c r="W5" s="264"/>
      <c r="X5" s="61"/>
      <c r="Y5" s="263" t="s">
        <v>102</v>
      </c>
      <c r="Z5" s="264"/>
      <c r="AA5" s="265"/>
      <c r="AB5" s="57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9"/>
    </row>
    <row r="6" spans="1:39" s="53" customFormat="1" ht="35.25" customHeight="1" thickBot="1">
      <c r="A6" s="272"/>
      <c r="B6" s="275"/>
      <c r="C6" s="220"/>
      <c r="D6" s="62" t="s">
        <v>103</v>
      </c>
      <c r="E6" s="63" t="s">
        <v>104</v>
      </c>
      <c r="F6" s="64" t="s">
        <v>105</v>
      </c>
      <c r="G6" s="65" t="s">
        <v>106</v>
      </c>
      <c r="H6" s="62" t="s">
        <v>103</v>
      </c>
      <c r="I6" s="63" t="s">
        <v>104</v>
      </c>
      <c r="J6" s="64" t="s">
        <v>105</v>
      </c>
      <c r="K6" s="66" t="s">
        <v>106</v>
      </c>
      <c r="L6" s="62" t="s">
        <v>103</v>
      </c>
      <c r="M6" s="63" t="s">
        <v>104</v>
      </c>
      <c r="N6" s="64" t="s">
        <v>105</v>
      </c>
      <c r="O6" s="65" t="s">
        <v>106</v>
      </c>
      <c r="P6" s="62" t="s">
        <v>103</v>
      </c>
      <c r="Q6" s="63" t="s">
        <v>104</v>
      </c>
      <c r="R6" s="64" t="s">
        <v>105</v>
      </c>
      <c r="S6" s="65" t="s">
        <v>106</v>
      </c>
      <c r="T6" s="62" t="s">
        <v>103</v>
      </c>
      <c r="U6" s="63" t="s">
        <v>104</v>
      </c>
      <c r="V6" s="64" t="s">
        <v>105</v>
      </c>
      <c r="W6" s="66" t="s">
        <v>106</v>
      </c>
      <c r="X6" s="62" t="s">
        <v>103</v>
      </c>
      <c r="Y6" s="63" t="s">
        <v>104</v>
      </c>
      <c r="Z6" s="64" t="s">
        <v>105</v>
      </c>
      <c r="AA6" s="65" t="s">
        <v>106</v>
      </c>
      <c r="AB6" s="67" t="s">
        <v>107</v>
      </c>
      <c r="AC6" s="68" t="s">
        <v>107</v>
      </c>
      <c r="AD6" s="68" t="s">
        <v>107</v>
      </c>
      <c r="AE6" s="68" t="s">
        <v>107</v>
      </c>
      <c r="AF6" s="68">
        <v>2</v>
      </c>
      <c r="AG6" s="68">
        <v>2</v>
      </c>
      <c r="AH6" s="68">
        <v>2</v>
      </c>
      <c r="AI6" s="68">
        <v>2</v>
      </c>
      <c r="AJ6" s="68">
        <v>3</v>
      </c>
      <c r="AK6" s="68">
        <v>3</v>
      </c>
      <c r="AL6" s="68">
        <v>3</v>
      </c>
      <c r="AM6" s="69">
        <v>3</v>
      </c>
    </row>
    <row r="7" spans="1:39" ht="13.5" thickTop="1">
      <c r="A7" s="28">
        <v>1</v>
      </c>
      <c r="B7" s="70" t="s">
        <v>32</v>
      </c>
      <c r="C7" s="71" t="s">
        <v>33</v>
      </c>
      <c r="D7" s="72">
        <v>3</v>
      </c>
      <c r="E7" s="73">
        <v>0</v>
      </c>
      <c r="F7" s="73">
        <v>1</v>
      </c>
      <c r="G7" s="74">
        <v>0</v>
      </c>
      <c r="H7" s="75">
        <v>2</v>
      </c>
      <c r="I7" s="76">
        <v>0</v>
      </c>
      <c r="J7" s="76">
        <v>1</v>
      </c>
      <c r="K7" s="77">
        <v>0</v>
      </c>
      <c r="L7" s="75">
        <v>1</v>
      </c>
      <c r="M7" s="76">
        <v>0</v>
      </c>
      <c r="N7" s="76">
        <v>0</v>
      </c>
      <c r="O7" s="77">
        <v>0</v>
      </c>
      <c r="P7" s="75">
        <v>0</v>
      </c>
      <c r="Q7" s="76">
        <v>0</v>
      </c>
      <c r="R7" s="76">
        <v>0</v>
      </c>
      <c r="S7" s="77">
        <v>0</v>
      </c>
      <c r="T7" s="78">
        <v>0</v>
      </c>
      <c r="U7" s="73">
        <v>0</v>
      </c>
      <c r="V7" s="73">
        <v>0</v>
      </c>
      <c r="W7" s="74">
        <v>0</v>
      </c>
      <c r="X7" s="75">
        <v>0</v>
      </c>
      <c r="Y7" s="76">
        <v>0</v>
      </c>
      <c r="Z7" s="76">
        <v>0</v>
      </c>
      <c r="AA7" s="77">
        <v>0</v>
      </c>
      <c r="AB7" s="79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32">
        <v>0</v>
      </c>
    </row>
    <row r="8" spans="1:39" ht="12.75">
      <c r="A8" s="28">
        <v>2</v>
      </c>
      <c r="B8" s="81" t="s">
        <v>34</v>
      </c>
      <c r="C8" s="71" t="s">
        <v>35</v>
      </c>
      <c r="D8" s="28">
        <v>2</v>
      </c>
      <c r="E8" s="71">
        <v>0</v>
      </c>
      <c r="F8" s="71">
        <v>0</v>
      </c>
      <c r="G8" s="82">
        <v>0</v>
      </c>
      <c r="H8" s="83">
        <v>1</v>
      </c>
      <c r="I8" s="71">
        <v>0</v>
      </c>
      <c r="J8" s="71">
        <v>0</v>
      </c>
      <c r="K8" s="84">
        <v>0</v>
      </c>
      <c r="L8" s="83">
        <v>1</v>
      </c>
      <c r="M8" s="71">
        <v>0</v>
      </c>
      <c r="N8" s="71">
        <v>0</v>
      </c>
      <c r="O8" s="84">
        <v>0</v>
      </c>
      <c r="P8" s="83">
        <v>0</v>
      </c>
      <c r="Q8" s="71">
        <v>0</v>
      </c>
      <c r="R8" s="71">
        <v>0</v>
      </c>
      <c r="S8" s="84">
        <v>0</v>
      </c>
      <c r="T8" s="85">
        <v>0</v>
      </c>
      <c r="U8" s="71">
        <v>0</v>
      </c>
      <c r="V8" s="71">
        <v>0</v>
      </c>
      <c r="W8" s="82">
        <v>0</v>
      </c>
      <c r="X8" s="83">
        <v>0</v>
      </c>
      <c r="Y8" s="71">
        <v>0</v>
      </c>
      <c r="Z8" s="71">
        <v>0</v>
      </c>
      <c r="AA8" s="84">
        <v>0</v>
      </c>
      <c r="AB8" s="85">
        <v>0</v>
      </c>
      <c r="AC8" s="71">
        <v>0</v>
      </c>
      <c r="AD8" s="71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34">
        <v>0</v>
      </c>
    </row>
    <row r="9" spans="1:39" ht="12.75">
      <c r="A9" s="28">
        <v>3</v>
      </c>
      <c r="B9" s="81" t="s">
        <v>36</v>
      </c>
      <c r="C9" s="71" t="s">
        <v>37</v>
      </c>
      <c r="D9" s="28">
        <v>1</v>
      </c>
      <c r="E9" s="71">
        <v>0</v>
      </c>
      <c r="F9" s="71">
        <v>1</v>
      </c>
      <c r="G9" s="82">
        <v>0</v>
      </c>
      <c r="H9" s="83">
        <v>1</v>
      </c>
      <c r="I9" s="71">
        <v>0</v>
      </c>
      <c r="J9" s="71">
        <v>0</v>
      </c>
      <c r="K9" s="84">
        <v>0</v>
      </c>
      <c r="L9" s="83">
        <v>0</v>
      </c>
      <c r="M9" s="71">
        <v>0</v>
      </c>
      <c r="N9" s="71">
        <v>1</v>
      </c>
      <c r="O9" s="84">
        <v>0</v>
      </c>
      <c r="P9" s="83">
        <v>0</v>
      </c>
      <c r="Q9" s="71">
        <v>0</v>
      </c>
      <c r="R9" s="71">
        <v>0</v>
      </c>
      <c r="S9" s="84">
        <v>0</v>
      </c>
      <c r="T9" s="85">
        <v>0</v>
      </c>
      <c r="U9" s="71">
        <v>0</v>
      </c>
      <c r="V9" s="71">
        <v>0</v>
      </c>
      <c r="W9" s="82">
        <v>0</v>
      </c>
      <c r="X9" s="83">
        <v>0</v>
      </c>
      <c r="Y9" s="71">
        <v>0</v>
      </c>
      <c r="Z9" s="71">
        <v>0</v>
      </c>
      <c r="AA9" s="84">
        <v>0</v>
      </c>
      <c r="AB9" s="85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34">
        <v>0</v>
      </c>
    </row>
    <row r="10" spans="1:39" ht="12.75">
      <c r="A10" s="28">
        <v>4</v>
      </c>
      <c r="B10" s="81" t="s">
        <v>38</v>
      </c>
      <c r="C10" s="71" t="s">
        <v>39</v>
      </c>
      <c r="D10" s="28">
        <v>1</v>
      </c>
      <c r="E10" s="71">
        <v>1</v>
      </c>
      <c r="F10" s="71">
        <v>3</v>
      </c>
      <c r="G10" s="82">
        <v>0</v>
      </c>
      <c r="H10" s="83">
        <v>0</v>
      </c>
      <c r="I10" s="71">
        <v>0</v>
      </c>
      <c r="J10" s="71">
        <v>3</v>
      </c>
      <c r="K10" s="84">
        <v>0</v>
      </c>
      <c r="L10" s="83">
        <v>1</v>
      </c>
      <c r="M10" s="71">
        <v>1</v>
      </c>
      <c r="N10" s="71">
        <v>0</v>
      </c>
      <c r="O10" s="84">
        <v>0</v>
      </c>
      <c r="P10" s="83">
        <v>0</v>
      </c>
      <c r="Q10" s="71">
        <v>0</v>
      </c>
      <c r="R10" s="71">
        <v>0</v>
      </c>
      <c r="S10" s="84">
        <v>0</v>
      </c>
      <c r="T10" s="85">
        <v>0</v>
      </c>
      <c r="U10" s="71">
        <v>0</v>
      </c>
      <c r="V10" s="71">
        <v>0</v>
      </c>
      <c r="W10" s="82">
        <v>0</v>
      </c>
      <c r="X10" s="83">
        <v>0</v>
      </c>
      <c r="Y10" s="71">
        <v>0</v>
      </c>
      <c r="Z10" s="71">
        <v>0</v>
      </c>
      <c r="AA10" s="84">
        <v>0</v>
      </c>
      <c r="AB10" s="85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34">
        <v>0</v>
      </c>
    </row>
    <row r="11" spans="1:39" ht="12.75">
      <c r="A11" s="28">
        <v>5</v>
      </c>
      <c r="B11" s="81" t="s">
        <v>40</v>
      </c>
      <c r="C11" s="71" t="s">
        <v>41</v>
      </c>
      <c r="D11" s="28">
        <v>3</v>
      </c>
      <c r="E11" s="71">
        <v>0</v>
      </c>
      <c r="F11" s="71">
        <v>1</v>
      </c>
      <c r="G11" s="82">
        <v>2</v>
      </c>
      <c r="H11" s="83">
        <v>2</v>
      </c>
      <c r="I11" s="71">
        <v>0</v>
      </c>
      <c r="J11" s="71">
        <v>1</v>
      </c>
      <c r="K11" s="84">
        <v>0</v>
      </c>
      <c r="L11" s="83">
        <v>1</v>
      </c>
      <c r="M11" s="71">
        <v>0</v>
      </c>
      <c r="N11" s="71">
        <v>0</v>
      </c>
      <c r="O11" s="84">
        <v>1</v>
      </c>
      <c r="P11" s="83">
        <v>0</v>
      </c>
      <c r="Q11" s="71">
        <v>0</v>
      </c>
      <c r="R11" s="71">
        <v>0</v>
      </c>
      <c r="S11" s="84">
        <v>0</v>
      </c>
      <c r="T11" s="85">
        <v>0</v>
      </c>
      <c r="U11" s="71">
        <v>0</v>
      </c>
      <c r="V11" s="71">
        <v>0</v>
      </c>
      <c r="W11" s="82">
        <v>0</v>
      </c>
      <c r="X11" s="83">
        <v>0</v>
      </c>
      <c r="Y11" s="71">
        <v>0</v>
      </c>
      <c r="Z11" s="71">
        <v>0</v>
      </c>
      <c r="AA11" s="84">
        <v>1</v>
      </c>
      <c r="AB11" s="85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1</v>
      </c>
      <c r="AJ11" s="71">
        <v>0</v>
      </c>
      <c r="AK11" s="71">
        <v>0</v>
      </c>
      <c r="AL11" s="71">
        <v>0</v>
      </c>
      <c r="AM11" s="34">
        <v>0</v>
      </c>
    </row>
    <row r="12" spans="1:39" ht="12.75">
      <c r="A12" s="28">
        <v>6</v>
      </c>
      <c r="B12" s="81" t="s">
        <v>42</v>
      </c>
      <c r="C12" s="71" t="s">
        <v>43</v>
      </c>
      <c r="D12" s="28">
        <v>6</v>
      </c>
      <c r="E12" s="71">
        <v>1</v>
      </c>
      <c r="F12" s="71">
        <v>0</v>
      </c>
      <c r="G12" s="82">
        <v>0</v>
      </c>
      <c r="H12" s="83">
        <v>3</v>
      </c>
      <c r="I12" s="71">
        <v>0</v>
      </c>
      <c r="J12" s="71">
        <v>0</v>
      </c>
      <c r="K12" s="84">
        <v>0</v>
      </c>
      <c r="L12" s="83">
        <v>1</v>
      </c>
      <c r="M12" s="71">
        <v>0</v>
      </c>
      <c r="N12" s="71">
        <v>0</v>
      </c>
      <c r="O12" s="84">
        <v>0</v>
      </c>
      <c r="P12" s="83">
        <v>0</v>
      </c>
      <c r="Q12" s="71">
        <v>0</v>
      </c>
      <c r="R12" s="71">
        <v>0</v>
      </c>
      <c r="S12" s="84">
        <v>0</v>
      </c>
      <c r="T12" s="85">
        <v>1</v>
      </c>
      <c r="U12" s="71">
        <v>0</v>
      </c>
      <c r="V12" s="71">
        <v>0</v>
      </c>
      <c r="W12" s="82">
        <v>0</v>
      </c>
      <c r="X12" s="83">
        <v>1</v>
      </c>
      <c r="Y12" s="71">
        <v>1</v>
      </c>
      <c r="Z12" s="71">
        <v>0</v>
      </c>
      <c r="AA12" s="84">
        <v>0</v>
      </c>
      <c r="AB12" s="85">
        <v>1</v>
      </c>
      <c r="AC12" s="71">
        <v>0</v>
      </c>
      <c r="AD12" s="71">
        <v>0</v>
      </c>
      <c r="AE12" s="71">
        <v>0</v>
      </c>
      <c r="AF12" s="71">
        <v>0</v>
      </c>
      <c r="AG12" s="71">
        <v>1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34">
        <v>0</v>
      </c>
    </row>
    <row r="13" spans="1:39" ht="12.75">
      <c r="A13" s="28">
        <v>7</v>
      </c>
      <c r="B13" s="81" t="s">
        <v>44</v>
      </c>
      <c r="C13" s="71" t="s">
        <v>45</v>
      </c>
      <c r="D13" s="28">
        <v>4</v>
      </c>
      <c r="E13" s="71">
        <v>0</v>
      </c>
      <c r="F13" s="71">
        <v>0</v>
      </c>
      <c r="G13" s="82">
        <v>0</v>
      </c>
      <c r="H13" s="83">
        <v>1</v>
      </c>
      <c r="I13" s="71">
        <v>0</v>
      </c>
      <c r="J13" s="71">
        <v>0</v>
      </c>
      <c r="K13" s="84">
        <v>0</v>
      </c>
      <c r="L13" s="83">
        <v>2</v>
      </c>
      <c r="M13" s="71">
        <v>0</v>
      </c>
      <c r="N13" s="71">
        <v>0</v>
      </c>
      <c r="O13" s="84">
        <v>0</v>
      </c>
      <c r="P13" s="83">
        <v>0</v>
      </c>
      <c r="Q13" s="71">
        <v>0</v>
      </c>
      <c r="R13" s="71">
        <v>0</v>
      </c>
      <c r="S13" s="84">
        <v>0</v>
      </c>
      <c r="T13" s="85">
        <v>0</v>
      </c>
      <c r="U13" s="71">
        <v>0</v>
      </c>
      <c r="V13" s="71">
        <v>0</v>
      </c>
      <c r="W13" s="82">
        <v>0</v>
      </c>
      <c r="X13" s="83">
        <v>1</v>
      </c>
      <c r="Y13" s="71">
        <v>0</v>
      </c>
      <c r="Z13" s="71">
        <v>0</v>
      </c>
      <c r="AA13" s="84">
        <v>0</v>
      </c>
      <c r="AB13" s="85">
        <v>1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34">
        <v>0</v>
      </c>
    </row>
    <row r="14" spans="1:39" ht="12.75">
      <c r="A14" s="28">
        <v>8</v>
      </c>
      <c r="B14" s="81" t="s">
        <v>46</v>
      </c>
      <c r="C14" s="71" t="s">
        <v>47</v>
      </c>
      <c r="D14" s="28">
        <v>0</v>
      </c>
      <c r="E14" s="71">
        <v>0</v>
      </c>
      <c r="F14" s="71">
        <v>0</v>
      </c>
      <c r="G14" s="82">
        <v>0</v>
      </c>
      <c r="H14" s="83">
        <v>0</v>
      </c>
      <c r="I14" s="71">
        <v>0</v>
      </c>
      <c r="J14" s="71">
        <v>0</v>
      </c>
      <c r="K14" s="84">
        <v>0</v>
      </c>
      <c r="L14" s="83">
        <v>0</v>
      </c>
      <c r="M14" s="71">
        <v>0</v>
      </c>
      <c r="N14" s="71">
        <v>0</v>
      </c>
      <c r="O14" s="84">
        <v>0</v>
      </c>
      <c r="P14" s="83">
        <v>0</v>
      </c>
      <c r="Q14" s="71">
        <v>0</v>
      </c>
      <c r="R14" s="71">
        <v>0</v>
      </c>
      <c r="S14" s="84">
        <v>0</v>
      </c>
      <c r="T14" s="85">
        <v>0</v>
      </c>
      <c r="U14" s="71">
        <v>0</v>
      </c>
      <c r="V14" s="71">
        <v>0</v>
      </c>
      <c r="W14" s="82">
        <v>0</v>
      </c>
      <c r="X14" s="83">
        <v>0</v>
      </c>
      <c r="Y14" s="71">
        <v>0</v>
      </c>
      <c r="Z14" s="71">
        <v>0</v>
      </c>
      <c r="AA14" s="84">
        <v>0</v>
      </c>
      <c r="AB14" s="85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34">
        <v>0</v>
      </c>
    </row>
    <row r="15" spans="1:39" ht="12.75">
      <c r="A15" s="28">
        <v>9</v>
      </c>
      <c r="B15" s="81" t="s">
        <v>48</v>
      </c>
      <c r="C15" s="71" t="s">
        <v>49</v>
      </c>
      <c r="D15" s="28">
        <v>4</v>
      </c>
      <c r="E15" s="71">
        <v>0</v>
      </c>
      <c r="F15" s="71">
        <v>0</v>
      </c>
      <c r="G15" s="82">
        <v>0</v>
      </c>
      <c r="H15" s="83">
        <v>3</v>
      </c>
      <c r="I15" s="71">
        <v>0</v>
      </c>
      <c r="J15" s="71">
        <v>0</v>
      </c>
      <c r="K15" s="84">
        <v>0</v>
      </c>
      <c r="L15" s="83">
        <v>1</v>
      </c>
      <c r="M15" s="71">
        <v>0</v>
      </c>
      <c r="N15" s="71">
        <v>0</v>
      </c>
      <c r="O15" s="84">
        <v>0</v>
      </c>
      <c r="P15" s="83">
        <v>0</v>
      </c>
      <c r="Q15" s="71">
        <v>0</v>
      </c>
      <c r="R15" s="71">
        <v>0</v>
      </c>
      <c r="S15" s="84">
        <v>0</v>
      </c>
      <c r="T15" s="85">
        <v>0</v>
      </c>
      <c r="U15" s="71">
        <v>0</v>
      </c>
      <c r="V15" s="71">
        <v>0</v>
      </c>
      <c r="W15" s="82">
        <v>0</v>
      </c>
      <c r="X15" s="83">
        <v>0</v>
      </c>
      <c r="Y15" s="71">
        <v>0</v>
      </c>
      <c r="Z15" s="71">
        <v>0</v>
      </c>
      <c r="AA15" s="84">
        <v>0</v>
      </c>
      <c r="AB15" s="85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34">
        <v>0</v>
      </c>
    </row>
    <row r="16" spans="1:39" ht="12.75">
      <c r="A16" s="28">
        <v>10</v>
      </c>
      <c r="B16" s="81" t="s">
        <v>50</v>
      </c>
      <c r="C16" s="71" t="s">
        <v>51</v>
      </c>
      <c r="D16" s="28">
        <v>2</v>
      </c>
      <c r="E16" s="71">
        <v>0</v>
      </c>
      <c r="F16" s="71">
        <v>0</v>
      </c>
      <c r="G16" s="82">
        <v>0</v>
      </c>
      <c r="H16" s="83">
        <v>1</v>
      </c>
      <c r="I16" s="71">
        <v>0</v>
      </c>
      <c r="J16" s="71">
        <v>0</v>
      </c>
      <c r="K16" s="84">
        <v>0</v>
      </c>
      <c r="L16" s="83">
        <v>1</v>
      </c>
      <c r="M16" s="71">
        <v>0</v>
      </c>
      <c r="N16" s="71">
        <v>0</v>
      </c>
      <c r="O16" s="84">
        <v>0</v>
      </c>
      <c r="P16" s="83">
        <v>0</v>
      </c>
      <c r="Q16" s="71">
        <v>0</v>
      </c>
      <c r="R16" s="71">
        <v>0</v>
      </c>
      <c r="S16" s="84">
        <v>0</v>
      </c>
      <c r="T16" s="85">
        <v>0</v>
      </c>
      <c r="U16" s="71">
        <v>0</v>
      </c>
      <c r="V16" s="71">
        <v>0</v>
      </c>
      <c r="W16" s="82">
        <v>0</v>
      </c>
      <c r="X16" s="83">
        <v>0</v>
      </c>
      <c r="Y16" s="71">
        <v>0</v>
      </c>
      <c r="Z16" s="71">
        <v>0</v>
      </c>
      <c r="AA16" s="84">
        <v>0</v>
      </c>
      <c r="AB16" s="85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34">
        <v>0</v>
      </c>
    </row>
    <row r="17" spans="1:39" ht="12.75">
      <c r="A17" s="28">
        <v>11</v>
      </c>
      <c r="B17" s="81" t="s">
        <v>52</v>
      </c>
      <c r="C17" s="71" t="s">
        <v>53</v>
      </c>
      <c r="D17" s="28">
        <v>1</v>
      </c>
      <c r="E17" s="71">
        <v>0</v>
      </c>
      <c r="F17" s="71">
        <v>0</v>
      </c>
      <c r="G17" s="82">
        <v>0</v>
      </c>
      <c r="H17" s="83">
        <v>0</v>
      </c>
      <c r="I17" s="71">
        <v>0</v>
      </c>
      <c r="J17" s="71">
        <v>0</v>
      </c>
      <c r="K17" s="84">
        <v>0</v>
      </c>
      <c r="L17" s="83">
        <v>1</v>
      </c>
      <c r="M17" s="71">
        <v>0</v>
      </c>
      <c r="N17" s="71">
        <v>0</v>
      </c>
      <c r="O17" s="84">
        <v>0</v>
      </c>
      <c r="P17" s="83">
        <v>0</v>
      </c>
      <c r="Q17" s="71">
        <v>0</v>
      </c>
      <c r="R17" s="71">
        <v>0</v>
      </c>
      <c r="S17" s="84">
        <v>0</v>
      </c>
      <c r="T17" s="85">
        <v>0</v>
      </c>
      <c r="U17" s="71">
        <v>0</v>
      </c>
      <c r="V17" s="71">
        <v>0</v>
      </c>
      <c r="W17" s="82">
        <v>0</v>
      </c>
      <c r="X17" s="83">
        <v>0</v>
      </c>
      <c r="Y17" s="71">
        <v>0</v>
      </c>
      <c r="Z17" s="71">
        <v>0</v>
      </c>
      <c r="AA17" s="84">
        <v>0</v>
      </c>
      <c r="AB17" s="85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34">
        <v>0</v>
      </c>
    </row>
    <row r="18" spans="1:39" ht="12.75">
      <c r="A18" s="28">
        <v>12</v>
      </c>
      <c r="B18" s="81" t="s">
        <v>54</v>
      </c>
      <c r="C18" s="71" t="s">
        <v>55</v>
      </c>
      <c r="D18" s="28">
        <v>2</v>
      </c>
      <c r="E18" s="71">
        <v>0</v>
      </c>
      <c r="F18" s="71">
        <v>0</v>
      </c>
      <c r="G18" s="82">
        <v>0</v>
      </c>
      <c r="H18" s="83">
        <v>2</v>
      </c>
      <c r="I18" s="71">
        <v>0</v>
      </c>
      <c r="J18" s="71">
        <v>0</v>
      </c>
      <c r="K18" s="84">
        <v>0</v>
      </c>
      <c r="L18" s="83">
        <v>0</v>
      </c>
      <c r="M18" s="71">
        <v>0</v>
      </c>
      <c r="N18" s="71">
        <v>0</v>
      </c>
      <c r="O18" s="84">
        <v>0</v>
      </c>
      <c r="P18" s="83">
        <v>0</v>
      </c>
      <c r="Q18" s="71">
        <v>0</v>
      </c>
      <c r="R18" s="71">
        <v>0</v>
      </c>
      <c r="S18" s="84">
        <v>0</v>
      </c>
      <c r="T18" s="85">
        <v>0</v>
      </c>
      <c r="U18" s="71">
        <v>0</v>
      </c>
      <c r="V18" s="71">
        <v>0</v>
      </c>
      <c r="W18" s="82">
        <v>0</v>
      </c>
      <c r="X18" s="83">
        <v>0</v>
      </c>
      <c r="Y18" s="71">
        <v>0</v>
      </c>
      <c r="Z18" s="71">
        <v>0</v>
      </c>
      <c r="AA18" s="84">
        <v>0</v>
      </c>
      <c r="AB18" s="85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34">
        <v>0</v>
      </c>
    </row>
    <row r="19" spans="1:39" ht="12.75">
      <c r="A19" s="28">
        <v>13</v>
      </c>
      <c r="B19" s="81" t="s">
        <v>56</v>
      </c>
      <c r="C19" s="71" t="s">
        <v>57</v>
      </c>
      <c r="D19" s="28">
        <v>1</v>
      </c>
      <c r="E19" s="71">
        <v>0</v>
      </c>
      <c r="F19" s="71">
        <v>1</v>
      </c>
      <c r="G19" s="82">
        <v>0</v>
      </c>
      <c r="H19" s="83">
        <v>1</v>
      </c>
      <c r="I19" s="71">
        <v>0</v>
      </c>
      <c r="J19" s="71">
        <v>0</v>
      </c>
      <c r="K19" s="84">
        <v>0</v>
      </c>
      <c r="L19" s="83">
        <v>0</v>
      </c>
      <c r="M19" s="71">
        <v>0</v>
      </c>
      <c r="N19" s="71">
        <v>0</v>
      </c>
      <c r="O19" s="84">
        <v>0</v>
      </c>
      <c r="P19" s="83">
        <v>0</v>
      </c>
      <c r="Q19" s="71">
        <v>0</v>
      </c>
      <c r="R19" s="71">
        <v>0</v>
      </c>
      <c r="S19" s="84">
        <v>0</v>
      </c>
      <c r="T19" s="85">
        <v>0</v>
      </c>
      <c r="U19" s="71">
        <v>0</v>
      </c>
      <c r="V19" s="71">
        <v>0</v>
      </c>
      <c r="W19" s="82">
        <v>0</v>
      </c>
      <c r="X19" s="83">
        <v>0</v>
      </c>
      <c r="Y19" s="71">
        <v>0</v>
      </c>
      <c r="Z19" s="71">
        <v>1</v>
      </c>
      <c r="AA19" s="84">
        <v>0</v>
      </c>
      <c r="AB19" s="85">
        <v>0</v>
      </c>
      <c r="AC19" s="71">
        <v>0</v>
      </c>
      <c r="AD19" s="71">
        <v>1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34">
        <v>0</v>
      </c>
    </row>
    <row r="20" spans="1:39" ht="12.75">
      <c r="A20" s="28">
        <v>14</v>
      </c>
      <c r="B20" s="81" t="s">
        <v>58</v>
      </c>
      <c r="C20" s="71" t="s">
        <v>59</v>
      </c>
      <c r="D20" s="28">
        <v>2</v>
      </c>
      <c r="E20" s="71">
        <v>0</v>
      </c>
      <c r="F20" s="71">
        <v>9</v>
      </c>
      <c r="G20" s="82">
        <v>0</v>
      </c>
      <c r="H20" s="83">
        <v>2</v>
      </c>
      <c r="I20" s="71">
        <v>0</v>
      </c>
      <c r="J20" s="71">
        <v>4</v>
      </c>
      <c r="K20" s="84">
        <v>0</v>
      </c>
      <c r="L20" s="83">
        <v>0</v>
      </c>
      <c r="M20" s="71">
        <v>0</v>
      </c>
      <c r="N20" s="71">
        <v>4</v>
      </c>
      <c r="O20" s="84">
        <v>0</v>
      </c>
      <c r="P20" s="83">
        <v>0</v>
      </c>
      <c r="Q20" s="71">
        <v>0</v>
      </c>
      <c r="R20" s="71">
        <v>0</v>
      </c>
      <c r="S20" s="84">
        <v>0</v>
      </c>
      <c r="T20" s="85">
        <v>0</v>
      </c>
      <c r="U20" s="71">
        <v>0</v>
      </c>
      <c r="V20" s="71">
        <v>0</v>
      </c>
      <c r="W20" s="82">
        <v>0</v>
      </c>
      <c r="X20" s="83">
        <v>0</v>
      </c>
      <c r="Y20" s="71">
        <v>0</v>
      </c>
      <c r="Z20" s="71">
        <v>1</v>
      </c>
      <c r="AA20" s="84">
        <v>0</v>
      </c>
      <c r="AB20" s="85">
        <v>0</v>
      </c>
      <c r="AC20" s="71">
        <v>0</v>
      </c>
      <c r="AD20" s="71">
        <v>1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34">
        <v>0</v>
      </c>
    </row>
    <row r="21" spans="1:39" ht="12.75">
      <c r="A21" s="28">
        <v>15</v>
      </c>
      <c r="B21" s="81" t="s">
        <v>60</v>
      </c>
      <c r="C21" s="71" t="s">
        <v>61</v>
      </c>
      <c r="D21" s="28">
        <v>2</v>
      </c>
      <c r="E21" s="71">
        <v>0</v>
      </c>
      <c r="F21" s="71">
        <v>0</v>
      </c>
      <c r="G21" s="82">
        <v>0</v>
      </c>
      <c r="H21" s="83">
        <v>1</v>
      </c>
      <c r="I21" s="71">
        <v>0</v>
      </c>
      <c r="J21" s="71">
        <v>0</v>
      </c>
      <c r="K21" s="84">
        <v>0</v>
      </c>
      <c r="L21" s="83">
        <v>1</v>
      </c>
      <c r="M21" s="71">
        <v>0</v>
      </c>
      <c r="N21" s="71">
        <v>0</v>
      </c>
      <c r="O21" s="84">
        <v>0</v>
      </c>
      <c r="P21" s="83">
        <v>0</v>
      </c>
      <c r="Q21" s="71">
        <v>0</v>
      </c>
      <c r="R21" s="71">
        <v>0</v>
      </c>
      <c r="S21" s="84">
        <v>0</v>
      </c>
      <c r="T21" s="85">
        <v>0</v>
      </c>
      <c r="U21" s="71">
        <v>0</v>
      </c>
      <c r="V21" s="71">
        <v>0</v>
      </c>
      <c r="W21" s="82">
        <v>0</v>
      </c>
      <c r="X21" s="83">
        <v>0</v>
      </c>
      <c r="Y21" s="71">
        <v>0</v>
      </c>
      <c r="Z21" s="71">
        <v>0</v>
      </c>
      <c r="AA21" s="84">
        <v>0</v>
      </c>
      <c r="AB21" s="85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34">
        <v>0</v>
      </c>
    </row>
    <row r="22" spans="1:39" ht="12.75">
      <c r="A22" s="28">
        <v>16</v>
      </c>
      <c r="B22" s="81" t="s">
        <v>62</v>
      </c>
      <c r="C22" s="71" t="s">
        <v>63</v>
      </c>
      <c r="D22" s="28">
        <v>3</v>
      </c>
      <c r="E22" s="71">
        <v>0</v>
      </c>
      <c r="F22" s="71">
        <v>7</v>
      </c>
      <c r="G22" s="82">
        <v>2</v>
      </c>
      <c r="H22" s="83">
        <v>2</v>
      </c>
      <c r="I22" s="71">
        <v>0</v>
      </c>
      <c r="J22" s="71">
        <v>7</v>
      </c>
      <c r="K22" s="84">
        <v>0</v>
      </c>
      <c r="L22" s="83">
        <v>1</v>
      </c>
      <c r="M22" s="71">
        <v>0</v>
      </c>
      <c r="N22" s="71">
        <v>0</v>
      </c>
      <c r="O22" s="84">
        <v>2</v>
      </c>
      <c r="P22" s="83">
        <v>0</v>
      </c>
      <c r="Q22" s="71">
        <v>0</v>
      </c>
      <c r="R22" s="71">
        <v>0</v>
      </c>
      <c r="S22" s="84">
        <v>0</v>
      </c>
      <c r="T22" s="85">
        <v>0</v>
      </c>
      <c r="U22" s="71">
        <v>0</v>
      </c>
      <c r="V22" s="71">
        <v>0</v>
      </c>
      <c r="W22" s="82">
        <v>0</v>
      </c>
      <c r="X22" s="83">
        <v>0</v>
      </c>
      <c r="Y22" s="71">
        <v>0</v>
      </c>
      <c r="Z22" s="71">
        <v>0</v>
      </c>
      <c r="AA22" s="84">
        <v>0</v>
      </c>
      <c r="AB22" s="85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34">
        <v>0</v>
      </c>
    </row>
    <row r="23" spans="1:39" ht="12.75">
      <c r="A23" s="28">
        <v>17</v>
      </c>
      <c r="B23" s="81" t="s">
        <v>64</v>
      </c>
      <c r="C23" s="71" t="s">
        <v>65</v>
      </c>
      <c r="D23" s="28">
        <v>2</v>
      </c>
      <c r="E23" s="71">
        <v>0</v>
      </c>
      <c r="F23" s="71">
        <v>0</v>
      </c>
      <c r="G23" s="82">
        <v>0</v>
      </c>
      <c r="H23" s="83">
        <v>1</v>
      </c>
      <c r="I23" s="71">
        <v>0</v>
      </c>
      <c r="J23" s="71">
        <v>0</v>
      </c>
      <c r="K23" s="84">
        <v>0</v>
      </c>
      <c r="L23" s="83">
        <v>1</v>
      </c>
      <c r="M23" s="71">
        <v>0</v>
      </c>
      <c r="N23" s="71">
        <v>0</v>
      </c>
      <c r="O23" s="84">
        <v>0</v>
      </c>
      <c r="P23" s="83">
        <v>0</v>
      </c>
      <c r="Q23" s="71">
        <v>0</v>
      </c>
      <c r="R23" s="71">
        <v>0</v>
      </c>
      <c r="S23" s="84">
        <v>0</v>
      </c>
      <c r="T23" s="85">
        <v>0</v>
      </c>
      <c r="U23" s="71">
        <v>0</v>
      </c>
      <c r="V23" s="71">
        <v>0</v>
      </c>
      <c r="W23" s="82">
        <v>0</v>
      </c>
      <c r="X23" s="83">
        <v>0</v>
      </c>
      <c r="Y23" s="71">
        <v>0</v>
      </c>
      <c r="Z23" s="71">
        <v>0</v>
      </c>
      <c r="AA23" s="84">
        <v>0</v>
      </c>
      <c r="AB23" s="85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34">
        <v>0</v>
      </c>
    </row>
    <row r="24" spans="1:39" ht="12.75">
      <c r="A24" s="28">
        <v>18</v>
      </c>
      <c r="B24" s="81" t="s">
        <v>66</v>
      </c>
      <c r="C24" s="71" t="s">
        <v>67</v>
      </c>
      <c r="D24" s="28">
        <v>2</v>
      </c>
      <c r="E24" s="71">
        <v>0</v>
      </c>
      <c r="F24" s="71">
        <v>0</v>
      </c>
      <c r="G24" s="82">
        <v>0</v>
      </c>
      <c r="H24" s="83">
        <v>1</v>
      </c>
      <c r="I24" s="71">
        <v>0</v>
      </c>
      <c r="J24" s="71">
        <v>0</v>
      </c>
      <c r="K24" s="84">
        <v>0</v>
      </c>
      <c r="L24" s="83">
        <v>0</v>
      </c>
      <c r="M24" s="71">
        <v>0</v>
      </c>
      <c r="N24" s="71">
        <v>0</v>
      </c>
      <c r="O24" s="84">
        <v>0</v>
      </c>
      <c r="P24" s="83">
        <v>0</v>
      </c>
      <c r="Q24" s="71">
        <v>0</v>
      </c>
      <c r="R24" s="71">
        <v>0</v>
      </c>
      <c r="S24" s="84">
        <v>0</v>
      </c>
      <c r="T24" s="85">
        <v>0</v>
      </c>
      <c r="U24" s="71">
        <v>0</v>
      </c>
      <c r="V24" s="71">
        <v>0</v>
      </c>
      <c r="W24" s="82">
        <v>0</v>
      </c>
      <c r="X24" s="83">
        <v>1</v>
      </c>
      <c r="Y24" s="71">
        <v>0</v>
      </c>
      <c r="Z24" s="71">
        <v>0</v>
      </c>
      <c r="AA24" s="84">
        <v>0</v>
      </c>
      <c r="AB24" s="85">
        <v>1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34">
        <v>0</v>
      </c>
    </row>
    <row r="25" spans="1:39" ht="12.75">
      <c r="A25" s="28">
        <v>19</v>
      </c>
      <c r="B25" s="81" t="s">
        <v>68</v>
      </c>
      <c r="C25" s="71" t="s">
        <v>69</v>
      </c>
      <c r="D25" s="28">
        <v>2</v>
      </c>
      <c r="E25" s="71">
        <v>0</v>
      </c>
      <c r="F25" s="71">
        <v>0</v>
      </c>
      <c r="G25" s="82">
        <v>0</v>
      </c>
      <c r="H25" s="83">
        <v>1</v>
      </c>
      <c r="I25" s="71">
        <v>0</v>
      </c>
      <c r="J25" s="71">
        <v>0</v>
      </c>
      <c r="K25" s="84">
        <v>0</v>
      </c>
      <c r="L25" s="83">
        <v>1</v>
      </c>
      <c r="M25" s="71">
        <v>0</v>
      </c>
      <c r="N25" s="71">
        <v>0</v>
      </c>
      <c r="O25" s="84">
        <v>0</v>
      </c>
      <c r="P25" s="83">
        <v>0</v>
      </c>
      <c r="Q25" s="71">
        <v>0</v>
      </c>
      <c r="R25" s="71">
        <v>0</v>
      </c>
      <c r="S25" s="84">
        <v>0</v>
      </c>
      <c r="T25" s="85">
        <v>0</v>
      </c>
      <c r="U25" s="71">
        <v>0</v>
      </c>
      <c r="V25" s="71">
        <v>0</v>
      </c>
      <c r="W25" s="82">
        <v>0</v>
      </c>
      <c r="X25" s="83">
        <v>0</v>
      </c>
      <c r="Y25" s="71">
        <v>0</v>
      </c>
      <c r="Z25" s="71">
        <v>0</v>
      </c>
      <c r="AA25" s="84">
        <v>0</v>
      </c>
      <c r="AB25" s="85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34">
        <v>0</v>
      </c>
    </row>
    <row r="26" spans="1:39" ht="12.75">
      <c r="A26" s="28">
        <v>20</v>
      </c>
      <c r="B26" s="81" t="s">
        <v>70</v>
      </c>
      <c r="C26" s="71" t="s">
        <v>71</v>
      </c>
      <c r="D26" s="28">
        <v>3</v>
      </c>
      <c r="E26" s="71">
        <v>0</v>
      </c>
      <c r="F26" s="71">
        <v>2</v>
      </c>
      <c r="G26" s="82">
        <v>1</v>
      </c>
      <c r="H26" s="83">
        <v>1</v>
      </c>
      <c r="I26" s="71">
        <v>0</v>
      </c>
      <c r="J26" s="71">
        <v>2</v>
      </c>
      <c r="K26" s="84">
        <v>0</v>
      </c>
      <c r="L26" s="83">
        <v>2</v>
      </c>
      <c r="M26" s="71">
        <v>0</v>
      </c>
      <c r="N26" s="71">
        <v>0</v>
      </c>
      <c r="O26" s="84">
        <v>1</v>
      </c>
      <c r="P26" s="83">
        <v>0</v>
      </c>
      <c r="Q26" s="71">
        <v>0</v>
      </c>
      <c r="R26" s="71">
        <v>0</v>
      </c>
      <c r="S26" s="84">
        <v>0</v>
      </c>
      <c r="T26" s="85">
        <v>0</v>
      </c>
      <c r="U26" s="71">
        <v>0</v>
      </c>
      <c r="V26" s="71">
        <v>0</v>
      </c>
      <c r="W26" s="82">
        <v>0</v>
      </c>
      <c r="X26" s="83">
        <v>0</v>
      </c>
      <c r="Y26" s="71">
        <v>0</v>
      </c>
      <c r="Z26" s="71">
        <v>0</v>
      </c>
      <c r="AA26" s="84">
        <v>0</v>
      </c>
      <c r="AB26" s="85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34">
        <v>0</v>
      </c>
    </row>
    <row r="27" spans="1:39" ht="12.75">
      <c r="A27" s="28">
        <v>21</v>
      </c>
      <c r="B27" s="81" t="s">
        <v>72</v>
      </c>
      <c r="C27" s="71" t="s">
        <v>73</v>
      </c>
      <c r="D27" s="28">
        <v>4</v>
      </c>
      <c r="E27" s="71">
        <v>0</v>
      </c>
      <c r="F27" s="71">
        <v>0</v>
      </c>
      <c r="G27" s="82">
        <v>0</v>
      </c>
      <c r="H27" s="83">
        <v>2</v>
      </c>
      <c r="I27" s="71">
        <v>0</v>
      </c>
      <c r="J27" s="71">
        <v>0</v>
      </c>
      <c r="K27" s="84">
        <v>0</v>
      </c>
      <c r="L27" s="83">
        <v>1</v>
      </c>
      <c r="M27" s="71">
        <v>0</v>
      </c>
      <c r="N27" s="71">
        <v>0</v>
      </c>
      <c r="O27" s="84">
        <v>0</v>
      </c>
      <c r="P27" s="83">
        <v>1</v>
      </c>
      <c r="Q27" s="71">
        <v>0</v>
      </c>
      <c r="R27" s="71">
        <v>0</v>
      </c>
      <c r="S27" s="84">
        <v>0</v>
      </c>
      <c r="T27" s="85">
        <v>0</v>
      </c>
      <c r="U27" s="71">
        <v>0</v>
      </c>
      <c r="V27" s="71">
        <v>0</v>
      </c>
      <c r="W27" s="82">
        <v>0</v>
      </c>
      <c r="X27" s="83">
        <v>0</v>
      </c>
      <c r="Y27" s="71">
        <v>0</v>
      </c>
      <c r="Z27" s="71">
        <v>0</v>
      </c>
      <c r="AA27" s="84">
        <v>0</v>
      </c>
      <c r="AB27" s="85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34">
        <v>0</v>
      </c>
    </row>
    <row r="28" spans="1:39" ht="12.75">
      <c r="A28" s="28">
        <v>22</v>
      </c>
      <c r="B28" s="81" t="s">
        <v>74</v>
      </c>
      <c r="C28" s="71" t="s">
        <v>75</v>
      </c>
      <c r="D28" s="28">
        <v>2</v>
      </c>
      <c r="E28" s="71">
        <v>0</v>
      </c>
      <c r="F28" s="71">
        <v>0</v>
      </c>
      <c r="G28" s="82">
        <v>0</v>
      </c>
      <c r="H28" s="83">
        <v>1</v>
      </c>
      <c r="I28" s="71">
        <v>0</v>
      </c>
      <c r="J28" s="71">
        <v>0</v>
      </c>
      <c r="K28" s="84">
        <v>0</v>
      </c>
      <c r="L28" s="83">
        <v>1</v>
      </c>
      <c r="M28" s="71">
        <v>0</v>
      </c>
      <c r="N28" s="71">
        <v>0</v>
      </c>
      <c r="O28" s="84">
        <v>0</v>
      </c>
      <c r="P28" s="83">
        <v>0</v>
      </c>
      <c r="Q28" s="71">
        <v>0</v>
      </c>
      <c r="R28" s="71">
        <v>0</v>
      </c>
      <c r="S28" s="84">
        <v>0</v>
      </c>
      <c r="T28" s="85">
        <v>0</v>
      </c>
      <c r="U28" s="71">
        <v>0</v>
      </c>
      <c r="V28" s="71">
        <v>0</v>
      </c>
      <c r="W28" s="82">
        <v>0</v>
      </c>
      <c r="X28" s="83">
        <v>0</v>
      </c>
      <c r="Y28" s="71">
        <v>0</v>
      </c>
      <c r="Z28" s="71">
        <v>0</v>
      </c>
      <c r="AA28" s="84">
        <v>0</v>
      </c>
      <c r="AB28" s="85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34">
        <v>0</v>
      </c>
    </row>
    <row r="29" spans="1:39" ht="12.75">
      <c r="A29" s="28">
        <v>23</v>
      </c>
      <c r="B29" s="81" t="s">
        <v>76</v>
      </c>
      <c r="C29" s="71" t="s">
        <v>77</v>
      </c>
      <c r="D29" s="28">
        <v>2</v>
      </c>
      <c r="E29" s="71">
        <v>0</v>
      </c>
      <c r="F29" s="71">
        <v>1</v>
      </c>
      <c r="G29" s="82">
        <v>0</v>
      </c>
      <c r="H29" s="83">
        <v>1</v>
      </c>
      <c r="I29" s="71">
        <v>0</v>
      </c>
      <c r="J29" s="71">
        <v>0</v>
      </c>
      <c r="K29" s="84">
        <v>0</v>
      </c>
      <c r="L29" s="83">
        <v>0</v>
      </c>
      <c r="M29" s="71">
        <v>0</v>
      </c>
      <c r="N29" s="71">
        <v>1</v>
      </c>
      <c r="O29" s="84">
        <v>0</v>
      </c>
      <c r="P29" s="83">
        <v>0</v>
      </c>
      <c r="Q29" s="71">
        <v>0</v>
      </c>
      <c r="R29" s="71">
        <v>0</v>
      </c>
      <c r="S29" s="84">
        <v>0</v>
      </c>
      <c r="T29" s="85">
        <v>0</v>
      </c>
      <c r="U29" s="71">
        <v>0</v>
      </c>
      <c r="V29" s="71">
        <v>0</v>
      </c>
      <c r="W29" s="82">
        <v>0</v>
      </c>
      <c r="X29" s="83">
        <v>1</v>
      </c>
      <c r="Y29" s="71">
        <v>0</v>
      </c>
      <c r="Z29" s="71">
        <v>0</v>
      </c>
      <c r="AA29" s="84">
        <v>0</v>
      </c>
      <c r="AB29" s="85">
        <v>1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34">
        <v>0</v>
      </c>
    </row>
    <row r="30" spans="1:39" ht="12.75">
      <c r="A30" s="28">
        <v>24</v>
      </c>
      <c r="B30" s="81" t="s">
        <v>78</v>
      </c>
      <c r="C30" s="71" t="s">
        <v>79</v>
      </c>
      <c r="D30" s="28">
        <v>3</v>
      </c>
      <c r="E30" s="71">
        <v>0</v>
      </c>
      <c r="F30" s="71">
        <v>0</v>
      </c>
      <c r="G30" s="82">
        <v>0</v>
      </c>
      <c r="H30" s="83">
        <v>1</v>
      </c>
      <c r="I30" s="71">
        <v>0</v>
      </c>
      <c r="J30" s="71">
        <v>0</v>
      </c>
      <c r="K30" s="84">
        <v>0</v>
      </c>
      <c r="L30" s="83">
        <v>1</v>
      </c>
      <c r="M30" s="71">
        <v>0</v>
      </c>
      <c r="N30" s="71">
        <v>0</v>
      </c>
      <c r="O30" s="84">
        <v>0</v>
      </c>
      <c r="P30" s="83">
        <v>0</v>
      </c>
      <c r="Q30" s="71">
        <v>0</v>
      </c>
      <c r="R30" s="71">
        <v>0</v>
      </c>
      <c r="S30" s="84">
        <v>0</v>
      </c>
      <c r="T30" s="85">
        <v>0</v>
      </c>
      <c r="U30" s="71">
        <v>0</v>
      </c>
      <c r="V30" s="71">
        <v>0</v>
      </c>
      <c r="W30" s="82">
        <v>0</v>
      </c>
      <c r="X30" s="83">
        <v>1</v>
      </c>
      <c r="Y30" s="71">
        <v>0</v>
      </c>
      <c r="Z30" s="71">
        <v>0</v>
      </c>
      <c r="AA30" s="84">
        <v>0</v>
      </c>
      <c r="AB30" s="85">
        <v>1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34">
        <v>0</v>
      </c>
    </row>
    <row r="31" spans="1:39" ht="12.75">
      <c r="A31" s="28">
        <v>25</v>
      </c>
      <c r="B31" s="81" t="s">
        <v>80</v>
      </c>
      <c r="C31" s="71" t="s">
        <v>81</v>
      </c>
      <c r="D31" s="28">
        <v>1</v>
      </c>
      <c r="E31" s="71">
        <v>0</v>
      </c>
      <c r="F31" s="71">
        <v>0</v>
      </c>
      <c r="G31" s="82">
        <v>0</v>
      </c>
      <c r="H31" s="83">
        <v>0</v>
      </c>
      <c r="I31" s="71">
        <v>0</v>
      </c>
      <c r="J31" s="71">
        <v>0</v>
      </c>
      <c r="K31" s="84">
        <v>0</v>
      </c>
      <c r="L31" s="83">
        <v>1</v>
      </c>
      <c r="M31" s="71">
        <v>0</v>
      </c>
      <c r="N31" s="71">
        <v>0</v>
      </c>
      <c r="O31" s="84">
        <v>0</v>
      </c>
      <c r="P31" s="83">
        <v>0</v>
      </c>
      <c r="Q31" s="71">
        <v>0</v>
      </c>
      <c r="R31" s="71">
        <v>0</v>
      </c>
      <c r="S31" s="84">
        <v>0</v>
      </c>
      <c r="T31" s="85">
        <v>0</v>
      </c>
      <c r="U31" s="71">
        <v>0</v>
      </c>
      <c r="V31" s="71">
        <v>0</v>
      </c>
      <c r="W31" s="82">
        <v>0</v>
      </c>
      <c r="X31" s="83">
        <v>0</v>
      </c>
      <c r="Y31" s="71">
        <v>0</v>
      </c>
      <c r="Z31" s="71">
        <v>0</v>
      </c>
      <c r="AA31" s="84">
        <v>0</v>
      </c>
      <c r="AB31" s="85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34">
        <v>0</v>
      </c>
    </row>
    <row r="32" spans="1:39" ht="13.5" thickBot="1">
      <c r="A32" s="28">
        <v>26</v>
      </c>
      <c r="B32" s="81" t="s">
        <v>82</v>
      </c>
      <c r="C32" s="71" t="s">
        <v>83</v>
      </c>
      <c r="D32" s="28">
        <v>0</v>
      </c>
      <c r="E32" s="71">
        <v>0</v>
      </c>
      <c r="F32" s="71">
        <v>0</v>
      </c>
      <c r="G32" s="82">
        <v>0</v>
      </c>
      <c r="H32" s="83">
        <v>0</v>
      </c>
      <c r="I32" s="71">
        <v>0</v>
      </c>
      <c r="J32" s="71">
        <v>0</v>
      </c>
      <c r="K32" s="84">
        <v>0</v>
      </c>
      <c r="L32" s="83">
        <v>0</v>
      </c>
      <c r="M32" s="71">
        <v>0</v>
      </c>
      <c r="N32" s="71">
        <v>0</v>
      </c>
      <c r="O32" s="84">
        <v>0</v>
      </c>
      <c r="P32" s="83">
        <v>0</v>
      </c>
      <c r="Q32" s="71">
        <v>0</v>
      </c>
      <c r="R32" s="71">
        <v>0</v>
      </c>
      <c r="S32" s="84">
        <v>0</v>
      </c>
      <c r="T32" s="85">
        <v>0</v>
      </c>
      <c r="U32" s="71">
        <v>0</v>
      </c>
      <c r="V32" s="71">
        <v>0</v>
      </c>
      <c r="W32" s="82">
        <v>0</v>
      </c>
      <c r="X32" s="83">
        <v>0</v>
      </c>
      <c r="Y32" s="71">
        <v>0</v>
      </c>
      <c r="Z32" s="71">
        <v>0</v>
      </c>
      <c r="AA32" s="84">
        <v>0</v>
      </c>
      <c r="AB32" s="85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34">
        <v>0</v>
      </c>
    </row>
    <row r="33" spans="1:39" ht="17.25" thickBot="1" thickTop="1">
      <c r="A33" s="35">
        <v>26</v>
      </c>
      <c r="B33" s="86" t="s">
        <v>84</v>
      </c>
      <c r="C33" s="87" t="s">
        <v>85</v>
      </c>
      <c r="D33" s="35">
        <f aca="true" t="shared" si="0" ref="D33:AM33">(D7+D8+D9+D10+D11+D12+D13+D14+D15+D16+D17+D18+D19+D20+D21+D22+D23+D24+D25+D26+D27+D28+D29+D30+D31+D32)</f>
        <v>58</v>
      </c>
      <c r="E33" s="87">
        <f t="shared" si="0"/>
        <v>2</v>
      </c>
      <c r="F33" s="87">
        <f t="shared" si="0"/>
        <v>26</v>
      </c>
      <c r="G33" s="88">
        <f t="shared" si="0"/>
        <v>5</v>
      </c>
      <c r="H33" s="89">
        <f t="shared" si="0"/>
        <v>31</v>
      </c>
      <c r="I33" s="90">
        <f t="shared" si="0"/>
        <v>0</v>
      </c>
      <c r="J33" s="90">
        <f t="shared" si="0"/>
        <v>18</v>
      </c>
      <c r="K33" s="91">
        <f t="shared" si="0"/>
        <v>0</v>
      </c>
      <c r="L33" s="89">
        <f t="shared" si="0"/>
        <v>20</v>
      </c>
      <c r="M33" s="90">
        <f t="shared" si="0"/>
        <v>1</v>
      </c>
      <c r="N33" s="90">
        <f t="shared" si="0"/>
        <v>6</v>
      </c>
      <c r="O33" s="91">
        <f t="shared" si="0"/>
        <v>4</v>
      </c>
      <c r="P33" s="89">
        <f t="shared" si="0"/>
        <v>1</v>
      </c>
      <c r="Q33" s="90">
        <f t="shared" si="0"/>
        <v>0</v>
      </c>
      <c r="R33" s="90">
        <f t="shared" si="0"/>
        <v>0</v>
      </c>
      <c r="S33" s="91">
        <f t="shared" si="0"/>
        <v>0</v>
      </c>
      <c r="T33" s="92">
        <f t="shared" si="0"/>
        <v>1</v>
      </c>
      <c r="U33" s="87">
        <f t="shared" si="0"/>
        <v>0</v>
      </c>
      <c r="V33" s="87">
        <f t="shared" si="0"/>
        <v>0</v>
      </c>
      <c r="W33" s="88">
        <f t="shared" si="0"/>
        <v>0</v>
      </c>
      <c r="X33" s="89">
        <f t="shared" si="0"/>
        <v>5</v>
      </c>
      <c r="Y33" s="90">
        <f t="shared" si="0"/>
        <v>1</v>
      </c>
      <c r="Z33" s="90">
        <f t="shared" si="0"/>
        <v>2</v>
      </c>
      <c r="AA33" s="91">
        <f t="shared" si="0"/>
        <v>1</v>
      </c>
      <c r="AB33" s="92">
        <f t="shared" si="0"/>
        <v>5</v>
      </c>
      <c r="AC33" s="87">
        <f t="shared" si="0"/>
        <v>0</v>
      </c>
      <c r="AD33" s="87">
        <f t="shared" si="0"/>
        <v>2</v>
      </c>
      <c r="AE33" s="87">
        <f t="shared" si="0"/>
        <v>0</v>
      </c>
      <c r="AF33" s="87">
        <f t="shared" si="0"/>
        <v>0</v>
      </c>
      <c r="AG33" s="87">
        <f t="shared" si="0"/>
        <v>1</v>
      </c>
      <c r="AH33" s="87">
        <f t="shared" si="0"/>
        <v>0</v>
      </c>
      <c r="AI33" s="87">
        <f t="shared" si="0"/>
        <v>1</v>
      </c>
      <c r="AJ33" s="87">
        <f t="shared" si="0"/>
        <v>0</v>
      </c>
      <c r="AK33" s="87">
        <f t="shared" si="0"/>
        <v>0</v>
      </c>
      <c r="AL33" s="87">
        <f t="shared" si="0"/>
        <v>0</v>
      </c>
      <c r="AM33" s="38">
        <f t="shared" si="0"/>
        <v>0</v>
      </c>
    </row>
    <row r="34" spans="1:39" ht="14.25" hidden="1" thickBot="1" thickTop="1">
      <c r="A34" s="221"/>
      <c r="B34" s="222"/>
      <c r="C34" s="222"/>
      <c r="D34" s="222"/>
      <c r="E34" s="222"/>
      <c r="F34" s="222"/>
      <c r="G34" s="222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2"/>
      <c r="U34" s="222"/>
      <c r="V34" s="222"/>
      <c r="W34" s="222"/>
      <c r="X34" s="223"/>
      <c r="Y34" s="223"/>
      <c r="Z34" s="223"/>
      <c r="AA34" s="223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146"/>
    </row>
    <row r="35" spans="1:39" ht="19.5" hidden="1" thickBot="1" thickTop="1">
      <c r="A35" s="39">
        <v>26</v>
      </c>
      <c r="B35" s="93"/>
      <c r="C35" s="94" t="s">
        <v>86</v>
      </c>
      <c r="D35" s="39">
        <f aca="true" t="shared" si="1" ref="D35:AM35">(D33)</f>
        <v>58</v>
      </c>
      <c r="E35" s="94">
        <f t="shared" si="1"/>
        <v>2</v>
      </c>
      <c r="F35" s="94">
        <f t="shared" si="1"/>
        <v>26</v>
      </c>
      <c r="G35" s="95">
        <f t="shared" si="1"/>
        <v>5</v>
      </c>
      <c r="H35" s="96">
        <f t="shared" si="1"/>
        <v>31</v>
      </c>
      <c r="I35" s="97">
        <f t="shared" si="1"/>
        <v>0</v>
      </c>
      <c r="J35" s="97">
        <f t="shared" si="1"/>
        <v>18</v>
      </c>
      <c r="K35" s="98">
        <f t="shared" si="1"/>
        <v>0</v>
      </c>
      <c r="L35" s="96">
        <f t="shared" si="1"/>
        <v>20</v>
      </c>
      <c r="M35" s="97">
        <f t="shared" si="1"/>
        <v>1</v>
      </c>
      <c r="N35" s="97">
        <f t="shared" si="1"/>
        <v>6</v>
      </c>
      <c r="O35" s="98">
        <f t="shared" si="1"/>
        <v>4</v>
      </c>
      <c r="P35" s="96">
        <f t="shared" si="1"/>
        <v>1</v>
      </c>
      <c r="Q35" s="97">
        <f t="shared" si="1"/>
        <v>0</v>
      </c>
      <c r="R35" s="97">
        <f t="shared" si="1"/>
        <v>0</v>
      </c>
      <c r="S35" s="98">
        <f t="shared" si="1"/>
        <v>0</v>
      </c>
      <c r="T35" s="99">
        <f t="shared" si="1"/>
        <v>1</v>
      </c>
      <c r="U35" s="94">
        <f t="shared" si="1"/>
        <v>0</v>
      </c>
      <c r="V35" s="94">
        <f t="shared" si="1"/>
        <v>0</v>
      </c>
      <c r="W35" s="95">
        <f t="shared" si="1"/>
        <v>0</v>
      </c>
      <c r="X35" s="96">
        <f t="shared" si="1"/>
        <v>5</v>
      </c>
      <c r="Y35" s="97">
        <f t="shared" si="1"/>
        <v>1</v>
      </c>
      <c r="Z35" s="97">
        <f t="shared" si="1"/>
        <v>2</v>
      </c>
      <c r="AA35" s="98">
        <f t="shared" si="1"/>
        <v>1</v>
      </c>
      <c r="AB35" s="99">
        <f t="shared" si="1"/>
        <v>5</v>
      </c>
      <c r="AC35" s="94">
        <f t="shared" si="1"/>
        <v>0</v>
      </c>
      <c r="AD35" s="94">
        <f t="shared" si="1"/>
        <v>2</v>
      </c>
      <c r="AE35" s="94">
        <f t="shared" si="1"/>
        <v>0</v>
      </c>
      <c r="AF35" s="94">
        <f t="shared" si="1"/>
        <v>0</v>
      </c>
      <c r="AG35" s="94">
        <f t="shared" si="1"/>
        <v>1</v>
      </c>
      <c r="AH35" s="94">
        <f t="shared" si="1"/>
        <v>0</v>
      </c>
      <c r="AI35" s="94">
        <f t="shared" si="1"/>
        <v>1</v>
      </c>
      <c r="AJ35" s="94">
        <f t="shared" si="1"/>
        <v>0</v>
      </c>
      <c r="AK35" s="94">
        <f t="shared" si="1"/>
        <v>0</v>
      </c>
      <c r="AL35" s="94">
        <f t="shared" si="1"/>
        <v>0</v>
      </c>
      <c r="AM35" s="42">
        <f t="shared" si="1"/>
        <v>0</v>
      </c>
    </row>
    <row r="36" ht="13.5" thickTop="1"/>
  </sheetData>
  <sheetProtection password="CE88" sheet="1" objects="1" scenarios="1"/>
  <mergeCells count="18">
    <mergeCell ref="A2:A6"/>
    <mergeCell ref="B2:B6"/>
    <mergeCell ref="C2:C6"/>
    <mergeCell ref="A34:AM34"/>
    <mergeCell ref="D4:G4"/>
    <mergeCell ref="E5:G5"/>
    <mergeCell ref="H4:K4"/>
    <mergeCell ref="I5:K5"/>
    <mergeCell ref="L4:O4"/>
    <mergeCell ref="X4:AA4"/>
    <mergeCell ref="Y5:AA5"/>
    <mergeCell ref="H3:O3"/>
    <mergeCell ref="P3:AA3"/>
    <mergeCell ref="P4:S4"/>
    <mergeCell ref="T4:W4"/>
    <mergeCell ref="M5:O5"/>
    <mergeCell ref="Q5:S5"/>
    <mergeCell ref="U5:W5"/>
  </mergeCells>
  <printOptions horizontalCentered="1"/>
  <pageMargins left="0.35433070866141736" right="0.35433070866141736" top="0.5905511811023623" bottom="0.3937007874015748" header="0.5118110236220472" footer="0.11811023622047245"/>
  <pageSetup horizontalDpi="600" verticalDpi="600" orientation="landscape" paperSize="9" r:id="rId1"/>
  <headerFooter alignWithMargins="0">
    <oddFooter>&amp;R&amp;P+1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4.421875" style="23" bestFit="1" customWidth="1"/>
    <col min="2" max="2" width="16.421875" style="0" bestFit="1" customWidth="1"/>
    <col min="3" max="3" width="59.00390625" style="0" hidden="1" customWidth="1"/>
    <col min="4" max="4" width="12.28125" style="23" customWidth="1"/>
    <col min="5" max="5" width="10.7109375" style="23" customWidth="1"/>
    <col min="6" max="6" width="9.140625" style="23" customWidth="1"/>
    <col min="7" max="7" width="24.28125" style="23" customWidth="1"/>
    <col min="8" max="8" width="13.57421875" style="23" customWidth="1"/>
    <col min="9" max="9" width="13.28125" style="23" customWidth="1"/>
    <col min="10" max="11" width="9.140625" style="23" customWidth="1"/>
    <col min="12" max="12" width="11.8515625" style="23" customWidth="1"/>
    <col min="13" max="13" width="8.28125" style="23" customWidth="1"/>
  </cols>
  <sheetData>
    <row r="1" ht="16.5" thickBot="1">
      <c r="A1" s="22" t="s">
        <v>108</v>
      </c>
    </row>
    <row r="2" spans="1:13" s="53" customFormat="1" ht="21" customHeight="1">
      <c r="A2" s="278" t="s">
        <v>25</v>
      </c>
      <c r="B2" s="281" t="s">
        <v>26</v>
      </c>
      <c r="C2" s="284" t="s">
        <v>27</v>
      </c>
      <c r="D2" s="100" t="s">
        <v>109</v>
      </c>
      <c r="E2" s="101" t="s">
        <v>110</v>
      </c>
      <c r="F2" s="100" t="s">
        <v>111</v>
      </c>
      <c r="G2" s="102" t="s">
        <v>112</v>
      </c>
      <c r="H2" s="47" t="s">
        <v>113</v>
      </c>
      <c r="I2" s="48" t="s">
        <v>114</v>
      </c>
      <c r="J2" s="100" t="s">
        <v>115</v>
      </c>
      <c r="K2" s="102" t="s">
        <v>116</v>
      </c>
      <c r="L2" s="47" t="s">
        <v>117</v>
      </c>
      <c r="M2" s="49" t="s">
        <v>118</v>
      </c>
    </row>
    <row r="3" spans="1:13" s="53" customFormat="1" ht="11.25">
      <c r="A3" s="279"/>
      <c r="B3" s="282"/>
      <c r="C3" s="277"/>
      <c r="D3" s="103"/>
      <c r="E3" s="55"/>
      <c r="F3" s="103"/>
      <c r="G3" s="267" t="s">
        <v>119</v>
      </c>
      <c r="H3" s="267"/>
      <c r="I3" s="267"/>
      <c r="J3" s="103"/>
      <c r="K3" s="267" t="s">
        <v>119</v>
      </c>
      <c r="L3" s="267"/>
      <c r="M3" s="268"/>
    </row>
    <row r="4" spans="1:13" s="53" customFormat="1" ht="80.25" customHeight="1" thickBot="1">
      <c r="A4" s="280"/>
      <c r="B4" s="283"/>
      <c r="C4" s="285"/>
      <c r="D4" s="104" t="s">
        <v>120</v>
      </c>
      <c r="E4" s="105" t="s">
        <v>121</v>
      </c>
      <c r="F4" s="104" t="s">
        <v>122</v>
      </c>
      <c r="G4" s="106" t="s">
        <v>123</v>
      </c>
      <c r="H4" s="107" t="s">
        <v>124</v>
      </c>
      <c r="I4" s="108" t="s">
        <v>125</v>
      </c>
      <c r="J4" s="104" t="s">
        <v>126</v>
      </c>
      <c r="K4" s="106" t="s">
        <v>127</v>
      </c>
      <c r="L4" s="107" t="s">
        <v>128</v>
      </c>
      <c r="M4" s="109" t="s">
        <v>129</v>
      </c>
    </row>
    <row r="5" spans="1:13" ht="12.75">
      <c r="A5" s="72">
        <v>1</v>
      </c>
      <c r="B5" s="110" t="s">
        <v>32</v>
      </c>
      <c r="C5" s="111" t="s">
        <v>33</v>
      </c>
      <c r="D5" s="112">
        <v>3</v>
      </c>
      <c r="E5" s="113">
        <v>2</v>
      </c>
      <c r="F5" s="112">
        <v>1</v>
      </c>
      <c r="G5" s="78">
        <v>0</v>
      </c>
      <c r="H5" s="73">
        <v>1</v>
      </c>
      <c r="I5" s="74">
        <v>0</v>
      </c>
      <c r="J5" s="112">
        <v>1</v>
      </c>
      <c r="K5" s="78">
        <v>0</v>
      </c>
      <c r="L5" s="73">
        <v>0</v>
      </c>
      <c r="M5" s="114">
        <v>1</v>
      </c>
    </row>
    <row r="6" spans="1:13" ht="12.75">
      <c r="A6" s="28">
        <v>2</v>
      </c>
      <c r="B6" s="33" t="s">
        <v>34</v>
      </c>
      <c r="C6" s="115" t="s">
        <v>35</v>
      </c>
      <c r="D6" s="116">
        <v>0</v>
      </c>
      <c r="E6" s="117">
        <v>1</v>
      </c>
      <c r="F6" s="116">
        <v>1</v>
      </c>
      <c r="G6" s="85">
        <v>0</v>
      </c>
      <c r="H6" s="71">
        <v>1</v>
      </c>
      <c r="I6" s="82">
        <v>0</v>
      </c>
      <c r="J6" s="116">
        <v>0</v>
      </c>
      <c r="K6" s="85">
        <v>0</v>
      </c>
      <c r="L6" s="71">
        <v>0</v>
      </c>
      <c r="M6" s="34">
        <v>0</v>
      </c>
    </row>
    <row r="7" spans="1:13" ht="12.75">
      <c r="A7" s="28">
        <v>3</v>
      </c>
      <c r="B7" s="33" t="s">
        <v>36</v>
      </c>
      <c r="C7" s="115" t="s">
        <v>37</v>
      </c>
      <c r="D7" s="116">
        <v>0</v>
      </c>
      <c r="E7" s="117">
        <v>1</v>
      </c>
      <c r="F7" s="116">
        <v>0</v>
      </c>
      <c r="G7" s="85">
        <v>0</v>
      </c>
      <c r="H7" s="71">
        <v>0</v>
      </c>
      <c r="I7" s="82">
        <v>0</v>
      </c>
      <c r="J7" s="116">
        <v>1</v>
      </c>
      <c r="K7" s="85">
        <v>1</v>
      </c>
      <c r="L7" s="71">
        <v>0</v>
      </c>
      <c r="M7" s="34">
        <v>0</v>
      </c>
    </row>
    <row r="8" spans="1:13" ht="12.75">
      <c r="A8" s="28">
        <v>4</v>
      </c>
      <c r="B8" s="33" t="s">
        <v>38</v>
      </c>
      <c r="C8" s="115" t="s">
        <v>39</v>
      </c>
      <c r="D8" s="116">
        <v>0</v>
      </c>
      <c r="E8" s="117">
        <v>1</v>
      </c>
      <c r="F8" s="116">
        <v>0</v>
      </c>
      <c r="G8" s="85">
        <v>0</v>
      </c>
      <c r="H8" s="71">
        <v>0</v>
      </c>
      <c r="I8" s="82">
        <v>0</v>
      </c>
      <c r="J8" s="116">
        <v>1</v>
      </c>
      <c r="K8" s="85">
        <v>1</v>
      </c>
      <c r="L8" s="71">
        <v>0</v>
      </c>
      <c r="M8" s="34">
        <v>0</v>
      </c>
    </row>
    <row r="9" spans="1:13" ht="12.75">
      <c r="A9" s="28">
        <v>5</v>
      </c>
      <c r="B9" s="33" t="s">
        <v>40</v>
      </c>
      <c r="C9" s="115" t="s">
        <v>41</v>
      </c>
      <c r="D9" s="116">
        <v>0</v>
      </c>
      <c r="E9" s="117">
        <v>1</v>
      </c>
      <c r="F9" s="116">
        <v>0</v>
      </c>
      <c r="G9" s="85">
        <v>0</v>
      </c>
      <c r="H9" s="71">
        <v>0</v>
      </c>
      <c r="I9" s="82">
        <v>0</v>
      </c>
      <c r="J9" s="116">
        <v>1</v>
      </c>
      <c r="K9" s="85">
        <v>0</v>
      </c>
      <c r="L9" s="71">
        <v>0</v>
      </c>
      <c r="M9" s="34">
        <v>1</v>
      </c>
    </row>
    <row r="10" spans="1:13" ht="12.75">
      <c r="A10" s="28">
        <v>6</v>
      </c>
      <c r="B10" s="33" t="s">
        <v>42</v>
      </c>
      <c r="C10" s="115" t="s">
        <v>43</v>
      </c>
      <c r="D10" s="116">
        <v>1</v>
      </c>
      <c r="E10" s="117">
        <v>1</v>
      </c>
      <c r="F10" s="116">
        <v>0</v>
      </c>
      <c r="G10" s="85">
        <v>0</v>
      </c>
      <c r="H10" s="71">
        <v>0</v>
      </c>
      <c r="I10" s="82">
        <v>0</v>
      </c>
      <c r="J10" s="116">
        <v>1</v>
      </c>
      <c r="K10" s="85">
        <v>1</v>
      </c>
      <c r="L10" s="71">
        <v>0</v>
      </c>
      <c r="M10" s="34">
        <v>0</v>
      </c>
    </row>
    <row r="11" spans="1:13" ht="12.75">
      <c r="A11" s="28">
        <v>7</v>
      </c>
      <c r="B11" s="33" t="s">
        <v>44</v>
      </c>
      <c r="C11" s="115" t="s">
        <v>45</v>
      </c>
      <c r="D11" s="116">
        <v>2</v>
      </c>
      <c r="E11" s="117">
        <v>2</v>
      </c>
      <c r="F11" s="116">
        <v>0</v>
      </c>
      <c r="G11" s="85">
        <v>0</v>
      </c>
      <c r="H11" s="71">
        <v>0</v>
      </c>
      <c r="I11" s="82">
        <v>0</v>
      </c>
      <c r="J11" s="116">
        <v>2</v>
      </c>
      <c r="K11" s="85">
        <v>2</v>
      </c>
      <c r="L11" s="71">
        <v>0</v>
      </c>
      <c r="M11" s="34">
        <v>0</v>
      </c>
    </row>
    <row r="12" spans="1:13" ht="12.75">
      <c r="A12" s="28">
        <v>8</v>
      </c>
      <c r="B12" s="33" t="s">
        <v>46</v>
      </c>
      <c r="C12" s="115" t="s">
        <v>47</v>
      </c>
      <c r="D12" s="116">
        <v>0</v>
      </c>
      <c r="E12" s="117">
        <v>1</v>
      </c>
      <c r="F12" s="116">
        <v>1</v>
      </c>
      <c r="G12" s="85">
        <v>1</v>
      </c>
      <c r="H12" s="71">
        <v>0</v>
      </c>
      <c r="I12" s="82">
        <v>1</v>
      </c>
      <c r="J12" s="116">
        <v>0</v>
      </c>
      <c r="K12" s="85">
        <v>0</v>
      </c>
      <c r="L12" s="71">
        <v>0</v>
      </c>
      <c r="M12" s="34">
        <v>0</v>
      </c>
    </row>
    <row r="13" spans="1:13" ht="12.75">
      <c r="A13" s="28">
        <v>9</v>
      </c>
      <c r="B13" s="33" t="s">
        <v>48</v>
      </c>
      <c r="C13" s="115" t="s">
        <v>49</v>
      </c>
      <c r="D13" s="116">
        <v>2</v>
      </c>
      <c r="E13" s="117">
        <v>2</v>
      </c>
      <c r="F13" s="116">
        <v>0</v>
      </c>
      <c r="G13" s="85">
        <v>0</v>
      </c>
      <c r="H13" s="71">
        <v>0</v>
      </c>
      <c r="I13" s="82">
        <v>0</v>
      </c>
      <c r="J13" s="116">
        <v>2</v>
      </c>
      <c r="K13" s="85">
        <v>1</v>
      </c>
      <c r="L13" s="71">
        <v>0</v>
      </c>
      <c r="M13" s="34">
        <v>1</v>
      </c>
    </row>
    <row r="14" spans="1:13" ht="12.75">
      <c r="A14" s="28">
        <v>10</v>
      </c>
      <c r="B14" s="33" t="s">
        <v>50</v>
      </c>
      <c r="C14" s="115" t="s">
        <v>51</v>
      </c>
      <c r="D14" s="116">
        <v>0</v>
      </c>
      <c r="E14" s="117">
        <v>2</v>
      </c>
      <c r="F14" s="116">
        <v>0</v>
      </c>
      <c r="G14" s="85">
        <v>0</v>
      </c>
      <c r="H14" s="71">
        <v>0</v>
      </c>
      <c r="I14" s="82">
        <v>0</v>
      </c>
      <c r="J14" s="116">
        <v>2</v>
      </c>
      <c r="K14" s="85">
        <v>2</v>
      </c>
      <c r="L14" s="71">
        <v>0</v>
      </c>
      <c r="M14" s="34">
        <v>0</v>
      </c>
    </row>
    <row r="15" spans="1:13" ht="12.75">
      <c r="A15" s="28">
        <v>11</v>
      </c>
      <c r="B15" s="33" t="s">
        <v>52</v>
      </c>
      <c r="C15" s="115" t="s">
        <v>53</v>
      </c>
      <c r="D15" s="116">
        <v>0</v>
      </c>
      <c r="E15" s="117">
        <v>1</v>
      </c>
      <c r="F15" s="116">
        <v>0</v>
      </c>
      <c r="G15" s="85">
        <v>0</v>
      </c>
      <c r="H15" s="71">
        <v>0</v>
      </c>
      <c r="I15" s="82">
        <v>0</v>
      </c>
      <c r="J15" s="116">
        <v>1</v>
      </c>
      <c r="K15" s="85">
        <v>1</v>
      </c>
      <c r="L15" s="71">
        <v>0</v>
      </c>
      <c r="M15" s="34">
        <v>0</v>
      </c>
    </row>
    <row r="16" spans="1:13" ht="12.75">
      <c r="A16" s="28">
        <v>12</v>
      </c>
      <c r="B16" s="33" t="s">
        <v>54</v>
      </c>
      <c r="C16" s="115" t="s">
        <v>55</v>
      </c>
      <c r="D16" s="116">
        <v>0</v>
      </c>
      <c r="E16" s="117">
        <v>1</v>
      </c>
      <c r="F16" s="116">
        <v>0</v>
      </c>
      <c r="G16" s="85">
        <v>0</v>
      </c>
      <c r="H16" s="71">
        <v>0</v>
      </c>
      <c r="I16" s="82">
        <v>0</v>
      </c>
      <c r="J16" s="116">
        <v>1</v>
      </c>
      <c r="K16" s="85">
        <v>1</v>
      </c>
      <c r="L16" s="71">
        <v>0</v>
      </c>
      <c r="M16" s="34">
        <v>0</v>
      </c>
    </row>
    <row r="17" spans="1:13" ht="12.75">
      <c r="A17" s="28">
        <v>13</v>
      </c>
      <c r="B17" s="33" t="s">
        <v>56</v>
      </c>
      <c r="C17" s="115" t="s">
        <v>57</v>
      </c>
      <c r="D17" s="116">
        <v>2</v>
      </c>
      <c r="E17" s="117">
        <v>2</v>
      </c>
      <c r="F17" s="116">
        <v>0</v>
      </c>
      <c r="G17" s="85">
        <v>0</v>
      </c>
      <c r="H17" s="71">
        <v>0</v>
      </c>
      <c r="I17" s="82">
        <v>0</v>
      </c>
      <c r="J17" s="116">
        <v>2</v>
      </c>
      <c r="K17" s="85">
        <v>0</v>
      </c>
      <c r="L17" s="71">
        <v>1</v>
      </c>
      <c r="M17" s="34">
        <v>2</v>
      </c>
    </row>
    <row r="18" spans="1:13" ht="12.75">
      <c r="A18" s="28">
        <v>14</v>
      </c>
      <c r="B18" s="33" t="s">
        <v>58</v>
      </c>
      <c r="C18" s="115" t="s">
        <v>59</v>
      </c>
      <c r="D18" s="116">
        <v>0</v>
      </c>
      <c r="E18" s="117">
        <v>1</v>
      </c>
      <c r="F18" s="116">
        <v>0</v>
      </c>
      <c r="G18" s="85">
        <v>0</v>
      </c>
      <c r="H18" s="71">
        <v>0</v>
      </c>
      <c r="I18" s="82">
        <v>0</v>
      </c>
      <c r="J18" s="116">
        <v>1</v>
      </c>
      <c r="K18" s="85">
        <v>1</v>
      </c>
      <c r="L18" s="71">
        <v>0</v>
      </c>
      <c r="M18" s="34">
        <v>0</v>
      </c>
    </row>
    <row r="19" spans="1:13" ht="12.75">
      <c r="A19" s="28">
        <v>15</v>
      </c>
      <c r="B19" s="33" t="s">
        <v>60</v>
      </c>
      <c r="C19" s="115" t="s">
        <v>61</v>
      </c>
      <c r="D19" s="116">
        <v>0</v>
      </c>
      <c r="E19" s="117">
        <v>1</v>
      </c>
      <c r="F19" s="116">
        <v>1</v>
      </c>
      <c r="G19" s="85">
        <v>0</v>
      </c>
      <c r="H19" s="71">
        <v>1</v>
      </c>
      <c r="I19" s="82">
        <v>0</v>
      </c>
      <c r="J19" s="116">
        <v>0</v>
      </c>
      <c r="K19" s="85">
        <v>0</v>
      </c>
      <c r="L19" s="71">
        <v>0</v>
      </c>
      <c r="M19" s="34">
        <v>0</v>
      </c>
    </row>
    <row r="20" spans="1:13" ht="12.75">
      <c r="A20" s="28">
        <v>16</v>
      </c>
      <c r="B20" s="33" t="s">
        <v>62</v>
      </c>
      <c r="C20" s="115" t="s">
        <v>63</v>
      </c>
      <c r="D20" s="116">
        <v>0</v>
      </c>
      <c r="E20" s="117">
        <v>1</v>
      </c>
      <c r="F20" s="116">
        <v>1</v>
      </c>
      <c r="G20" s="85">
        <v>0</v>
      </c>
      <c r="H20" s="71">
        <v>1</v>
      </c>
      <c r="I20" s="82">
        <v>0</v>
      </c>
      <c r="J20" s="116">
        <v>0</v>
      </c>
      <c r="K20" s="85">
        <v>0</v>
      </c>
      <c r="L20" s="71">
        <v>0</v>
      </c>
      <c r="M20" s="34">
        <v>0</v>
      </c>
    </row>
    <row r="21" spans="1:13" ht="12.75">
      <c r="A21" s="28">
        <v>17</v>
      </c>
      <c r="B21" s="33" t="s">
        <v>64</v>
      </c>
      <c r="C21" s="115" t="s">
        <v>65</v>
      </c>
      <c r="D21" s="116">
        <v>0</v>
      </c>
      <c r="E21" s="117">
        <v>1</v>
      </c>
      <c r="F21" s="116">
        <v>0</v>
      </c>
      <c r="G21" s="85">
        <v>0</v>
      </c>
      <c r="H21" s="71">
        <v>0</v>
      </c>
      <c r="I21" s="82">
        <v>0</v>
      </c>
      <c r="J21" s="116">
        <v>1</v>
      </c>
      <c r="K21" s="85">
        <v>1</v>
      </c>
      <c r="L21" s="71">
        <v>0</v>
      </c>
      <c r="M21" s="34">
        <v>0</v>
      </c>
    </row>
    <row r="22" spans="1:13" ht="12.75">
      <c r="A22" s="28">
        <v>18</v>
      </c>
      <c r="B22" s="33" t="s">
        <v>66</v>
      </c>
      <c r="C22" s="115" t="s">
        <v>67</v>
      </c>
      <c r="D22" s="116">
        <v>0</v>
      </c>
      <c r="E22" s="117">
        <v>1</v>
      </c>
      <c r="F22" s="116">
        <v>0</v>
      </c>
      <c r="G22" s="85">
        <v>0</v>
      </c>
      <c r="H22" s="71">
        <v>0</v>
      </c>
      <c r="I22" s="82">
        <v>0</v>
      </c>
      <c r="J22" s="116">
        <v>1</v>
      </c>
      <c r="K22" s="85">
        <v>1</v>
      </c>
      <c r="L22" s="71">
        <v>0</v>
      </c>
      <c r="M22" s="34">
        <v>0</v>
      </c>
    </row>
    <row r="23" spans="1:13" ht="12.75">
      <c r="A23" s="28">
        <v>19</v>
      </c>
      <c r="B23" s="33" t="s">
        <v>68</v>
      </c>
      <c r="C23" s="115" t="s">
        <v>69</v>
      </c>
      <c r="D23" s="116">
        <v>1</v>
      </c>
      <c r="E23" s="117">
        <v>1</v>
      </c>
      <c r="F23" s="116">
        <v>1</v>
      </c>
      <c r="G23" s="85">
        <v>0</v>
      </c>
      <c r="H23" s="71">
        <v>1</v>
      </c>
      <c r="I23" s="82">
        <v>0</v>
      </c>
      <c r="J23" s="116">
        <v>0</v>
      </c>
      <c r="K23" s="85">
        <v>0</v>
      </c>
      <c r="L23" s="71">
        <v>0</v>
      </c>
      <c r="M23" s="34">
        <v>0</v>
      </c>
    </row>
    <row r="24" spans="1:13" ht="12.75">
      <c r="A24" s="28">
        <v>20</v>
      </c>
      <c r="B24" s="33" t="s">
        <v>70</v>
      </c>
      <c r="C24" s="115" t="s">
        <v>71</v>
      </c>
      <c r="D24" s="116">
        <v>0</v>
      </c>
      <c r="E24" s="117">
        <v>2</v>
      </c>
      <c r="F24" s="116">
        <v>1</v>
      </c>
      <c r="G24" s="85">
        <v>0</v>
      </c>
      <c r="H24" s="71">
        <v>1</v>
      </c>
      <c r="I24" s="82">
        <v>0</v>
      </c>
      <c r="J24" s="116">
        <v>1</v>
      </c>
      <c r="K24" s="85">
        <v>0</v>
      </c>
      <c r="L24" s="71">
        <v>1</v>
      </c>
      <c r="M24" s="34">
        <v>1</v>
      </c>
    </row>
    <row r="25" spans="1:13" ht="12.75">
      <c r="A25" s="28">
        <v>21</v>
      </c>
      <c r="B25" s="33" t="s">
        <v>72</v>
      </c>
      <c r="C25" s="115" t="s">
        <v>73</v>
      </c>
      <c r="D25" s="116">
        <v>0</v>
      </c>
      <c r="E25" s="117">
        <v>1</v>
      </c>
      <c r="F25" s="116">
        <v>0</v>
      </c>
      <c r="G25" s="85">
        <v>0</v>
      </c>
      <c r="H25" s="71">
        <v>0</v>
      </c>
      <c r="I25" s="82">
        <v>0</v>
      </c>
      <c r="J25" s="116">
        <v>1</v>
      </c>
      <c r="K25" s="85">
        <v>1</v>
      </c>
      <c r="L25" s="71">
        <v>0</v>
      </c>
      <c r="M25" s="34">
        <v>0</v>
      </c>
    </row>
    <row r="26" spans="1:13" ht="12.75">
      <c r="A26" s="28">
        <v>22</v>
      </c>
      <c r="B26" s="33" t="s">
        <v>74</v>
      </c>
      <c r="C26" s="115" t="s">
        <v>75</v>
      </c>
      <c r="D26" s="116">
        <v>1</v>
      </c>
      <c r="E26" s="117">
        <v>1</v>
      </c>
      <c r="F26" s="116">
        <v>0</v>
      </c>
      <c r="G26" s="85">
        <v>0</v>
      </c>
      <c r="H26" s="71">
        <v>0</v>
      </c>
      <c r="I26" s="82">
        <v>0</v>
      </c>
      <c r="J26" s="116">
        <v>1</v>
      </c>
      <c r="K26" s="85">
        <v>1</v>
      </c>
      <c r="L26" s="71">
        <v>0</v>
      </c>
      <c r="M26" s="34">
        <v>0</v>
      </c>
    </row>
    <row r="27" spans="1:13" ht="12.75">
      <c r="A27" s="28">
        <v>23</v>
      </c>
      <c r="B27" s="33" t="s">
        <v>76</v>
      </c>
      <c r="C27" s="115" t="s">
        <v>77</v>
      </c>
      <c r="D27" s="116">
        <v>11</v>
      </c>
      <c r="E27" s="117">
        <v>8</v>
      </c>
      <c r="F27" s="116">
        <v>5</v>
      </c>
      <c r="G27" s="85">
        <v>2</v>
      </c>
      <c r="H27" s="71">
        <v>3</v>
      </c>
      <c r="I27" s="82">
        <v>0</v>
      </c>
      <c r="J27" s="116">
        <v>3</v>
      </c>
      <c r="K27" s="85">
        <v>0</v>
      </c>
      <c r="L27" s="71">
        <v>3</v>
      </c>
      <c r="M27" s="34">
        <v>3</v>
      </c>
    </row>
    <row r="28" spans="1:13" ht="12.75">
      <c r="A28" s="28">
        <v>24</v>
      </c>
      <c r="B28" s="33" t="s">
        <v>78</v>
      </c>
      <c r="C28" s="115" t="s">
        <v>79</v>
      </c>
      <c r="D28" s="116">
        <v>0</v>
      </c>
      <c r="E28" s="117">
        <v>1</v>
      </c>
      <c r="F28" s="116">
        <v>0</v>
      </c>
      <c r="G28" s="85">
        <v>0</v>
      </c>
      <c r="H28" s="71">
        <v>0</v>
      </c>
      <c r="I28" s="82">
        <v>0</v>
      </c>
      <c r="J28" s="116">
        <v>1</v>
      </c>
      <c r="K28" s="85">
        <v>0</v>
      </c>
      <c r="L28" s="71">
        <v>0</v>
      </c>
      <c r="M28" s="34">
        <v>1</v>
      </c>
    </row>
    <row r="29" spans="1:13" ht="12.75">
      <c r="A29" s="28">
        <v>25</v>
      </c>
      <c r="B29" s="33" t="s">
        <v>80</v>
      </c>
      <c r="C29" s="115" t="s">
        <v>81</v>
      </c>
      <c r="D29" s="116">
        <v>0</v>
      </c>
      <c r="E29" s="117">
        <v>2</v>
      </c>
      <c r="F29" s="116">
        <v>1</v>
      </c>
      <c r="G29" s="85">
        <v>0</v>
      </c>
      <c r="H29" s="71">
        <v>1</v>
      </c>
      <c r="I29" s="82">
        <v>0</v>
      </c>
      <c r="J29" s="116">
        <v>1</v>
      </c>
      <c r="K29" s="85">
        <v>1</v>
      </c>
      <c r="L29" s="71">
        <v>0</v>
      </c>
      <c r="M29" s="34">
        <v>0</v>
      </c>
    </row>
    <row r="30" spans="1:13" ht="13.5" thickBot="1">
      <c r="A30" s="28">
        <v>26</v>
      </c>
      <c r="B30" s="33" t="s">
        <v>82</v>
      </c>
      <c r="C30" s="115" t="s">
        <v>83</v>
      </c>
      <c r="D30" s="116">
        <v>1</v>
      </c>
      <c r="E30" s="117">
        <v>1</v>
      </c>
      <c r="F30" s="116">
        <v>0</v>
      </c>
      <c r="G30" s="85">
        <v>0</v>
      </c>
      <c r="H30" s="71">
        <v>0</v>
      </c>
      <c r="I30" s="82">
        <v>0</v>
      </c>
      <c r="J30" s="116">
        <v>1</v>
      </c>
      <c r="K30" s="85">
        <v>1</v>
      </c>
      <c r="L30" s="71">
        <v>0</v>
      </c>
      <c r="M30" s="34">
        <v>0</v>
      </c>
    </row>
    <row r="31" spans="1:13" ht="17.25" thickBot="1" thickTop="1">
      <c r="A31" s="35">
        <v>26</v>
      </c>
      <c r="B31" s="36" t="s">
        <v>84</v>
      </c>
      <c r="C31" s="118" t="s">
        <v>85</v>
      </c>
      <c r="D31" s="119">
        <f aca="true" t="shared" si="0" ref="D31:M31">(D5+D6+D7+D8+D9+D10+D11+D12+D13+D14+D15+D16+D17+D18+D19+D20+D21+D22+D23+D24+D25+D26+D27+D28+D29+D30)</f>
        <v>24</v>
      </c>
      <c r="E31" s="120">
        <f t="shared" si="0"/>
        <v>40</v>
      </c>
      <c r="F31" s="119">
        <f t="shared" si="0"/>
        <v>13</v>
      </c>
      <c r="G31" s="92">
        <f t="shared" si="0"/>
        <v>3</v>
      </c>
      <c r="H31" s="87">
        <f t="shared" si="0"/>
        <v>10</v>
      </c>
      <c r="I31" s="88">
        <f t="shared" si="0"/>
        <v>1</v>
      </c>
      <c r="J31" s="119">
        <f t="shared" si="0"/>
        <v>27</v>
      </c>
      <c r="K31" s="92">
        <f t="shared" si="0"/>
        <v>17</v>
      </c>
      <c r="L31" s="87">
        <f t="shared" si="0"/>
        <v>5</v>
      </c>
      <c r="M31" s="38">
        <f t="shared" si="0"/>
        <v>10</v>
      </c>
    </row>
    <row r="32" spans="1:13" ht="14.25" hidden="1" thickBot="1" thickTop="1">
      <c r="A32" s="260"/>
      <c r="B32" s="261"/>
      <c r="C32" s="261"/>
      <c r="D32" s="286"/>
      <c r="E32" s="261"/>
      <c r="F32" s="286"/>
      <c r="G32" s="261"/>
      <c r="H32" s="261"/>
      <c r="I32" s="261"/>
      <c r="J32" s="286"/>
      <c r="K32" s="261"/>
      <c r="L32" s="261"/>
      <c r="M32" s="262"/>
    </row>
    <row r="33" spans="1:13" ht="19.5" hidden="1" thickBot="1" thickTop="1">
      <c r="A33" s="39">
        <v>26</v>
      </c>
      <c r="B33" s="40"/>
      <c r="C33" s="121" t="s">
        <v>86</v>
      </c>
      <c r="D33" s="122">
        <f aca="true" t="shared" si="1" ref="D33:M33">(D31)</f>
        <v>24</v>
      </c>
      <c r="E33" s="123">
        <f t="shared" si="1"/>
        <v>40</v>
      </c>
      <c r="F33" s="122">
        <f t="shared" si="1"/>
        <v>13</v>
      </c>
      <c r="G33" s="99">
        <f t="shared" si="1"/>
        <v>3</v>
      </c>
      <c r="H33" s="94">
        <f t="shared" si="1"/>
        <v>10</v>
      </c>
      <c r="I33" s="95">
        <f t="shared" si="1"/>
        <v>1</v>
      </c>
      <c r="J33" s="122">
        <f t="shared" si="1"/>
        <v>27</v>
      </c>
      <c r="K33" s="99">
        <f t="shared" si="1"/>
        <v>17</v>
      </c>
      <c r="L33" s="94">
        <f t="shared" si="1"/>
        <v>5</v>
      </c>
      <c r="M33" s="42">
        <f t="shared" si="1"/>
        <v>10</v>
      </c>
    </row>
    <row r="34" ht="13.5" thickTop="1"/>
  </sheetData>
  <sheetProtection password="CE88" sheet="1" objects="1" scenarios="1"/>
  <mergeCells count="6">
    <mergeCell ref="A2:A4"/>
    <mergeCell ref="B2:B4"/>
    <mergeCell ref="C2:C4"/>
    <mergeCell ref="A32:M32"/>
    <mergeCell ref="G3:I3"/>
    <mergeCell ref="K3:M3"/>
  </mergeCells>
  <printOptions horizontalCentered="1"/>
  <pageMargins left="0.35433070866141736" right="0.35433070866141736" top="0.5905511811023623" bottom="0.5905511811023623" header="0.5118110236220472" footer="0.1968503937007874"/>
  <pageSetup horizontalDpi="600" verticalDpi="600" orientation="landscape" paperSize="9" r:id="rId1"/>
  <headerFooter alignWithMargins="0">
    <oddFooter>&amp;R&amp;P+3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36"/>
  <sheetViews>
    <sheetView tabSelected="1" workbookViewId="0" topLeftCell="A1">
      <pane ySplit="6" topLeftCell="BM7" activePane="bottomLeft" state="frozen"/>
      <selection pane="topLeft" activeCell="D1" sqref="D1"/>
      <selection pane="bottomLeft" activeCell="E28" sqref="E28"/>
    </sheetView>
  </sheetViews>
  <sheetFormatPr defaultColWidth="9.140625" defaultRowHeight="12.75"/>
  <cols>
    <col min="1" max="1" width="4.57421875" style="124" bestFit="1" customWidth="1"/>
    <col min="2" max="2" width="16.421875" style="125" bestFit="1" customWidth="1"/>
    <col min="3" max="3" width="59.00390625" style="125" hidden="1" customWidth="1"/>
    <col min="4" max="5" width="10.140625" style="124" customWidth="1"/>
    <col min="6" max="6" width="10.28125" style="124" customWidth="1"/>
    <col min="7" max="7" width="12.28125" style="124" bestFit="1" customWidth="1"/>
    <col min="8" max="9" width="9.28125" style="124" bestFit="1" customWidth="1"/>
    <col min="10" max="11" width="12.57421875" style="124" customWidth="1"/>
    <col min="12" max="12" width="13.421875" style="124" customWidth="1"/>
    <col min="13" max="14" width="10.8515625" style="124" customWidth="1"/>
    <col min="15" max="15" width="11.8515625" style="124" customWidth="1"/>
    <col min="16" max="17" width="11.7109375" style="124" customWidth="1"/>
    <col min="18" max="18" width="12.8515625" style="124" customWidth="1"/>
    <col min="19" max="20" width="12.140625" style="124" customWidth="1"/>
    <col min="21" max="21" width="11.421875" style="124" customWidth="1"/>
    <col min="22" max="36" width="9.28125" style="124" bestFit="1" customWidth="1"/>
    <col min="37" max="38" width="13.8515625" style="124" customWidth="1"/>
    <col min="39" max="39" width="14.28125" style="124" customWidth="1"/>
    <col min="40" max="41" width="13.421875" style="124" customWidth="1"/>
    <col min="42" max="42" width="14.57421875" style="124" customWidth="1"/>
    <col min="43" max="44" width="13.140625" style="124" customWidth="1"/>
    <col min="45" max="45" width="12.8515625" style="124" customWidth="1"/>
    <col min="46" max="47" width="13.140625" style="124" customWidth="1"/>
    <col min="48" max="48" width="14.28125" style="124" customWidth="1"/>
    <col min="49" max="16384" width="9.140625" style="125" customWidth="1"/>
  </cols>
  <sheetData>
    <row r="1" spans="4:38" ht="16.5" thickBot="1">
      <c r="D1" s="126" t="s">
        <v>130</v>
      </c>
      <c r="E1" s="126"/>
      <c r="S1" s="126"/>
      <c r="T1" s="126"/>
      <c r="AK1" s="126"/>
      <c r="AL1" s="126"/>
    </row>
    <row r="2" spans="1:48" s="135" customFormat="1" ht="24" thickBot="1" thickTop="1">
      <c r="A2" s="309" t="s">
        <v>25</v>
      </c>
      <c r="B2" s="309" t="s">
        <v>26</v>
      </c>
      <c r="C2" s="312" t="s">
        <v>27</v>
      </c>
      <c r="D2" s="128" t="s">
        <v>131</v>
      </c>
      <c r="E2" s="129"/>
      <c r="F2" s="130" t="s">
        <v>131</v>
      </c>
      <c r="G2" s="131" t="s">
        <v>132</v>
      </c>
      <c r="H2" s="131"/>
      <c r="I2" s="132" t="s">
        <v>132</v>
      </c>
      <c r="J2" s="132" t="s">
        <v>133</v>
      </c>
      <c r="K2" s="132"/>
      <c r="L2" s="132" t="s">
        <v>133</v>
      </c>
      <c r="M2" s="132" t="s">
        <v>134</v>
      </c>
      <c r="N2" s="132"/>
      <c r="O2" s="132" t="s">
        <v>134</v>
      </c>
      <c r="P2" s="132" t="s">
        <v>135</v>
      </c>
      <c r="Q2" s="132"/>
      <c r="R2" s="132" t="s">
        <v>135</v>
      </c>
      <c r="S2" s="132" t="s">
        <v>136</v>
      </c>
      <c r="T2" s="132"/>
      <c r="U2" s="132" t="s">
        <v>136</v>
      </c>
      <c r="V2" s="132" t="s">
        <v>137</v>
      </c>
      <c r="W2" s="132"/>
      <c r="X2" s="132" t="s">
        <v>137</v>
      </c>
      <c r="Y2" s="132" t="s">
        <v>138</v>
      </c>
      <c r="Z2" s="132"/>
      <c r="AA2" s="132" t="s">
        <v>138</v>
      </c>
      <c r="AB2" s="132" t="s">
        <v>139</v>
      </c>
      <c r="AC2" s="132"/>
      <c r="AD2" s="132" t="s">
        <v>139</v>
      </c>
      <c r="AE2" s="132" t="s">
        <v>140</v>
      </c>
      <c r="AF2" s="132"/>
      <c r="AG2" s="132" t="s">
        <v>140</v>
      </c>
      <c r="AH2" s="132" t="s">
        <v>141</v>
      </c>
      <c r="AI2" s="132"/>
      <c r="AJ2" s="132" t="s">
        <v>141</v>
      </c>
      <c r="AK2" s="132" t="s">
        <v>142</v>
      </c>
      <c r="AL2" s="132"/>
      <c r="AM2" s="132" t="s">
        <v>142</v>
      </c>
      <c r="AN2" s="132" t="s">
        <v>143</v>
      </c>
      <c r="AO2" s="132"/>
      <c r="AP2" s="132" t="s">
        <v>143</v>
      </c>
      <c r="AQ2" s="132" t="s">
        <v>144</v>
      </c>
      <c r="AR2" s="132"/>
      <c r="AS2" s="132" t="s">
        <v>144</v>
      </c>
      <c r="AT2" s="132" t="s">
        <v>145</v>
      </c>
      <c r="AU2" s="133"/>
      <c r="AV2" s="134" t="s">
        <v>145</v>
      </c>
    </row>
    <row r="3" spans="1:48" s="135" customFormat="1" ht="13.5" customHeight="1" thickBot="1">
      <c r="A3" s="310"/>
      <c r="B3" s="310"/>
      <c r="C3" s="313"/>
      <c r="D3" s="136"/>
      <c r="E3" s="137"/>
      <c r="F3" s="138"/>
      <c r="G3" s="296" t="s">
        <v>119</v>
      </c>
      <c r="H3" s="297"/>
      <c r="I3" s="297"/>
      <c r="J3" s="297"/>
      <c r="K3" s="297"/>
      <c r="L3" s="297"/>
      <c r="M3" s="297"/>
      <c r="N3" s="297"/>
      <c r="O3" s="297"/>
      <c r="P3" s="298"/>
      <c r="Q3" s="298"/>
      <c r="R3" s="299"/>
      <c r="S3" s="300" t="s">
        <v>119</v>
      </c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301"/>
      <c r="AK3" s="300" t="s">
        <v>119</v>
      </c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304"/>
    </row>
    <row r="4" spans="1:48" s="135" customFormat="1" ht="12.75" customHeight="1">
      <c r="A4" s="310"/>
      <c r="B4" s="310"/>
      <c r="C4" s="313"/>
      <c r="D4" s="139"/>
      <c r="E4" s="140"/>
      <c r="F4" s="141"/>
      <c r="G4" s="142"/>
      <c r="H4" s="129"/>
      <c r="I4" s="130"/>
      <c r="J4" s="307" t="s">
        <v>146</v>
      </c>
      <c r="K4" s="308"/>
      <c r="L4" s="308"/>
      <c r="M4" s="308"/>
      <c r="N4" s="308"/>
      <c r="O4" s="308"/>
      <c r="P4" s="143"/>
      <c r="Q4" s="144"/>
      <c r="R4" s="145"/>
      <c r="S4" s="129"/>
      <c r="T4" s="129"/>
      <c r="U4" s="130"/>
      <c r="V4" s="302" t="s">
        <v>147</v>
      </c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3"/>
      <c r="AK4" s="305" t="s">
        <v>146</v>
      </c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6"/>
    </row>
    <row r="5" spans="1:48" s="135" customFormat="1" ht="107.25" customHeight="1" thickBot="1">
      <c r="A5" s="311"/>
      <c r="B5" s="311"/>
      <c r="C5" s="314"/>
      <c r="D5" s="289" t="s">
        <v>148</v>
      </c>
      <c r="E5" s="290"/>
      <c r="F5" s="141" t="s">
        <v>148</v>
      </c>
      <c r="G5" s="289" t="s">
        <v>149</v>
      </c>
      <c r="H5" s="290"/>
      <c r="I5" s="141" t="s">
        <v>149</v>
      </c>
      <c r="J5" s="287" t="s">
        <v>150</v>
      </c>
      <c r="K5" s="288"/>
      <c r="L5" s="148" t="s">
        <v>150</v>
      </c>
      <c r="M5" s="291" t="s">
        <v>151</v>
      </c>
      <c r="N5" s="288"/>
      <c r="O5" s="149" t="s">
        <v>151</v>
      </c>
      <c r="P5" s="289" t="s">
        <v>152</v>
      </c>
      <c r="Q5" s="290"/>
      <c r="R5" s="150" t="s">
        <v>152</v>
      </c>
      <c r="S5" s="289" t="s">
        <v>153</v>
      </c>
      <c r="T5" s="290"/>
      <c r="U5" s="141" t="s">
        <v>154</v>
      </c>
      <c r="V5" s="287" t="s">
        <v>155</v>
      </c>
      <c r="W5" s="288"/>
      <c r="X5" s="151" t="s">
        <v>155</v>
      </c>
      <c r="Y5" s="291" t="s">
        <v>156</v>
      </c>
      <c r="Z5" s="288"/>
      <c r="AA5" s="151" t="s">
        <v>156</v>
      </c>
      <c r="AB5" s="291" t="s">
        <v>157</v>
      </c>
      <c r="AC5" s="288"/>
      <c r="AD5" s="151" t="s">
        <v>157</v>
      </c>
      <c r="AE5" s="291" t="s">
        <v>158</v>
      </c>
      <c r="AF5" s="288"/>
      <c r="AG5" s="151" t="s">
        <v>158</v>
      </c>
      <c r="AH5" s="291" t="s">
        <v>159</v>
      </c>
      <c r="AI5" s="288"/>
      <c r="AJ5" s="151" t="s">
        <v>159</v>
      </c>
      <c r="AK5" s="291" t="s">
        <v>160</v>
      </c>
      <c r="AL5" s="288"/>
      <c r="AM5" s="148" t="s">
        <v>160</v>
      </c>
      <c r="AN5" s="291" t="s">
        <v>161</v>
      </c>
      <c r="AO5" s="288"/>
      <c r="AP5" s="148" t="s">
        <v>161</v>
      </c>
      <c r="AQ5" s="291" t="s">
        <v>162</v>
      </c>
      <c r="AR5" s="288"/>
      <c r="AS5" s="148" t="s">
        <v>162</v>
      </c>
      <c r="AT5" s="291" t="s">
        <v>163</v>
      </c>
      <c r="AU5" s="288"/>
      <c r="AV5" s="152" t="s">
        <v>163</v>
      </c>
    </row>
    <row r="6" spans="1:48" s="159" customFormat="1" ht="23.25" customHeight="1" thickBot="1">
      <c r="A6" s="153"/>
      <c r="B6" s="153"/>
      <c r="C6" s="154"/>
      <c r="D6" s="155" t="s">
        <v>164</v>
      </c>
      <c r="E6" s="155" t="s">
        <v>189</v>
      </c>
      <c r="F6" s="156" t="s">
        <v>165</v>
      </c>
      <c r="G6" s="155" t="s">
        <v>164</v>
      </c>
      <c r="H6" s="155" t="s">
        <v>189</v>
      </c>
      <c r="I6" s="156" t="s">
        <v>165</v>
      </c>
      <c r="J6" s="155" t="s">
        <v>164</v>
      </c>
      <c r="K6" s="155" t="s">
        <v>189</v>
      </c>
      <c r="L6" s="156" t="s">
        <v>165</v>
      </c>
      <c r="M6" s="155" t="s">
        <v>164</v>
      </c>
      <c r="N6" s="155" t="s">
        <v>189</v>
      </c>
      <c r="O6" s="157" t="s">
        <v>165</v>
      </c>
      <c r="P6" s="155" t="s">
        <v>164</v>
      </c>
      <c r="Q6" s="155" t="s">
        <v>189</v>
      </c>
      <c r="R6" s="158" t="s">
        <v>165</v>
      </c>
      <c r="S6" s="155" t="s">
        <v>164</v>
      </c>
      <c r="T6" s="155" t="s">
        <v>189</v>
      </c>
      <c r="U6" s="156" t="s">
        <v>165</v>
      </c>
      <c r="V6" s="155" t="s">
        <v>164</v>
      </c>
      <c r="W6" s="155" t="s">
        <v>189</v>
      </c>
      <c r="X6" s="156" t="s">
        <v>165</v>
      </c>
      <c r="Y6" s="155" t="s">
        <v>164</v>
      </c>
      <c r="Z6" s="155" t="s">
        <v>189</v>
      </c>
      <c r="AA6" s="156" t="s">
        <v>165</v>
      </c>
      <c r="AB6" s="155" t="s">
        <v>164</v>
      </c>
      <c r="AC6" s="155" t="s">
        <v>189</v>
      </c>
      <c r="AD6" s="156" t="s">
        <v>165</v>
      </c>
      <c r="AE6" s="155" t="s">
        <v>164</v>
      </c>
      <c r="AF6" s="155" t="s">
        <v>189</v>
      </c>
      <c r="AG6" s="156" t="s">
        <v>165</v>
      </c>
      <c r="AH6" s="155" t="s">
        <v>164</v>
      </c>
      <c r="AI6" s="155" t="s">
        <v>189</v>
      </c>
      <c r="AJ6" s="156" t="s">
        <v>165</v>
      </c>
      <c r="AK6" s="155" t="s">
        <v>164</v>
      </c>
      <c r="AL6" s="155" t="s">
        <v>189</v>
      </c>
      <c r="AM6" s="156" t="s">
        <v>165</v>
      </c>
      <c r="AN6" s="155" t="s">
        <v>164</v>
      </c>
      <c r="AO6" s="155" t="s">
        <v>189</v>
      </c>
      <c r="AP6" s="156" t="s">
        <v>165</v>
      </c>
      <c r="AQ6" s="155" t="s">
        <v>164</v>
      </c>
      <c r="AR6" s="155" t="s">
        <v>189</v>
      </c>
      <c r="AS6" s="156" t="s">
        <v>165</v>
      </c>
      <c r="AT6" s="155" t="s">
        <v>164</v>
      </c>
      <c r="AU6" s="155" t="s">
        <v>189</v>
      </c>
      <c r="AV6" s="156" t="s">
        <v>165</v>
      </c>
    </row>
    <row r="7" spans="1:48" s="159" customFormat="1" ht="23.25" customHeight="1" hidden="1">
      <c r="A7" s="154"/>
      <c r="B7" s="160"/>
      <c r="C7" s="154"/>
      <c r="D7" s="161"/>
      <c r="E7" s="162">
        <v>0.702804</v>
      </c>
      <c r="F7" s="163"/>
      <c r="G7" s="161"/>
      <c r="H7" s="162"/>
      <c r="I7" s="163"/>
      <c r="J7" s="161"/>
      <c r="K7" s="162"/>
      <c r="L7" s="164"/>
      <c r="M7" s="162"/>
      <c r="N7" s="162"/>
      <c r="O7" s="164"/>
      <c r="P7" s="161"/>
      <c r="Q7" s="162"/>
      <c r="R7" s="163"/>
      <c r="S7" s="162"/>
      <c r="T7" s="162"/>
      <c r="U7" s="163"/>
      <c r="V7" s="162"/>
      <c r="W7" s="162"/>
      <c r="X7" s="164"/>
      <c r="Y7" s="162"/>
      <c r="Z7" s="162"/>
      <c r="AA7" s="164"/>
      <c r="AB7" s="162"/>
      <c r="AC7" s="162"/>
      <c r="AD7" s="164"/>
      <c r="AE7" s="162"/>
      <c r="AF7" s="162"/>
      <c r="AG7" s="164"/>
      <c r="AH7" s="162"/>
      <c r="AI7" s="162"/>
      <c r="AJ7" s="164"/>
      <c r="AK7" s="162"/>
      <c r="AL7" s="162"/>
      <c r="AM7" s="164"/>
      <c r="AN7" s="162"/>
      <c r="AO7" s="162"/>
      <c r="AP7" s="164"/>
      <c r="AQ7" s="162"/>
      <c r="AR7" s="162"/>
      <c r="AS7" s="164"/>
      <c r="AT7" s="162"/>
      <c r="AU7" s="162"/>
      <c r="AV7" s="164"/>
    </row>
    <row r="8" spans="1:48" s="178" customFormat="1" ht="12">
      <c r="A8" s="165">
        <v>1</v>
      </c>
      <c r="B8" s="166" t="s">
        <v>32</v>
      </c>
      <c r="C8" s="167" t="s">
        <v>33</v>
      </c>
      <c r="D8" s="168">
        <v>290482</v>
      </c>
      <c r="E8" s="169">
        <f>D8/$E$7</f>
        <v>413318.64929624763</v>
      </c>
      <c r="F8" s="170">
        <v>562</v>
      </c>
      <c r="G8" s="171">
        <v>275784</v>
      </c>
      <c r="H8" s="169">
        <f>G8/$E$7</f>
        <v>392405.2794235662</v>
      </c>
      <c r="I8" s="172">
        <v>217</v>
      </c>
      <c r="J8" s="171">
        <v>231772</v>
      </c>
      <c r="K8" s="169">
        <f>J8/$E$7</f>
        <v>329781.84529399377</v>
      </c>
      <c r="L8" s="173">
        <v>182</v>
      </c>
      <c r="M8" s="174">
        <v>44012</v>
      </c>
      <c r="N8" s="169">
        <f>M8/$E$7</f>
        <v>62623.4341295724</v>
      </c>
      <c r="O8" s="175">
        <v>35</v>
      </c>
      <c r="P8" s="171">
        <v>10598</v>
      </c>
      <c r="Q8" s="169">
        <f>P8/$E$7</f>
        <v>15079.5954490868</v>
      </c>
      <c r="R8" s="172">
        <v>2</v>
      </c>
      <c r="S8" s="176">
        <v>4100</v>
      </c>
      <c r="T8" s="169">
        <f>S8/$E$7</f>
        <v>5833.774423594629</v>
      </c>
      <c r="U8" s="172">
        <v>343</v>
      </c>
      <c r="V8" s="176">
        <v>1200</v>
      </c>
      <c r="W8" s="169">
        <f>V8/$E$7</f>
        <v>1707.446172759404</v>
      </c>
      <c r="X8" s="173">
        <v>150</v>
      </c>
      <c r="Y8" s="174">
        <v>300</v>
      </c>
      <c r="Z8" s="169">
        <f>Y8/$E$7</f>
        <v>426.861543189851</v>
      </c>
      <c r="AA8" s="173">
        <v>80</v>
      </c>
      <c r="AB8" s="174">
        <v>0</v>
      </c>
      <c r="AC8" s="169">
        <f>AB8/$E$7</f>
        <v>0</v>
      </c>
      <c r="AD8" s="173">
        <v>0</v>
      </c>
      <c r="AE8" s="174">
        <v>0</v>
      </c>
      <c r="AF8" s="169">
        <f>AE8/$E$7</f>
        <v>0</v>
      </c>
      <c r="AG8" s="173">
        <v>0</v>
      </c>
      <c r="AH8" s="174">
        <v>0</v>
      </c>
      <c r="AI8" s="169">
        <f>AH8/$E$7</f>
        <v>0</v>
      </c>
      <c r="AJ8" s="173">
        <v>0</v>
      </c>
      <c r="AK8" s="174">
        <v>1000</v>
      </c>
      <c r="AL8" s="169">
        <f>AK8/$E$7</f>
        <v>1422.8718106328365</v>
      </c>
      <c r="AM8" s="173">
        <v>63</v>
      </c>
      <c r="AN8" s="174">
        <v>0</v>
      </c>
      <c r="AO8" s="169">
        <f>AN8/$E$7</f>
        <v>0</v>
      </c>
      <c r="AP8" s="173">
        <v>0</v>
      </c>
      <c r="AQ8" s="174">
        <v>0</v>
      </c>
      <c r="AR8" s="169">
        <f>AQ8/$E$7</f>
        <v>0</v>
      </c>
      <c r="AS8" s="173">
        <v>0</v>
      </c>
      <c r="AT8" s="174">
        <v>1600</v>
      </c>
      <c r="AU8" s="169">
        <f>AT8/$E$7</f>
        <v>2276.5948970125382</v>
      </c>
      <c r="AV8" s="177">
        <v>50</v>
      </c>
    </row>
    <row r="9" spans="1:48" s="178" customFormat="1" ht="12">
      <c r="A9" s="179">
        <v>2</v>
      </c>
      <c r="B9" s="180" t="s">
        <v>34</v>
      </c>
      <c r="C9" s="167" t="s">
        <v>35</v>
      </c>
      <c r="D9" s="181">
        <v>388332</v>
      </c>
      <c r="E9" s="169">
        <f aca="true" t="shared" si="0" ref="E9:E34">D9/$E$7</f>
        <v>552546.6559666707</v>
      </c>
      <c r="F9" s="182">
        <v>653</v>
      </c>
      <c r="G9" s="183">
        <v>280851</v>
      </c>
      <c r="H9" s="169">
        <f aca="true" t="shared" si="1" ref="H9:H34">G9/$E$7</f>
        <v>399614.97088804276</v>
      </c>
      <c r="I9" s="184">
        <v>216</v>
      </c>
      <c r="J9" s="183">
        <v>280851</v>
      </c>
      <c r="K9" s="169">
        <f aca="true" t="shared" si="2" ref="K9:K34">J9/$E$7</f>
        <v>399614.97088804276</v>
      </c>
      <c r="L9" s="185">
        <v>216</v>
      </c>
      <c r="M9" s="186">
        <v>0</v>
      </c>
      <c r="N9" s="169">
        <f aca="true" t="shared" si="3" ref="N9:N34">M9/$E$7</f>
        <v>0</v>
      </c>
      <c r="O9" s="187">
        <v>0</v>
      </c>
      <c r="P9" s="183">
        <v>5156</v>
      </c>
      <c r="Q9" s="169">
        <f aca="true" t="shared" si="4" ref="Q9:Q34">P9/$E$7</f>
        <v>7336.327055622905</v>
      </c>
      <c r="R9" s="184">
        <v>1</v>
      </c>
      <c r="S9" s="188">
        <v>102325</v>
      </c>
      <c r="T9" s="169">
        <f aca="true" t="shared" si="5" ref="T9:T34">S9/$E$7</f>
        <v>145595.35802300498</v>
      </c>
      <c r="U9" s="184">
        <v>436</v>
      </c>
      <c r="V9" s="188">
        <v>1475</v>
      </c>
      <c r="W9" s="169">
        <f aca="true" t="shared" si="6" ref="W9:W34">V9/$E$7</f>
        <v>2098.735920683434</v>
      </c>
      <c r="X9" s="185">
        <v>227</v>
      </c>
      <c r="Y9" s="186">
        <v>220</v>
      </c>
      <c r="Z9" s="169">
        <f aca="true" t="shared" si="7" ref="Z9:Z34">Y9/$E$7</f>
        <v>313.03179833922405</v>
      </c>
      <c r="AA9" s="185">
        <v>61</v>
      </c>
      <c r="AB9" s="186">
        <v>0</v>
      </c>
      <c r="AC9" s="169">
        <f aca="true" t="shared" si="8" ref="AC9:AC34">AB9/$E$7</f>
        <v>0</v>
      </c>
      <c r="AD9" s="185">
        <v>0</v>
      </c>
      <c r="AE9" s="186">
        <v>292</v>
      </c>
      <c r="AF9" s="169">
        <f aca="true" t="shared" si="9" ref="AF9:AF34">AE9/$E$7</f>
        <v>415.47856870478824</v>
      </c>
      <c r="AG9" s="185">
        <v>40</v>
      </c>
      <c r="AH9" s="186">
        <v>0</v>
      </c>
      <c r="AI9" s="169">
        <f aca="true" t="shared" si="10" ref="AI9:AI34">AH9/$E$7</f>
        <v>0</v>
      </c>
      <c r="AJ9" s="185">
        <v>0</v>
      </c>
      <c r="AK9" s="186">
        <v>801</v>
      </c>
      <c r="AL9" s="169">
        <f aca="true" t="shared" si="11" ref="AL9:AL34">AK9/$E$7</f>
        <v>1139.720320316902</v>
      </c>
      <c r="AM9" s="185">
        <v>56</v>
      </c>
      <c r="AN9" s="186">
        <v>99457</v>
      </c>
      <c r="AO9" s="169">
        <f aca="true" t="shared" si="12" ref="AO9:AO34">AN9/$E$7</f>
        <v>141514.56167011</v>
      </c>
      <c r="AP9" s="185">
        <v>50</v>
      </c>
      <c r="AQ9" s="186">
        <v>0</v>
      </c>
      <c r="AR9" s="169">
        <f aca="true" t="shared" si="13" ref="AR9:AR34">AQ9/$E$7</f>
        <v>0</v>
      </c>
      <c r="AS9" s="185">
        <v>0</v>
      </c>
      <c r="AT9" s="186">
        <v>80</v>
      </c>
      <c r="AU9" s="169">
        <f aca="true" t="shared" si="14" ref="AU9:AU34">AT9/$E$7</f>
        <v>113.82974485062692</v>
      </c>
      <c r="AV9" s="189">
        <v>2</v>
      </c>
    </row>
    <row r="10" spans="1:48" s="178" customFormat="1" ht="12">
      <c r="A10" s="179">
        <v>3</v>
      </c>
      <c r="B10" s="180" t="s">
        <v>36</v>
      </c>
      <c r="C10" s="167" t="s">
        <v>37</v>
      </c>
      <c r="D10" s="181">
        <v>463097</v>
      </c>
      <c r="E10" s="169">
        <f t="shared" si="0"/>
        <v>658927.6668886347</v>
      </c>
      <c r="F10" s="182">
        <v>375</v>
      </c>
      <c r="G10" s="183">
        <v>456935</v>
      </c>
      <c r="H10" s="169">
        <f t="shared" si="1"/>
        <v>650159.9307915152</v>
      </c>
      <c r="I10" s="184">
        <v>279</v>
      </c>
      <c r="J10" s="183">
        <v>431935</v>
      </c>
      <c r="K10" s="169">
        <f t="shared" si="2"/>
        <v>614588.1355256942</v>
      </c>
      <c r="L10" s="185">
        <v>270</v>
      </c>
      <c r="M10" s="186">
        <v>25000</v>
      </c>
      <c r="N10" s="169">
        <f t="shared" si="3"/>
        <v>35571.79526582091</v>
      </c>
      <c r="O10" s="187">
        <v>9</v>
      </c>
      <c r="P10" s="183">
        <v>0</v>
      </c>
      <c r="Q10" s="169">
        <f t="shared" si="4"/>
        <v>0</v>
      </c>
      <c r="R10" s="184">
        <v>0</v>
      </c>
      <c r="S10" s="188">
        <v>6162</v>
      </c>
      <c r="T10" s="169">
        <f t="shared" si="5"/>
        <v>8767.73609711954</v>
      </c>
      <c r="U10" s="184">
        <v>96</v>
      </c>
      <c r="V10" s="188">
        <v>1379</v>
      </c>
      <c r="W10" s="169">
        <f t="shared" si="6"/>
        <v>1962.1402268626816</v>
      </c>
      <c r="X10" s="185">
        <v>26</v>
      </c>
      <c r="Y10" s="186">
        <v>800</v>
      </c>
      <c r="Z10" s="169">
        <f t="shared" si="7"/>
        <v>1138.2974485062691</v>
      </c>
      <c r="AA10" s="185">
        <v>30</v>
      </c>
      <c r="AB10" s="186">
        <v>0</v>
      </c>
      <c r="AC10" s="169">
        <f t="shared" si="8"/>
        <v>0</v>
      </c>
      <c r="AD10" s="185">
        <v>0</v>
      </c>
      <c r="AE10" s="186">
        <v>110</v>
      </c>
      <c r="AF10" s="169">
        <f t="shared" si="9"/>
        <v>156.51589916961203</v>
      </c>
      <c r="AG10" s="185">
        <v>20</v>
      </c>
      <c r="AH10" s="186">
        <v>0</v>
      </c>
      <c r="AI10" s="169">
        <f t="shared" si="10"/>
        <v>0</v>
      </c>
      <c r="AJ10" s="185">
        <v>0</v>
      </c>
      <c r="AK10" s="186">
        <v>1297</v>
      </c>
      <c r="AL10" s="169">
        <f t="shared" si="11"/>
        <v>1845.4647383907889</v>
      </c>
      <c r="AM10" s="185">
        <v>20</v>
      </c>
      <c r="AN10" s="186">
        <v>1500</v>
      </c>
      <c r="AO10" s="169">
        <f t="shared" si="12"/>
        <v>2134.3077159492545</v>
      </c>
      <c r="AP10" s="185">
        <v>0</v>
      </c>
      <c r="AQ10" s="186">
        <v>0</v>
      </c>
      <c r="AR10" s="169">
        <f t="shared" si="13"/>
        <v>0</v>
      </c>
      <c r="AS10" s="185">
        <v>0</v>
      </c>
      <c r="AT10" s="186">
        <v>1076</v>
      </c>
      <c r="AU10" s="169">
        <f t="shared" si="14"/>
        <v>1531.010068240932</v>
      </c>
      <c r="AV10" s="189">
        <v>0</v>
      </c>
    </row>
    <row r="11" spans="1:48" s="178" customFormat="1" ht="12">
      <c r="A11" s="179">
        <v>4</v>
      </c>
      <c r="B11" s="180" t="s">
        <v>38</v>
      </c>
      <c r="C11" s="167" t="s">
        <v>39</v>
      </c>
      <c r="D11" s="181">
        <v>390975</v>
      </c>
      <c r="E11" s="169">
        <f t="shared" si="0"/>
        <v>556307.3061621733</v>
      </c>
      <c r="F11" s="182">
        <v>1076</v>
      </c>
      <c r="G11" s="183">
        <v>379295</v>
      </c>
      <c r="H11" s="169">
        <f t="shared" si="1"/>
        <v>539688.1634139817</v>
      </c>
      <c r="I11" s="184">
        <v>258</v>
      </c>
      <c r="J11" s="183">
        <v>138206</v>
      </c>
      <c r="K11" s="169">
        <f t="shared" si="2"/>
        <v>196649.4214603218</v>
      </c>
      <c r="L11" s="185">
        <v>61</v>
      </c>
      <c r="M11" s="186">
        <v>241089</v>
      </c>
      <c r="N11" s="169">
        <f t="shared" si="3"/>
        <v>343038.7419536599</v>
      </c>
      <c r="O11" s="187">
        <v>197</v>
      </c>
      <c r="P11" s="183">
        <v>6886</v>
      </c>
      <c r="Q11" s="169">
        <f t="shared" si="4"/>
        <v>9797.895288017713</v>
      </c>
      <c r="R11" s="184">
        <v>1</v>
      </c>
      <c r="S11" s="188">
        <v>4794</v>
      </c>
      <c r="T11" s="169">
        <f t="shared" si="5"/>
        <v>6821.247460173819</v>
      </c>
      <c r="U11" s="184">
        <v>817</v>
      </c>
      <c r="V11" s="188">
        <v>2050</v>
      </c>
      <c r="W11" s="169">
        <f t="shared" si="6"/>
        <v>2916.8872117973146</v>
      </c>
      <c r="X11" s="185">
        <v>443</v>
      </c>
      <c r="Y11" s="186">
        <v>300</v>
      </c>
      <c r="Z11" s="169">
        <f t="shared" si="7"/>
        <v>426.861543189851</v>
      </c>
      <c r="AA11" s="185">
        <v>28</v>
      </c>
      <c r="AB11" s="186">
        <v>0</v>
      </c>
      <c r="AC11" s="169">
        <f t="shared" si="8"/>
        <v>0</v>
      </c>
      <c r="AD11" s="185">
        <v>0</v>
      </c>
      <c r="AE11" s="186">
        <v>594</v>
      </c>
      <c r="AF11" s="169">
        <f t="shared" si="9"/>
        <v>845.1858555159049</v>
      </c>
      <c r="AG11" s="185">
        <v>26</v>
      </c>
      <c r="AH11" s="186">
        <v>0</v>
      </c>
      <c r="AI11" s="169">
        <f t="shared" si="10"/>
        <v>0</v>
      </c>
      <c r="AJ11" s="185">
        <v>0</v>
      </c>
      <c r="AK11" s="186">
        <v>0</v>
      </c>
      <c r="AL11" s="169">
        <f t="shared" si="11"/>
        <v>0</v>
      </c>
      <c r="AM11" s="185">
        <v>0</v>
      </c>
      <c r="AN11" s="186">
        <v>0</v>
      </c>
      <c r="AO11" s="169">
        <f t="shared" si="12"/>
        <v>0</v>
      </c>
      <c r="AP11" s="185">
        <v>0</v>
      </c>
      <c r="AQ11" s="186">
        <v>0</v>
      </c>
      <c r="AR11" s="169">
        <f t="shared" si="13"/>
        <v>0</v>
      </c>
      <c r="AS11" s="185">
        <v>0</v>
      </c>
      <c r="AT11" s="186">
        <v>1850</v>
      </c>
      <c r="AU11" s="169">
        <f t="shared" si="14"/>
        <v>2632.3128496707477</v>
      </c>
      <c r="AV11" s="189">
        <v>320</v>
      </c>
    </row>
    <row r="12" spans="1:48" s="178" customFormat="1" ht="12">
      <c r="A12" s="179">
        <v>5</v>
      </c>
      <c r="B12" s="180" t="s">
        <v>40</v>
      </c>
      <c r="C12" s="167" t="s">
        <v>41</v>
      </c>
      <c r="D12" s="181">
        <v>559460</v>
      </c>
      <c r="E12" s="169">
        <f t="shared" si="0"/>
        <v>796039.8631766468</v>
      </c>
      <c r="F12" s="182">
        <v>1507</v>
      </c>
      <c r="G12" s="183">
        <v>543020</v>
      </c>
      <c r="H12" s="169">
        <f t="shared" si="1"/>
        <v>772647.8506098429</v>
      </c>
      <c r="I12" s="184">
        <v>256</v>
      </c>
      <c r="J12" s="183">
        <v>525813</v>
      </c>
      <c r="K12" s="169">
        <f t="shared" si="2"/>
        <v>748164.4953642837</v>
      </c>
      <c r="L12" s="185">
        <v>183</v>
      </c>
      <c r="M12" s="186">
        <v>17207</v>
      </c>
      <c r="N12" s="169">
        <f t="shared" si="3"/>
        <v>24483.355245559218</v>
      </c>
      <c r="O12" s="187">
        <v>73</v>
      </c>
      <c r="P12" s="183">
        <v>5892</v>
      </c>
      <c r="Q12" s="169">
        <f t="shared" si="4"/>
        <v>8383.560708248673</v>
      </c>
      <c r="R12" s="184">
        <v>1</v>
      </c>
      <c r="S12" s="188">
        <v>10548</v>
      </c>
      <c r="T12" s="169">
        <f t="shared" si="5"/>
        <v>15008.45185855516</v>
      </c>
      <c r="U12" s="184">
        <v>1250</v>
      </c>
      <c r="V12" s="188">
        <v>1554</v>
      </c>
      <c r="W12" s="169">
        <f t="shared" si="6"/>
        <v>2211.142793723428</v>
      </c>
      <c r="X12" s="185">
        <v>155</v>
      </c>
      <c r="Y12" s="186">
        <v>0</v>
      </c>
      <c r="Z12" s="169">
        <f t="shared" si="7"/>
        <v>0</v>
      </c>
      <c r="AA12" s="185">
        <v>0</v>
      </c>
      <c r="AB12" s="186">
        <v>0</v>
      </c>
      <c r="AC12" s="169">
        <f t="shared" si="8"/>
        <v>0</v>
      </c>
      <c r="AD12" s="185">
        <v>0</v>
      </c>
      <c r="AE12" s="186">
        <v>179</v>
      </c>
      <c r="AF12" s="169">
        <f t="shared" si="9"/>
        <v>254.69405410327772</v>
      </c>
      <c r="AG12" s="185">
        <v>63</v>
      </c>
      <c r="AH12" s="186">
        <v>303</v>
      </c>
      <c r="AI12" s="169">
        <f t="shared" si="10"/>
        <v>431.13015862174944</v>
      </c>
      <c r="AJ12" s="185">
        <v>138</v>
      </c>
      <c r="AK12" s="186">
        <v>0</v>
      </c>
      <c r="AL12" s="169">
        <f t="shared" si="11"/>
        <v>0</v>
      </c>
      <c r="AM12" s="185">
        <v>0</v>
      </c>
      <c r="AN12" s="186">
        <v>0</v>
      </c>
      <c r="AO12" s="169">
        <f t="shared" si="12"/>
        <v>0</v>
      </c>
      <c r="AP12" s="185">
        <v>0</v>
      </c>
      <c r="AQ12" s="186">
        <v>0</v>
      </c>
      <c r="AR12" s="169">
        <f t="shared" si="13"/>
        <v>0</v>
      </c>
      <c r="AS12" s="185">
        <v>0</v>
      </c>
      <c r="AT12" s="186">
        <v>8512</v>
      </c>
      <c r="AU12" s="169">
        <f t="shared" si="14"/>
        <v>12111.484852106705</v>
      </c>
      <c r="AV12" s="189">
        <v>894</v>
      </c>
    </row>
    <row r="13" spans="1:48" s="178" customFormat="1" ht="12">
      <c r="A13" s="179">
        <v>6</v>
      </c>
      <c r="B13" s="180" t="s">
        <v>42</v>
      </c>
      <c r="C13" s="167" t="s">
        <v>43</v>
      </c>
      <c r="D13" s="181">
        <v>283958</v>
      </c>
      <c r="E13" s="169">
        <f t="shared" si="0"/>
        <v>404035.83360367897</v>
      </c>
      <c r="F13" s="182">
        <v>2353</v>
      </c>
      <c r="G13" s="183">
        <v>227433</v>
      </c>
      <c r="H13" s="169">
        <f t="shared" si="1"/>
        <v>323608.0045076579</v>
      </c>
      <c r="I13" s="184">
        <v>169</v>
      </c>
      <c r="J13" s="183">
        <v>225433</v>
      </c>
      <c r="K13" s="169">
        <f t="shared" si="2"/>
        <v>320762.2608863922</v>
      </c>
      <c r="L13" s="185">
        <v>129</v>
      </c>
      <c r="M13" s="186">
        <v>2000</v>
      </c>
      <c r="N13" s="169">
        <f t="shared" si="3"/>
        <v>2845.743621265673</v>
      </c>
      <c r="O13" s="187">
        <v>40</v>
      </c>
      <c r="P13" s="183">
        <v>5980</v>
      </c>
      <c r="Q13" s="169">
        <f t="shared" si="4"/>
        <v>8508.773427584363</v>
      </c>
      <c r="R13" s="184">
        <v>1</v>
      </c>
      <c r="S13" s="188">
        <v>50545</v>
      </c>
      <c r="T13" s="169">
        <f t="shared" si="5"/>
        <v>71919.05566843672</v>
      </c>
      <c r="U13" s="184">
        <v>2183</v>
      </c>
      <c r="V13" s="188">
        <v>5387</v>
      </c>
      <c r="W13" s="169">
        <f t="shared" si="6"/>
        <v>7665.01044387909</v>
      </c>
      <c r="X13" s="185">
        <v>938</v>
      </c>
      <c r="Y13" s="186">
        <v>0</v>
      </c>
      <c r="Z13" s="169">
        <f t="shared" si="7"/>
        <v>0</v>
      </c>
      <c r="AA13" s="185">
        <v>0</v>
      </c>
      <c r="AB13" s="186">
        <v>0</v>
      </c>
      <c r="AC13" s="169">
        <f t="shared" si="8"/>
        <v>0</v>
      </c>
      <c r="AD13" s="185">
        <v>0</v>
      </c>
      <c r="AE13" s="186">
        <v>1000</v>
      </c>
      <c r="AF13" s="169">
        <f t="shared" si="9"/>
        <v>1422.8718106328365</v>
      </c>
      <c r="AG13" s="185">
        <v>39</v>
      </c>
      <c r="AH13" s="186">
        <v>0</v>
      </c>
      <c r="AI13" s="169">
        <f t="shared" si="10"/>
        <v>0</v>
      </c>
      <c r="AJ13" s="185">
        <v>0</v>
      </c>
      <c r="AK13" s="186">
        <v>754</v>
      </c>
      <c r="AL13" s="169">
        <f t="shared" si="11"/>
        <v>1072.8453452171586</v>
      </c>
      <c r="AM13" s="185">
        <v>13</v>
      </c>
      <c r="AN13" s="186">
        <v>39445</v>
      </c>
      <c r="AO13" s="169">
        <f t="shared" si="12"/>
        <v>56125.17857041224</v>
      </c>
      <c r="AP13" s="185">
        <v>43</v>
      </c>
      <c r="AQ13" s="186">
        <v>0</v>
      </c>
      <c r="AR13" s="169">
        <f t="shared" si="13"/>
        <v>0</v>
      </c>
      <c r="AS13" s="185">
        <v>0</v>
      </c>
      <c r="AT13" s="186">
        <v>3959</v>
      </c>
      <c r="AU13" s="169">
        <f t="shared" si="14"/>
        <v>5633.1494982954</v>
      </c>
      <c r="AV13" s="189">
        <v>1150</v>
      </c>
    </row>
    <row r="14" spans="1:48" s="178" customFormat="1" ht="12">
      <c r="A14" s="179">
        <v>7</v>
      </c>
      <c r="B14" s="180" t="s">
        <v>44</v>
      </c>
      <c r="C14" s="167" t="s">
        <v>45</v>
      </c>
      <c r="D14" s="181">
        <v>515998</v>
      </c>
      <c r="E14" s="169">
        <f t="shared" si="0"/>
        <v>734199.0085429223</v>
      </c>
      <c r="F14" s="182">
        <v>1293</v>
      </c>
      <c r="G14" s="183">
        <v>503715</v>
      </c>
      <c r="H14" s="169">
        <f t="shared" si="1"/>
        <v>716721.8740929193</v>
      </c>
      <c r="I14" s="184">
        <v>229</v>
      </c>
      <c r="J14" s="183">
        <v>503715</v>
      </c>
      <c r="K14" s="169">
        <f t="shared" si="2"/>
        <v>716721.8740929193</v>
      </c>
      <c r="L14" s="185">
        <v>229</v>
      </c>
      <c r="M14" s="186">
        <v>0</v>
      </c>
      <c r="N14" s="169">
        <f t="shared" si="3"/>
        <v>0</v>
      </c>
      <c r="O14" s="187">
        <v>0</v>
      </c>
      <c r="P14" s="183">
        <v>9116</v>
      </c>
      <c r="Q14" s="169">
        <f t="shared" si="4"/>
        <v>12970.899425728938</v>
      </c>
      <c r="R14" s="184">
        <v>2</v>
      </c>
      <c r="S14" s="188">
        <v>3167</v>
      </c>
      <c r="T14" s="169">
        <f t="shared" si="5"/>
        <v>4506.235024274193</v>
      </c>
      <c r="U14" s="184">
        <v>1062</v>
      </c>
      <c r="V14" s="188">
        <v>2217</v>
      </c>
      <c r="W14" s="169">
        <f t="shared" si="6"/>
        <v>3154.5068041729987</v>
      </c>
      <c r="X14" s="185">
        <v>845</v>
      </c>
      <c r="Y14" s="186">
        <v>0</v>
      </c>
      <c r="Z14" s="169">
        <f t="shared" si="7"/>
        <v>0</v>
      </c>
      <c r="AA14" s="185">
        <v>0</v>
      </c>
      <c r="AB14" s="186">
        <v>0</v>
      </c>
      <c r="AC14" s="169">
        <f t="shared" si="8"/>
        <v>0</v>
      </c>
      <c r="AD14" s="185">
        <v>0</v>
      </c>
      <c r="AE14" s="186">
        <v>40</v>
      </c>
      <c r="AF14" s="169">
        <f t="shared" si="9"/>
        <v>56.91487242531346</v>
      </c>
      <c r="AG14" s="185">
        <v>25</v>
      </c>
      <c r="AH14" s="186">
        <v>0</v>
      </c>
      <c r="AI14" s="169">
        <f t="shared" si="10"/>
        <v>0</v>
      </c>
      <c r="AJ14" s="185">
        <v>0</v>
      </c>
      <c r="AK14" s="186">
        <v>250</v>
      </c>
      <c r="AL14" s="169">
        <f t="shared" si="11"/>
        <v>355.71795265820913</v>
      </c>
      <c r="AM14" s="185">
        <v>30</v>
      </c>
      <c r="AN14" s="186">
        <v>0</v>
      </c>
      <c r="AO14" s="169">
        <f t="shared" si="12"/>
        <v>0</v>
      </c>
      <c r="AP14" s="185">
        <v>0</v>
      </c>
      <c r="AQ14" s="186">
        <v>0</v>
      </c>
      <c r="AR14" s="169">
        <f t="shared" si="13"/>
        <v>0</v>
      </c>
      <c r="AS14" s="185">
        <v>0</v>
      </c>
      <c r="AT14" s="186">
        <v>660</v>
      </c>
      <c r="AU14" s="169">
        <f t="shared" si="14"/>
        <v>939.0953950176721</v>
      </c>
      <c r="AV14" s="189">
        <v>162</v>
      </c>
    </row>
    <row r="15" spans="1:48" s="178" customFormat="1" ht="12">
      <c r="A15" s="179">
        <v>8</v>
      </c>
      <c r="B15" s="180" t="s">
        <v>46</v>
      </c>
      <c r="C15" s="167" t="s">
        <v>47</v>
      </c>
      <c r="D15" s="181">
        <v>1950</v>
      </c>
      <c r="E15" s="169">
        <f t="shared" si="0"/>
        <v>2774.600030734031</v>
      </c>
      <c r="F15" s="182">
        <v>2063</v>
      </c>
      <c r="G15" s="183">
        <v>0</v>
      </c>
      <c r="H15" s="169">
        <f t="shared" si="1"/>
        <v>0</v>
      </c>
      <c r="I15" s="184">
        <v>0</v>
      </c>
      <c r="J15" s="183">
        <v>0</v>
      </c>
      <c r="K15" s="169">
        <f t="shared" si="2"/>
        <v>0</v>
      </c>
      <c r="L15" s="185">
        <v>0</v>
      </c>
      <c r="M15" s="186">
        <v>0</v>
      </c>
      <c r="N15" s="169">
        <f t="shared" si="3"/>
        <v>0</v>
      </c>
      <c r="O15" s="187">
        <v>0</v>
      </c>
      <c r="P15" s="183">
        <v>0</v>
      </c>
      <c r="Q15" s="169">
        <f t="shared" si="4"/>
        <v>0</v>
      </c>
      <c r="R15" s="184">
        <v>0</v>
      </c>
      <c r="S15" s="188">
        <v>1950</v>
      </c>
      <c r="T15" s="169">
        <f t="shared" si="5"/>
        <v>2774.600030734031</v>
      </c>
      <c r="U15" s="184">
        <v>2063</v>
      </c>
      <c r="V15" s="188">
        <v>1850</v>
      </c>
      <c r="W15" s="169">
        <f t="shared" si="6"/>
        <v>2632.3128496707477</v>
      </c>
      <c r="X15" s="185">
        <v>2000</v>
      </c>
      <c r="Y15" s="186">
        <v>0</v>
      </c>
      <c r="Z15" s="169">
        <f t="shared" si="7"/>
        <v>0</v>
      </c>
      <c r="AA15" s="185">
        <v>0</v>
      </c>
      <c r="AB15" s="186">
        <v>0</v>
      </c>
      <c r="AC15" s="169">
        <f t="shared" si="8"/>
        <v>0</v>
      </c>
      <c r="AD15" s="185">
        <v>0</v>
      </c>
      <c r="AE15" s="186">
        <v>0</v>
      </c>
      <c r="AF15" s="169">
        <f t="shared" si="9"/>
        <v>0</v>
      </c>
      <c r="AG15" s="185">
        <v>0</v>
      </c>
      <c r="AH15" s="186">
        <v>0</v>
      </c>
      <c r="AI15" s="169">
        <f t="shared" si="10"/>
        <v>0</v>
      </c>
      <c r="AJ15" s="185">
        <v>0</v>
      </c>
      <c r="AK15" s="186">
        <v>0</v>
      </c>
      <c r="AL15" s="169">
        <f t="shared" si="11"/>
        <v>0</v>
      </c>
      <c r="AM15" s="185">
        <v>0</v>
      </c>
      <c r="AN15" s="186">
        <v>0</v>
      </c>
      <c r="AO15" s="169">
        <f t="shared" si="12"/>
        <v>0</v>
      </c>
      <c r="AP15" s="185">
        <v>0</v>
      </c>
      <c r="AQ15" s="186">
        <v>0</v>
      </c>
      <c r="AR15" s="169">
        <f t="shared" si="13"/>
        <v>0</v>
      </c>
      <c r="AS15" s="185">
        <v>0</v>
      </c>
      <c r="AT15" s="186">
        <v>100</v>
      </c>
      <c r="AU15" s="169">
        <f t="shared" si="14"/>
        <v>142.28718106328364</v>
      </c>
      <c r="AV15" s="189">
        <v>63</v>
      </c>
    </row>
    <row r="16" spans="1:48" s="178" customFormat="1" ht="12">
      <c r="A16" s="179">
        <v>9</v>
      </c>
      <c r="B16" s="180" t="s">
        <v>48</v>
      </c>
      <c r="C16" s="167" t="s">
        <v>49</v>
      </c>
      <c r="D16" s="181">
        <v>600315</v>
      </c>
      <c r="E16" s="169">
        <f t="shared" si="0"/>
        <v>854171.2910000512</v>
      </c>
      <c r="F16" s="182">
        <v>666</v>
      </c>
      <c r="G16" s="183">
        <v>592042</v>
      </c>
      <c r="H16" s="169">
        <f t="shared" si="1"/>
        <v>842399.8725106858</v>
      </c>
      <c r="I16" s="184">
        <v>334</v>
      </c>
      <c r="J16" s="183">
        <v>592042</v>
      </c>
      <c r="K16" s="169">
        <f t="shared" si="2"/>
        <v>842399.8725106858</v>
      </c>
      <c r="L16" s="185">
        <v>334</v>
      </c>
      <c r="M16" s="186">
        <v>0</v>
      </c>
      <c r="N16" s="169">
        <f t="shared" si="3"/>
        <v>0</v>
      </c>
      <c r="O16" s="187">
        <v>0</v>
      </c>
      <c r="P16" s="183">
        <v>5253</v>
      </c>
      <c r="Q16" s="169">
        <f t="shared" si="4"/>
        <v>7474.345621254291</v>
      </c>
      <c r="R16" s="184">
        <v>2</v>
      </c>
      <c r="S16" s="188">
        <v>3020</v>
      </c>
      <c r="T16" s="169">
        <f t="shared" si="5"/>
        <v>4297.072868111166</v>
      </c>
      <c r="U16" s="184">
        <v>330</v>
      </c>
      <c r="V16" s="188">
        <v>1770</v>
      </c>
      <c r="W16" s="169">
        <f t="shared" si="6"/>
        <v>2518.4831048201204</v>
      </c>
      <c r="X16" s="185">
        <v>180</v>
      </c>
      <c r="Y16" s="186">
        <v>400</v>
      </c>
      <c r="Z16" s="169">
        <f t="shared" si="7"/>
        <v>569.1487242531346</v>
      </c>
      <c r="AA16" s="185">
        <v>90</v>
      </c>
      <c r="AB16" s="186">
        <v>0</v>
      </c>
      <c r="AC16" s="169">
        <f t="shared" si="8"/>
        <v>0</v>
      </c>
      <c r="AD16" s="185">
        <v>0</v>
      </c>
      <c r="AE16" s="186">
        <v>600</v>
      </c>
      <c r="AF16" s="169">
        <f t="shared" si="9"/>
        <v>853.723086379702</v>
      </c>
      <c r="AG16" s="185">
        <v>35</v>
      </c>
      <c r="AH16" s="186">
        <v>0</v>
      </c>
      <c r="AI16" s="169">
        <f t="shared" si="10"/>
        <v>0</v>
      </c>
      <c r="AJ16" s="185">
        <v>0</v>
      </c>
      <c r="AK16" s="186">
        <v>0</v>
      </c>
      <c r="AL16" s="169">
        <f t="shared" si="11"/>
        <v>0</v>
      </c>
      <c r="AM16" s="185">
        <v>0</v>
      </c>
      <c r="AN16" s="186">
        <v>0</v>
      </c>
      <c r="AO16" s="169">
        <f t="shared" si="12"/>
        <v>0</v>
      </c>
      <c r="AP16" s="185">
        <v>0</v>
      </c>
      <c r="AQ16" s="186">
        <v>0</v>
      </c>
      <c r="AR16" s="169">
        <f t="shared" si="13"/>
        <v>0</v>
      </c>
      <c r="AS16" s="185">
        <v>0</v>
      </c>
      <c r="AT16" s="186">
        <v>250</v>
      </c>
      <c r="AU16" s="169">
        <f t="shared" si="14"/>
        <v>355.71795265820913</v>
      </c>
      <c r="AV16" s="189">
        <v>25</v>
      </c>
    </row>
    <row r="17" spans="1:48" s="178" customFormat="1" ht="12">
      <c r="A17" s="179">
        <v>10</v>
      </c>
      <c r="B17" s="180" t="s">
        <v>50</v>
      </c>
      <c r="C17" s="167" t="s">
        <v>51</v>
      </c>
      <c r="D17" s="181">
        <v>651437</v>
      </c>
      <c r="E17" s="169">
        <f t="shared" si="0"/>
        <v>926911.3437032232</v>
      </c>
      <c r="F17" s="182">
        <v>522</v>
      </c>
      <c r="G17" s="183">
        <v>649018</v>
      </c>
      <c r="H17" s="169">
        <f t="shared" si="1"/>
        <v>923469.4167933023</v>
      </c>
      <c r="I17" s="184">
        <v>271</v>
      </c>
      <c r="J17" s="183">
        <v>649018</v>
      </c>
      <c r="K17" s="169">
        <f t="shared" si="2"/>
        <v>923469.4167933023</v>
      </c>
      <c r="L17" s="185">
        <v>271</v>
      </c>
      <c r="M17" s="186">
        <v>0</v>
      </c>
      <c r="N17" s="169">
        <f t="shared" si="3"/>
        <v>0</v>
      </c>
      <c r="O17" s="187">
        <v>0</v>
      </c>
      <c r="P17" s="183">
        <v>0</v>
      </c>
      <c r="Q17" s="169">
        <f t="shared" si="4"/>
        <v>0</v>
      </c>
      <c r="R17" s="184">
        <v>0</v>
      </c>
      <c r="S17" s="188">
        <v>2419</v>
      </c>
      <c r="T17" s="169">
        <f t="shared" si="5"/>
        <v>3441.9269099208313</v>
      </c>
      <c r="U17" s="184">
        <v>251</v>
      </c>
      <c r="V17" s="188">
        <v>410</v>
      </c>
      <c r="W17" s="169">
        <f t="shared" si="6"/>
        <v>583.377442359463</v>
      </c>
      <c r="X17" s="185">
        <v>120</v>
      </c>
      <c r="Y17" s="186">
        <v>535</v>
      </c>
      <c r="Z17" s="169">
        <f t="shared" si="7"/>
        <v>761.2364186885675</v>
      </c>
      <c r="AA17" s="185">
        <v>90</v>
      </c>
      <c r="AB17" s="186">
        <v>0</v>
      </c>
      <c r="AC17" s="169">
        <f t="shared" si="8"/>
        <v>0</v>
      </c>
      <c r="AD17" s="185">
        <v>0</v>
      </c>
      <c r="AE17" s="186">
        <v>74</v>
      </c>
      <c r="AF17" s="169">
        <f t="shared" si="9"/>
        <v>105.2925139868299</v>
      </c>
      <c r="AG17" s="185">
        <v>16</v>
      </c>
      <c r="AH17" s="186">
        <v>0</v>
      </c>
      <c r="AI17" s="169">
        <f t="shared" si="10"/>
        <v>0</v>
      </c>
      <c r="AJ17" s="185">
        <v>0</v>
      </c>
      <c r="AK17" s="186">
        <v>1400</v>
      </c>
      <c r="AL17" s="169">
        <f t="shared" si="11"/>
        <v>1992.020534885971</v>
      </c>
      <c r="AM17" s="185">
        <v>25</v>
      </c>
      <c r="AN17" s="186">
        <v>0</v>
      </c>
      <c r="AO17" s="169">
        <f t="shared" si="12"/>
        <v>0</v>
      </c>
      <c r="AP17" s="185">
        <v>0</v>
      </c>
      <c r="AQ17" s="186">
        <v>0</v>
      </c>
      <c r="AR17" s="169">
        <f t="shared" si="13"/>
        <v>0</v>
      </c>
      <c r="AS17" s="185">
        <v>0</v>
      </c>
      <c r="AT17" s="186">
        <v>0</v>
      </c>
      <c r="AU17" s="169">
        <f t="shared" si="14"/>
        <v>0</v>
      </c>
      <c r="AV17" s="189">
        <v>0</v>
      </c>
    </row>
    <row r="18" spans="1:48" s="178" customFormat="1" ht="12">
      <c r="A18" s="179">
        <v>11</v>
      </c>
      <c r="B18" s="180" t="s">
        <v>52</v>
      </c>
      <c r="C18" s="167" t="s">
        <v>53</v>
      </c>
      <c r="D18" s="181">
        <v>131768</v>
      </c>
      <c r="E18" s="169">
        <f t="shared" si="0"/>
        <v>187488.9727434676</v>
      </c>
      <c r="F18" s="182">
        <v>1153</v>
      </c>
      <c r="G18" s="183">
        <v>125500</v>
      </c>
      <c r="H18" s="169">
        <f t="shared" si="1"/>
        <v>178570.41223442098</v>
      </c>
      <c r="I18" s="184">
        <v>52</v>
      </c>
      <c r="J18" s="183">
        <v>125500</v>
      </c>
      <c r="K18" s="169">
        <f t="shared" si="2"/>
        <v>178570.41223442098</v>
      </c>
      <c r="L18" s="185">
        <v>52</v>
      </c>
      <c r="M18" s="186">
        <v>0</v>
      </c>
      <c r="N18" s="169">
        <f t="shared" si="3"/>
        <v>0</v>
      </c>
      <c r="O18" s="187">
        <v>0</v>
      </c>
      <c r="P18" s="183">
        <v>4638</v>
      </c>
      <c r="Q18" s="169">
        <f t="shared" si="4"/>
        <v>6599.279457715095</v>
      </c>
      <c r="R18" s="184">
        <v>1</v>
      </c>
      <c r="S18" s="188">
        <v>1630</v>
      </c>
      <c r="T18" s="169">
        <f t="shared" si="5"/>
        <v>2319.2810513315235</v>
      </c>
      <c r="U18" s="184">
        <v>1100</v>
      </c>
      <c r="V18" s="188">
        <v>1630</v>
      </c>
      <c r="W18" s="169">
        <f t="shared" si="6"/>
        <v>2319.2810513315235</v>
      </c>
      <c r="X18" s="185">
        <v>1100</v>
      </c>
      <c r="Y18" s="186">
        <v>0</v>
      </c>
      <c r="Z18" s="169">
        <f t="shared" si="7"/>
        <v>0</v>
      </c>
      <c r="AA18" s="185">
        <v>0</v>
      </c>
      <c r="AB18" s="186">
        <v>0</v>
      </c>
      <c r="AC18" s="169">
        <f t="shared" si="8"/>
        <v>0</v>
      </c>
      <c r="AD18" s="185">
        <v>0</v>
      </c>
      <c r="AE18" s="186">
        <v>0</v>
      </c>
      <c r="AF18" s="169">
        <f t="shared" si="9"/>
        <v>0</v>
      </c>
      <c r="AG18" s="185">
        <v>0</v>
      </c>
      <c r="AH18" s="186">
        <v>0</v>
      </c>
      <c r="AI18" s="169">
        <f t="shared" si="10"/>
        <v>0</v>
      </c>
      <c r="AJ18" s="185">
        <v>0</v>
      </c>
      <c r="AK18" s="186">
        <v>0</v>
      </c>
      <c r="AL18" s="169">
        <f t="shared" si="11"/>
        <v>0</v>
      </c>
      <c r="AM18" s="185">
        <v>0</v>
      </c>
      <c r="AN18" s="186">
        <v>0</v>
      </c>
      <c r="AO18" s="169">
        <f t="shared" si="12"/>
        <v>0</v>
      </c>
      <c r="AP18" s="185">
        <v>0</v>
      </c>
      <c r="AQ18" s="186">
        <v>0</v>
      </c>
      <c r="AR18" s="169">
        <f t="shared" si="13"/>
        <v>0</v>
      </c>
      <c r="AS18" s="185">
        <v>0</v>
      </c>
      <c r="AT18" s="186">
        <v>0</v>
      </c>
      <c r="AU18" s="169">
        <f t="shared" si="14"/>
        <v>0</v>
      </c>
      <c r="AV18" s="189">
        <v>0</v>
      </c>
    </row>
    <row r="19" spans="1:48" s="178" customFormat="1" ht="12">
      <c r="A19" s="179">
        <v>12</v>
      </c>
      <c r="B19" s="180" t="s">
        <v>54</v>
      </c>
      <c r="C19" s="167" t="s">
        <v>55</v>
      </c>
      <c r="D19" s="181">
        <v>161514</v>
      </c>
      <c r="E19" s="169">
        <f t="shared" si="0"/>
        <v>229813.71762255195</v>
      </c>
      <c r="F19" s="182">
        <v>1420</v>
      </c>
      <c r="G19" s="183">
        <v>149590</v>
      </c>
      <c r="H19" s="169">
        <f t="shared" si="1"/>
        <v>212847.394152566</v>
      </c>
      <c r="I19" s="184">
        <v>99</v>
      </c>
      <c r="J19" s="183">
        <v>149590</v>
      </c>
      <c r="K19" s="169">
        <f t="shared" si="2"/>
        <v>212847.394152566</v>
      </c>
      <c r="L19" s="185">
        <v>99</v>
      </c>
      <c r="M19" s="186">
        <v>0</v>
      </c>
      <c r="N19" s="169">
        <f t="shared" si="3"/>
        <v>0</v>
      </c>
      <c r="O19" s="187">
        <v>0</v>
      </c>
      <c r="P19" s="183">
        <v>7042</v>
      </c>
      <c r="Q19" s="169">
        <f t="shared" si="4"/>
        <v>10019.863290476434</v>
      </c>
      <c r="R19" s="184">
        <v>1</v>
      </c>
      <c r="S19" s="188">
        <v>4882</v>
      </c>
      <c r="T19" s="169">
        <f t="shared" si="5"/>
        <v>6946.460179509508</v>
      </c>
      <c r="U19" s="184">
        <v>1320</v>
      </c>
      <c r="V19" s="188">
        <v>3566</v>
      </c>
      <c r="W19" s="169">
        <f t="shared" si="6"/>
        <v>5073.960876716695</v>
      </c>
      <c r="X19" s="185">
        <v>1010</v>
      </c>
      <c r="Y19" s="186">
        <v>1316</v>
      </c>
      <c r="Z19" s="169">
        <f t="shared" si="7"/>
        <v>1872.4993027928128</v>
      </c>
      <c r="AA19" s="185">
        <v>310</v>
      </c>
      <c r="AB19" s="186">
        <v>0</v>
      </c>
      <c r="AC19" s="169">
        <f t="shared" si="8"/>
        <v>0</v>
      </c>
      <c r="AD19" s="185">
        <v>0</v>
      </c>
      <c r="AE19" s="186">
        <v>0</v>
      </c>
      <c r="AF19" s="169">
        <f t="shared" si="9"/>
        <v>0</v>
      </c>
      <c r="AG19" s="185">
        <v>0</v>
      </c>
      <c r="AH19" s="186">
        <v>0</v>
      </c>
      <c r="AI19" s="169">
        <f t="shared" si="10"/>
        <v>0</v>
      </c>
      <c r="AJ19" s="185">
        <v>0</v>
      </c>
      <c r="AK19" s="186">
        <v>0</v>
      </c>
      <c r="AL19" s="169">
        <f t="shared" si="11"/>
        <v>0</v>
      </c>
      <c r="AM19" s="185">
        <v>0</v>
      </c>
      <c r="AN19" s="186">
        <v>0</v>
      </c>
      <c r="AO19" s="169">
        <f t="shared" si="12"/>
        <v>0</v>
      </c>
      <c r="AP19" s="185">
        <v>0</v>
      </c>
      <c r="AQ19" s="186">
        <v>0</v>
      </c>
      <c r="AR19" s="169">
        <f t="shared" si="13"/>
        <v>0</v>
      </c>
      <c r="AS19" s="185">
        <v>0</v>
      </c>
      <c r="AT19" s="186">
        <v>0</v>
      </c>
      <c r="AU19" s="169">
        <f t="shared" si="14"/>
        <v>0</v>
      </c>
      <c r="AV19" s="189">
        <v>0</v>
      </c>
    </row>
    <row r="20" spans="1:48" s="178" customFormat="1" ht="12">
      <c r="A20" s="179">
        <v>13</v>
      </c>
      <c r="B20" s="180" t="s">
        <v>56</v>
      </c>
      <c r="C20" s="167" t="s">
        <v>57</v>
      </c>
      <c r="D20" s="181">
        <v>215346</v>
      </c>
      <c r="E20" s="169">
        <f t="shared" si="0"/>
        <v>306409.7529325388</v>
      </c>
      <c r="F20" s="182">
        <v>323</v>
      </c>
      <c r="G20" s="183">
        <v>200694</v>
      </c>
      <c r="H20" s="169">
        <f t="shared" si="1"/>
        <v>285561.8351631465</v>
      </c>
      <c r="I20" s="184">
        <v>95</v>
      </c>
      <c r="J20" s="183">
        <v>200482</v>
      </c>
      <c r="K20" s="169">
        <f t="shared" si="2"/>
        <v>285260.1863392923</v>
      </c>
      <c r="L20" s="185">
        <v>90</v>
      </c>
      <c r="M20" s="186">
        <v>212</v>
      </c>
      <c r="N20" s="169">
        <f t="shared" si="3"/>
        <v>301.6488238541613</v>
      </c>
      <c r="O20" s="187">
        <v>5</v>
      </c>
      <c r="P20" s="183">
        <v>12214</v>
      </c>
      <c r="Q20" s="169">
        <f t="shared" si="4"/>
        <v>17378.956295069464</v>
      </c>
      <c r="R20" s="184">
        <v>4</v>
      </c>
      <c r="S20" s="188">
        <v>2438</v>
      </c>
      <c r="T20" s="169">
        <f t="shared" si="5"/>
        <v>3468.9614743228553</v>
      </c>
      <c r="U20" s="184">
        <v>224</v>
      </c>
      <c r="V20" s="188">
        <v>0</v>
      </c>
      <c r="W20" s="169">
        <f t="shared" si="6"/>
        <v>0</v>
      </c>
      <c r="X20" s="185">
        <v>0</v>
      </c>
      <c r="Y20" s="186">
        <v>0</v>
      </c>
      <c r="Z20" s="169">
        <f t="shared" si="7"/>
        <v>0</v>
      </c>
      <c r="AA20" s="185">
        <v>0</v>
      </c>
      <c r="AB20" s="186">
        <v>892</v>
      </c>
      <c r="AC20" s="169">
        <f t="shared" si="8"/>
        <v>1269.20165508449</v>
      </c>
      <c r="AD20" s="185">
        <v>30</v>
      </c>
      <c r="AE20" s="186">
        <v>0</v>
      </c>
      <c r="AF20" s="169">
        <f t="shared" si="9"/>
        <v>0</v>
      </c>
      <c r="AG20" s="185">
        <v>0</v>
      </c>
      <c r="AH20" s="186">
        <v>0</v>
      </c>
      <c r="AI20" s="169">
        <f t="shared" si="10"/>
        <v>0</v>
      </c>
      <c r="AJ20" s="185">
        <v>0</v>
      </c>
      <c r="AK20" s="186">
        <v>0</v>
      </c>
      <c r="AL20" s="169">
        <f t="shared" si="11"/>
        <v>0</v>
      </c>
      <c r="AM20" s="185">
        <v>0</v>
      </c>
      <c r="AN20" s="186">
        <v>0</v>
      </c>
      <c r="AO20" s="169">
        <f t="shared" si="12"/>
        <v>0</v>
      </c>
      <c r="AP20" s="185">
        <v>0</v>
      </c>
      <c r="AQ20" s="186">
        <v>0</v>
      </c>
      <c r="AR20" s="169">
        <f t="shared" si="13"/>
        <v>0</v>
      </c>
      <c r="AS20" s="185">
        <v>0</v>
      </c>
      <c r="AT20" s="186">
        <v>1546</v>
      </c>
      <c r="AU20" s="169">
        <f t="shared" si="14"/>
        <v>2199.7598192383653</v>
      </c>
      <c r="AV20" s="189">
        <v>194</v>
      </c>
    </row>
    <row r="21" spans="1:48" s="178" customFormat="1" ht="12">
      <c r="A21" s="179">
        <v>14</v>
      </c>
      <c r="B21" s="180" t="s">
        <v>58</v>
      </c>
      <c r="C21" s="167" t="s">
        <v>59</v>
      </c>
      <c r="D21" s="181">
        <v>461210</v>
      </c>
      <c r="E21" s="169">
        <f t="shared" si="0"/>
        <v>656242.7077819705</v>
      </c>
      <c r="F21" s="182">
        <v>717</v>
      </c>
      <c r="G21" s="183">
        <v>455350</v>
      </c>
      <c r="H21" s="169">
        <f t="shared" si="1"/>
        <v>647904.6789716621</v>
      </c>
      <c r="I21" s="184">
        <v>323</v>
      </c>
      <c r="J21" s="183">
        <v>154475</v>
      </c>
      <c r="K21" s="169">
        <f t="shared" si="2"/>
        <v>219798.12294750742</v>
      </c>
      <c r="L21" s="185">
        <v>71</v>
      </c>
      <c r="M21" s="186">
        <v>300875</v>
      </c>
      <c r="N21" s="169">
        <f t="shared" si="3"/>
        <v>428106.5560241547</v>
      </c>
      <c r="O21" s="187">
        <v>252</v>
      </c>
      <c r="P21" s="183">
        <v>2760</v>
      </c>
      <c r="Q21" s="169">
        <f t="shared" si="4"/>
        <v>3927.126197346629</v>
      </c>
      <c r="R21" s="184">
        <v>1</v>
      </c>
      <c r="S21" s="188">
        <v>3100</v>
      </c>
      <c r="T21" s="169">
        <f t="shared" si="5"/>
        <v>4410.902612961793</v>
      </c>
      <c r="U21" s="184">
        <v>393</v>
      </c>
      <c r="V21" s="188">
        <v>100</v>
      </c>
      <c r="W21" s="169">
        <f t="shared" si="6"/>
        <v>142.28718106328364</v>
      </c>
      <c r="X21" s="185">
        <v>20</v>
      </c>
      <c r="Y21" s="186">
        <v>120</v>
      </c>
      <c r="Z21" s="169">
        <f t="shared" si="7"/>
        <v>170.74461727594039</v>
      </c>
      <c r="AA21" s="185">
        <v>40</v>
      </c>
      <c r="AB21" s="186">
        <v>1852</v>
      </c>
      <c r="AC21" s="169">
        <f t="shared" si="8"/>
        <v>2635.1585932920134</v>
      </c>
      <c r="AD21" s="185">
        <v>51</v>
      </c>
      <c r="AE21" s="186">
        <v>550</v>
      </c>
      <c r="AF21" s="169">
        <f t="shared" si="9"/>
        <v>782.5794958480601</v>
      </c>
      <c r="AG21" s="185">
        <v>25</v>
      </c>
      <c r="AH21" s="186">
        <v>0</v>
      </c>
      <c r="AI21" s="169">
        <f t="shared" si="10"/>
        <v>0</v>
      </c>
      <c r="AJ21" s="185">
        <v>0</v>
      </c>
      <c r="AK21" s="186">
        <v>0</v>
      </c>
      <c r="AL21" s="169">
        <f t="shared" si="11"/>
        <v>0</v>
      </c>
      <c r="AM21" s="185">
        <v>0</v>
      </c>
      <c r="AN21" s="186">
        <v>0</v>
      </c>
      <c r="AO21" s="169">
        <f t="shared" si="12"/>
        <v>0</v>
      </c>
      <c r="AP21" s="185">
        <v>0</v>
      </c>
      <c r="AQ21" s="186">
        <v>0</v>
      </c>
      <c r="AR21" s="169">
        <f t="shared" si="13"/>
        <v>0</v>
      </c>
      <c r="AS21" s="185">
        <v>0</v>
      </c>
      <c r="AT21" s="186">
        <v>478</v>
      </c>
      <c r="AU21" s="169">
        <f t="shared" si="14"/>
        <v>680.1327254824959</v>
      </c>
      <c r="AV21" s="189">
        <v>257</v>
      </c>
    </row>
    <row r="22" spans="1:48" s="178" customFormat="1" ht="12">
      <c r="A22" s="179">
        <v>15</v>
      </c>
      <c r="B22" s="180" t="s">
        <v>60</v>
      </c>
      <c r="C22" s="167" t="s">
        <v>61</v>
      </c>
      <c r="D22" s="181">
        <v>210456</v>
      </c>
      <c r="E22" s="169">
        <f t="shared" si="0"/>
        <v>299451.9097785442</v>
      </c>
      <c r="F22" s="182">
        <v>118</v>
      </c>
      <c r="G22" s="183">
        <v>201464</v>
      </c>
      <c r="H22" s="169">
        <f t="shared" si="1"/>
        <v>286657.44645733375</v>
      </c>
      <c r="I22" s="184">
        <v>92</v>
      </c>
      <c r="J22" s="183">
        <v>201464</v>
      </c>
      <c r="K22" s="169">
        <f t="shared" si="2"/>
        <v>286657.44645733375</v>
      </c>
      <c r="L22" s="185">
        <v>92</v>
      </c>
      <c r="M22" s="186">
        <v>0</v>
      </c>
      <c r="N22" s="169">
        <f t="shared" si="3"/>
        <v>0</v>
      </c>
      <c r="O22" s="187">
        <v>0</v>
      </c>
      <c r="P22" s="183">
        <v>6553</v>
      </c>
      <c r="Q22" s="169">
        <f t="shared" si="4"/>
        <v>9324.078975076978</v>
      </c>
      <c r="R22" s="184">
        <v>1</v>
      </c>
      <c r="S22" s="188">
        <v>2439</v>
      </c>
      <c r="T22" s="169">
        <f t="shared" si="5"/>
        <v>3470.384346133488</v>
      </c>
      <c r="U22" s="184">
        <v>25</v>
      </c>
      <c r="V22" s="188">
        <v>339</v>
      </c>
      <c r="W22" s="169">
        <f t="shared" si="6"/>
        <v>482.35354380453157</v>
      </c>
      <c r="X22" s="185">
        <v>2</v>
      </c>
      <c r="Y22" s="186">
        <v>0</v>
      </c>
      <c r="Z22" s="169">
        <f t="shared" si="7"/>
        <v>0</v>
      </c>
      <c r="AA22" s="185">
        <v>0</v>
      </c>
      <c r="AB22" s="186">
        <v>2100</v>
      </c>
      <c r="AC22" s="169">
        <f t="shared" si="8"/>
        <v>2988.0308023289567</v>
      </c>
      <c r="AD22" s="185">
        <v>23</v>
      </c>
      <c r="AE22" s="186">
        <v>0</v>
      </c>
      <c r="AF22" s="169">
        <f t="shared" si="9"/>
        <v>0</v>
      </c>
      <c r="AG22" s="185">
        <v>0</v>
      </c>
      <c r="AH22" s="186">
        <v>0</v>
      </c>
      <c r="AI22" s="169">
        <f t="shared" si="10"/>
        <v>0</v>
      </c>
      <c r="AJ22" s="185">
        <v>0</v>
      </c>
      <c r="AK22" s="186">
        <v>0</v>
      </c>
      <c r="AL22" s="169">
        <f t="shared" si="11"/>
        <v>0</v>
      </c>
      <c r="AM22" s="185">
        <v>0</v>
      </c>
      <c r="AN22" s="186">
        <v>0</v>
      </c>
      <c r="AO22" s="169">
        <f t="shared" si="12"/>
        <v>0</v>
      </c>
      <c r="AP22" s="185">
        <v>0</v>
      </c>
      <c r="AQ22" s="186">
        <v>0</v>
      </c>
      <c r="AR22" s="169">
        <f t="shared" si="13"/>
        <v>0</v>
      </c>
      <c r="AS22" s="185">
        <v>0</v>
      </c>
      <c r="AT22" s="186">
        <v>0</v>
      </c>
      <c r="AU22" s="169">
        <f t="shared" si="14"/>
        <v>0</v>
      </c>
      <c r="AV22" s="189">
        <v>0</v>
      </c>
    </row>
    <row r="23" spans="1:48" s="178" customFormat="1" ht="12">
      <c r="A23" s="179">
        <v>16</v>
      </c>
      <c r="B23" s="180" t="s">
        <v>62</v>
      </c>
      <c r="C23" s="167" t="s">
        <v>63</v>
      </c>
      <c r="D23" s="181">
        <v>439925</v>
      </c>
      <c r="E23" s="169">
        <f t="shared" si="0"/>
        <v>625956.8812926506</v>
      </c>
      <c r="F23" s="182">
        <v>6083</v>
      </c>
      <c r="G23" s="183">
        <v>425009</v>
      </c>
      <c r="H23" s="169">
        <f t="shared" si="1"/>
        <v>604733.3253652512</v>
      </c>
      <c r="I23" s="184">
        <v>293</v>
      </c>
      <c r="J23" s="183">
        <v>257831</v>
      </c>
      <c r="K23" s="169">
        <f t="shared" si="2"/>
        <v>366860.46180727484</v>
      </c>
      <c r="L23" s="185">
        <v>119</v>
      </c>
      <c r="M23" s="186">
        <v>167178</v>
      </c>
      <c r="N23" s="169">
        <f t="shared" si="3"/>
        <v>237872.86355797635</v>
      </c>
      <c r="O23" s="187">
        <v>174</v>
      </c>
      <c r="P23" s="183">
        <v>0</v>
      </c>
      <c r="Q23" s="169">
        <f t="shared" si="4"/>
        <v>0</v>
      </c>
      <c r="R23" s="184">
        <v>0</v>
      </c>
      <c r="S23" s="188">
        <v>14916</v>
      </c>
      <c r="T23" s="169">
        <f t="shared" si="5"/>
        <v>21223.55592739939</v>
      </c>
      <c r="U23" s="184">
        <v>5790</v>
      </c>
      <c r="V23" s="188">
        <v>2807</v>
      </c>
      <c r="W23" s="169">
        <f t="shared" si="6"/>
        <v>3994.001172446372</v>
      </c>
      <c r="X23" s="185">
        <v>150</v>
      </c>
      <c r="Y23" s="186">
        <v>0</v>
      </c>
      <c r="Z23" s="169">
        <f t="shared" si="7"/>
        <v>0</v>
      </c>
      <c r="AA23" s="185">
        <v>0</v>
      </c>
      <c r="AB23" s="186">
        <v>0</v>
      </c>
      <c r="AC23" s="169">
        <f t="shared" si="8"/>
        <v>0</v>
      </c>
      <c r="AD23" s="185">
        <v>0</v>
      </c>
      <c r="AE23" s="186">
        <v>209</v>
      </c>
      <c r="AF23" s="169">
        <f t="shared" si="9"/>
        <v>297.38020842226285</v>
      </c>
      <c r="AG23" s="185">
        <v>500</v>
      </c>
      <c r="AH23" s="186">
        <v>10000</v>
      </c>
      <c r="AI23" s="169">
        <f t="shared" si="10"/>
        <v>14228.718106328364</v>
      </c>
      <c r="AJ23" s="185">
        <v>5000</v>
      </c>
      <c r="AK23" s="186">
        <v>1900</v>
      </c>
      <c r="AL23" s="169">
        <f t="shared" si="11"/>
        <v>2703.4564402023893</v>
      </c>
      <c r="AM23" s="185">
        <v>140</v>
      </c>
      <c r="AN23" s="186">
        <v>0</v>
      </c>
      <c r="AO23" s="169">
        <f t="shared" si="12"/>
        <v>0</v>
      </c>
      <c r="AP23" s="185">
        <v>0</v>
      </c>
      <c r="AQ23" s="186">
        <v>0</v>
      </c>
      <c r="AR23" s="169">
        <f t="shared" si="13"/>
        <v>0</v>
      </c>
      <c r="AS23" s="185">
        <v>0</v>
      </c>
      <c r="AT23" s="186">
        <v>0</v>
      </c>
      <c r="AU23" s="169">
        <f t="shared" si="14"/>
        <v>0</v>
      </c>
      <c r="AV23" s="189">
        <v>0</v>
      </c>
    </row>
    <row r="24" spans="1:48" s="178" customFormat="1" ht="12">
      <c r="A24" s="179">
        <v>17</v>
      </c>
      <c r="B24" s="180" t="s">
        <v>64</v>
      </c>
      <c r="C24" s="167" t="s">
        <v>65</v>
      </c>
      <c r="D24" s="181">
        <v>322452</v>
      </c>
      <c r="E24" s="169">
        <f t="shared" si="0"/>
        <v>458807.8610821794</v>
      </c>
      <c r="F24" s="182">
        <v>931</v>
      </c>
      <c r="G24" s="183">
        <v>311954</v>
      </c>
      <c r="H24" s="169">
        <f t="shared" si="1"/>
        <v>443870.5528141559</v>
      </c>
      <c r="I24" s="184">
        <v>150</v>
      </c>
      <c r="J24" s="183">
        <v>311954</v>
      </c>
      <c r="K24" s="169">
        <f t="shared" si="2"/>
        <v>443870.5528141559</v>
      </c>
      <c r="L24" s="185">
        <v>150</v>
      </c>
      <c r="M24" s="186">
        <v>0</v>
      </c>
      <c r="N24" s="169">
        <f t="shared" si="3"/>
        <v>0</v>
      </c>
      <c r="O24" s="187">
        <v>0</v>
      </c>
      <c r="P24" s="183">
        <v>2868</v>
      </c>
      <c r="Q24" s="169">
        <f t="shared" si="4"/>
        <v>4080.796352894975</v>
      </c>
      <c r="R24" s="184">
        <v>1</v>
      </c>
      <c r="S24" s="188">
        <v>7630</v>
      </c>
      <c r="T24" s="169">
        <f t="shared" si="5"/>
        <v>10856.511915128542</v>
      </c>
      <c r="U24" s="184">
        <v>780</v>
      </c>
      <c r="V24" s="188">
        <v>7630</v>
      </c>
      <c r="W24" s="169">
        <f t="shared" si="6"/>
        <v>10856.511915128542</v>
      </c>
      <c r="X24" s="185">
        <v>780</v>
      </c>
      <c r="Y24" s="186">
        <v>0</v>
      </c>
      <c r="Z24" s="169">
        <f t="shared" si="7"/>
        <v>0</v>
      </c>
      <c r="AA24" s="185">
        <v>0</v>
      </c>
      <c r="AB24" s="186">
        <v>0</v>
      </c>
      <c r="AC24" s="169">
        <f t="shared" si="8"/>
        <v>0</v>
      </c>
      <c r="AD24" s="185">
        <v>0</v>
      </c>
      <c r="AE24" s="186">
        <v>0</v>
      </c>
      <c r="AF24" s="169">
        <f t="shared" si="9"/>
        <v>0</v>
      </c>
      <c r="AG24" s="185">
        <v>0</v>
      </c>
      <c r="AH24" s="186">
        <v>0</v>
      </c>
      <c r="AI24" s="169">
        <f t="shared" si="10"/>
        <v>0</v>
      </c>
      <c r="AJ24" s="185">
        <v>0</v>
      </c>
      <c r="AK24" s="186">
        <v>0</v>
      </c>
      <c r="AL24" s="169">
        <f t="shared" si="11"/>
        <v>0</v>
      </c>
      <c r="AM24" s="185">
        <v>0</v>
      </c>
      <c r="AN24" s="186">
        <v>0</v>
      </c>
      <c r="AO24" s="169">
        <f t="shared" si="12"/>
        <v>0</v>
      </c>
      <c r="AP24" s="185">
        <v>0</v>
      </c>
      <c r="AQ24" s="186">
        <v>0</v>
      </c>
      <c r="AR24" s="169">
        <f t="shared" si="13"/>
        <v>0</v>
      </c>
      <c r="AS24" s="185">
        <v>0</v>
      </c>
      <c r="AT24" s="186">
        <v>0</v>
      </c>
      <c r="AU24" s="169">
        <f t="shared" si="14"/>
        <v>0</v>
      </c>
      <c r="AV24" s="189">
        <v>0</v>
      </c>
    </row>
    <row r="25" spans="1:48" s="178" customFormat="1" ht="12">
      <c r="A25" s="179">
        <v>18</v>
      </c>
      <c r="B25" s="180" t="s">
        <v>66</v>
      </c>
      <c r="C25" s="167" t="s">
        <v>67</v>
      </c>
      <c r="D25" s="181">
        <v>94459</v>
      </c>
      <c r="E25" s="169">
        <f t="shared" si="0"/>
        <v>134403.0483605671</v>
      </c>
      <c r="F25" s="182">
        <v>333</v>
      </c>
      <c r="G25" s="183">
        <v>93000</v>
      </c>
      <c r="H25" s="169">
        <f t="shared" si="1"/>
        <v>132327.07838885378</v>
      </c>
      <c r="I25" s="184">
        <v>80</v>
      </c>
      <c r="J25" s="183">
        <v>93000</v>
      </c>
      <c r="K25" s="169">
        <f t="shared" si="2"/>
        <v>132327.07838885378</v>
      </c>
      <c r="L25" s="185">
        <v>80</v>
      </c>
      <c r="M25" s="186">
        <v>0</v>
      </c>
      <c r="N25" s="169">
        <f t="shared" si="3"/>
        <v>0</v>
      </c>
      <c r="O25" s="187">
        <v>0</v>
      </c>
      <c r="P25" s="183">
        <v>0</v>
      </c>
      <c r="Q25" s="169">
        <f t="shared" si="4"/>
        <v>0</v>
      </c>
      <c r="R25" s="184">
        <v>0</v>
      </c>
      <c r="S25" s="188">
        <v>1459</v>
      </c>
      <c r="T25" s="169">
        <f t="shared" si="5"/>
        <v>2075.9699717133085</v>
      </c>
      <c r="U25" s="184">
        <v>253</v>
      </c>
      <c r="V25" s="188">
        <v>0</v>
      </c>
      <c r="W25" s="169">
        <f t="shared" si="6"/>
        <v>0</v>
      </c>
      <c r="X25" s="185">
        <v>0</v>
      </c>
      <c r="Y25" s="186">
        <v>0</v>
      </c>
      <c r="Z25" s="169">
        <f t="shared" si="7"/>
        <v>0</v>
      </c>
      <c r="AA25" s="185">
        <v>0</v>
      </c>
      <c r="AB25" s="186">
        <v>0</v>
      </c>
      <c r="AC25" s="169">
        <f t="shared" si="8"/>
        <v>0</v>
      </c>
      <c r="AD25" s="185">
        <v>0</v>
      </c>
      <c r="AE25" s="186">
        <v>413</v>
      </c>
      <c r="AF25" s="169">
        <f t="shared" si="9"/>
        <v>587.6460577913615</v>
      </c>
      <c r="AG25" s="185">
        <v>201</v>
      </c>
      <c r="AH25" s="186">
        <v>0</v>
      </c>
      <c r="AI25" s="169">
        <f t="shared" si="10"/>
        <v>0</v>
      </c>
      <c r="AJ25" s="185">
        <v>0</v>
      </c>
      <c r="AK25" s="186">
        <v>500</v>
      </c>
      <c r="AL25" s="169">
        <f t="shared" si="11"/>
        <v>711.4359053164183</v>
      </c>
      <c r="AM25" s="185">
        <v>30</v>
      </c>
      <c r="AN25" s="186">
        <v>0</v>
      </c>
      <c r="AO25" s="169">
        <f t="shared" si="12"/>
        <v>0</v>
      </c>
      <c r="AP25" s="185">
        <v>0</v>
      </c>
      <c r="AQ25" s="186">
        <v>0</v>
      </c>
      <c r="AR25" s="169">
        <f t="shared" si="13"/>
        <v>0</v>
      </c>
      <c r="AS25" s="185">
        <v>0</v>
      </c>
      <c r="AT25" s="186">
        <v>546</v>
      </c>
      <c r="AU25" s="169">
        <f t="shared" si="14"/>
        <v>776.8880086055287</v>
      </c>
      <c r="AV25" s="189">
        <v>22</v>
      </c>
    </row>
    <row r="26" spans="1:48" s="178" customFormat="1" ht="12">
      <c r="A26" s="179">
        <v>19</v>
      </c>
      <c r="B26" s="180" t="s">
        <v>68</v>
      </c>
      <c r="C26" s="167" t="s">
        <v>69</v>
      </c>
      <c r="D26" s="181">
        <v>239298</v>
      </c>
      <c r="E26" s="169">
        <f t="shared" si="0"/>
        <v>340490.3785408165</v>
      </c>
      <c r="F26" s="182">
        <v>191</v>
      </c>
      <c r="G26" s="183">
        <v>233838</v>
      </c>
      <c r="H26" s="169">
        <f t="shared" si="1"/>
        <v>332721.4984547612</v>
      </c>
      <c r="I26" s="184">
        <v>153</v>
      </c>
      <c r="J26" s="183">
        <v>233838</v>
      </c>
      <c r="K26" s="169">
        <f t="shared" si="2"/>
        <v>332721.4984547612</v>
      </c>
      <c r="L26" s="185">
        <v>153</v>
      </c>
      <c r="M26" s="186">
        <v>0</v>
      </c>
      <c r="N26" s="169">
        <f t="shared" si="3"/>
        <v>0</v>
      </c>
      <c r="O26" s="187">
        <v>0</v>
      </c>
      <c r="P26" s="183">
        <v>0</v>
      </c>
      <c r="Q26" s="169">
        <f t="shared" si="4"/>
        <v>0</v>
      </c>
      <c r="R26" s="184">
        <v>0</v>
      </c>
      <c r="S26" s="188">
        <v>5460</v>
      </c>
      <c r="T26" s="169">
        <f t="shared" si="5"/>
        <v>7768.880086055287</v>
      </c>
      <c r="U26" s="184">
        <v>38</v>
      </c>
      <c r="V26" s="188">
        <v>0</v>
      </c>
      <c r="W26" s="169">
        <f t="shared" si="6"/>
        <v>0</v>
      </c>
      <c r="X26" s="185">
        <v>0</v>
      </c>
      <c r="Y26" s="186">
        <v>0</v>
      </c>
      <c r="Z26" s="169">
        <f t="shared" si="7"/>
        <v>0</v>
      </c>
      <c r="AA26" s="185">
        <v>0</v>
      </c>
      <c r="AB26" s="186">
        <v>5460</v>
      </c>
      <c r="AC26" s="169">
        <f t="shared" si="8"/>
        <v>7768.880086055287</v>
      </c>
      <c r="AD26" s="185">
        <v>38</v>
      </c>
      <c r="AE26" s="186">
        <v>0</v>
      </c>
      <c r="AF26" s="169">
        <f t="shared" si="9"/>
        <v>0</v>
      </c>
      <c r="AG26" s="185">
        <v>0</v>
      </c>
      <c r="AH26" s="186">
        <v>0</v>
      </c>
      <c r="AI26" s="169">
        <f t="shared" si="10"/>
        <v>0</v>
      </c>
      <c r="AJ26" s="185">
        <v>0</v>
      </c>
      <c r="AK26" s="186">
        <v>0</v>
      </c>
      <c r="AL26" s="169">
        <f t="shared" si="11"/>
        <v>0</v>
      </c>
      <c r="AM26" s="185">
        <v>0</v>
      </c>
      <c r="AN26" s="186">
        <v>0</v>
      </c>
      <c r="AO26" s="169">
        <f t="shared" si="12"/>
        <v>0</v>
      </c>
      <c r="AP26" s="185">
        <v>0</v>
      </c>
      <c r="AQ26" s="186">
        <v>0</v>
      </c>
      <c r="AR26" s="169">
        <f t="shared" si="13"/>
        <v>0</v>
      </c>
      <c r="AS26" s="185">
        <v>0</v>
      </c>
      <c r="AT26" s="186">
        <v>0</v>
      </c>
      <c r="AU26" s="169">
        <f t="shared" si="14"/>
        <v>0</v>
      </c>
      <c r="AV26" s="189">
        <v>0</v>
      </c>
    </row>
    <row r="27" spans="1:48" s="178" customFormat="1" ht="12">
      <c r="A27" s="179">
        <v>20</v>
      </c>
      <c r="B27" s="180" t="s">
        <v>70</v>
      </c>
      <c r="C27" s="167" t="s">
        <v>71</v>
      </c>
      <c r="D27" s="181">
        <v>507255</v>
      </c>
      <c r="E27" s="169">
        <f t="shared" si="0"/>
        <v>721758.8403025594</v>
      </c>
      <c r="F27" s="182">
        <v>1787</v>
      </c>
      <c r="G27" s="183">
        <v>476628</v>
      </c>
      <c r="H27" s="169">
        <f t="shared" si="1"/>
        <v>678180.5453583075</v>
      </c>
      <c r="I27" s="184">
        <v>192</v>
      </c>
      <c r="J27" s="183">
        <v>455928</v>
      </c>
      <c r="K27" s="169">
        <f t="shared" si="2"/>
        <v>648727.0988782078</v>
      </c>
      <c r="L27" s="185">
        <v>177</v>
      </c>
      <c r="M27" s="186">
        <v>20700</v>
      </c>
      <c r="N27" s="169">
        <f t="shared" si="3"/>
        <v>29453.446480099716</v>
      </c>
      <c r="O27" s="187">
        <v>15</v>
      </c>
      <c r="P27" s="183">
        <v>0</v>
      </c>
      <c r="Q27" s="169">
        <f t="shared" si="4"/>
        <v>0</v>
      </c>
      <c r="R27" s="184">
        <v>0</v>
      </c>
      <c r="S27" s="188">
        <v>30627</v>
      </c>
      <c r="T27" s="169">
        <f t="shared" si="5"/>
        <v>43578.29494425188</v>
      </c>
      <c r="U27" s="184">
        <v>1595</v>
      </c>
      <c r="V27" s="188">
        <v>7048</v>
      </c>
      <c r="W27" s="169">
        <f t="shared" si="6"/>
        <v>10028.400521340232</v>
      </c>
      <c r="X27" s="185">
        <v>827</v>
      </c>
      <c r="Y27" s="186">
        <v>0</v>
      </c>
      <c r="Z27" s="169">
        <f t="shared" si="7"/>
        <v>0</v>
      </c>
      <c r="AA27" s="185">
        <v>0</v>
      </c>
      <c r="AB27" s="186">
        <v>600</v>
      </c>
      <c r="AC27" s="169">
        <f t="shared" si="8"/>
        <v>853.723086379702</v>
      </c>
      <c r="AD27" s="185">
        <v>6</v>
      </c>
      <c r="AE27" s="186">
        <v>991</v>
      </c>
      <c r="AF27" s="169">
        <f t="shared" si="9"/>
        <v>1410.065964337141</v>
      </c>
      <c r="AG27" s="185">
        <v>59</v>
      </c>
      <c r="AH27" s="186">
        <v>0</v>
      </c>
      <c r="AI27" s="169">
        <f t="shared" si="10"/>
        <v>0</v>
      </c>
      <c r="AJ27" s="185">
        <v>0</v>
      </c>
      <c r="AK27" s="186">
        <v>550</v>
      </c>
      <c r="AL27" s="169">
        <f t="shared" si="11"/>
        <v>782.5794958480601</v>
      </c>
      <c r="AM27" s="185">
        <v>115</v>
      </c>
      <c r="AN27" s="186">
        <v>5000</v>
      </c>
      <c r="AO27" s="169">
        <f t="shared" si="12"/>
        <v>7114.359053164182</v>
      </c>
      <c r="AP27" s="185">
        <v>63</v>
      </c>
      <c r="AQ27" s="186">
        <v>0</v>
      </c>
      <c r="AR27" s="169">
        <f t="shared" si="13"/>
        <v>0</v>
      </c>
      <c r="AS27" s="185">
        <v>0</v>
      </c>
      <c r="AT27" s="186">
        <v>16438</v>
      </c>
      <c r="AU27" s="169">
        <f t="shared" si="14"/>
        <v>23389.166823182568</v>
      </c>
      <c r="AV27" s="189">
        <v>525</v>
      </c>
    </row>
    <row r="28" spans="1:48" s="178" customFormat="1" ht="12">
      <c r="A28" s="179">
        <v>21</v>
      </c>
      <c r="B28" s="180" t="s">
        <v>72</v>
      </c>
      <c r="C28" s="167" t="s">
        <v>73</v>
      </c>
      <c r="D28" s="181">
        <v>382949</v>
      </c>
      <c r="E28" s="169">
        <f t="shared" si="0"/>
        <v>544887.3370100341</v>
      </c>
      <c r="F28" s="182">
        <v>186</v>
      </c>
      <c r="G28" s="183">
        <v>378744</v>
      </c>
      <c r="H28" s="169">
        <f t="shared" si="1"/>
        <v>538904.161046323</v>
      </c>
      <c r="I28" s="184">
        <v>162</v>
      </c>
      <c r="J28" s="183">
        <v>378744</v>
      </c>
      <c r="K28" s="169">
        <f t="shared" si="2"/>
        <v>538904.161046323</v>
      </c>
      <c r="L28" s="185">
        <v>162</v>
      </c>
      <c r="M28" s="186">
        <v>0</v>
      </c>
      <c r="N28" s="169">
        <f t="shared" si="3"/>
        <v>0</v>
      </c>
      <c r="O28" s="187">
        <v>0</v>
      </c>
      <c r="P28" s="183">
        <v>4055</v>
      </c>
      <c r="Q28" s="169">
        <f t="shared" si="4"/>
        <v>5769.745192116152</v>
      </c>
      <c r="R28" s="184">
        <v>1</v>
      </c>
      <c r="S28" s="188">
        <v>150</v>
      </c>
      <c r="T28" s="169">
        <f t="shared" si="5"/>
        <v>213.4307715949255</v>
      </c>
      <c r="U28" s="184">
        <v>23</v>
      </c>
      <c r="V28" s="188">
        <v>150</v>
      </c>
      <c r="W28" s="169">
        <f t="shared" si="6"/>
        <v>213.4307715949255</v>
      </c>
      <c r="X28" s="185">
        <v>23</v>
      </c>
      <c r="Y28" s="186">
        <v>0</v>
      </c>
      <c r="Z28" s="169">
        <f t="shared" si="7"/>
        <v>0</v>
      </c>
      <c r="AA28" s="185">
        <v>0</v>
      </c>
      <c r="AB28" s="186">
        <v>0</v>
      </c>
      <c r="AC28" s="169">
        <f t="shared" si="8"/>
        <v>0</v>
      </c>
      <c r="AD28" s="185">
        <v>0</v>
      </c>
      <c r="AE28" s="186">
        <v>0</v>
      </c>
      <c r="AF28" s="169">
        <f t="shared" si="9"/>
        <v>0</v>
      </c>
      <c r="AG28" s="185">
        <v>0</v>
      </c>
      <c r="AH28" s="186">
        <v>0</v>
      </c>
      <c r="AI28" s="169">
        <f t="shared" si="10"/>
        <v>0</v>
      </c>
      <c r="AJ28" s="185">
        <v>0</v>
      </c>
      <c r="AK28" s="186">
        <v>0</v>
      </c>
      <c r="AL28" s="169">
        <f t="shared" si="11"/>
        <v>0</v>
      </c>
      <c r="AM28" s="185">
        <v>0</v>
      </c>
      <c r="AN28" s="186">
        <v>0</v>
      </c>
      <c r="AO28" s="169">
        <f t="shared" si="12"/>
        <v>0</v>
      </c>
      <c r="AP28" s="185">
        <v>0</v>
      </c>
      <c r="AQ28" s="186">
        <v>0</v>
      </c>
      <c r="AR28" s="169">
        <f t="shared" si="13"/>
        <v>0</v>
      </c>
      <c r="AS28" s="185">
        <v>0</v>
      </c>
      <c r="AT28" s="186">
        <v>0</v>
      </c>
      <c r="AU28" s="169">
        <f t="shared" si="14"/>
        <v>0</v>
      </c>
      <c r="AV28" s="189">
        <v>0</v>
      </c>
    </row>
    <row r="29" spans="1:48" s="178" customFormat="1" ht="12">
      <c r="A29" s="179">
        <v>22</v>
      </c>
      <c r="B29" s="180" t="s">
        <v>74</v>
      </c>
      <c r="C29" s="167" t="s">
        <v>75</v>
      </c>
      <c r="D29" s="181">
        <v>676750</v>
      </c>
      <c r="E29" s="169">
        <f t="shared" si="0"/>
        <v>962928.4978457721</v>
      </c>
      <c r="F29" s="182">
        <v>489</v>
      </c>
      <c r="G29" s="183">
        <v>662949</v>
      </c>
      <c r="H29" s="169">
        <f t="shared" si="1"/>
        <v>943291.4439872283</v>
      </c>
      <c r="I29" s="184">
        <v>173</v>
      </c>
      <c r="J29" s="183">
        <v>662949</v>
      </c>
      <c r="K29" s="169">
        <f t="shared" si="2"/>
        <v>943291.4439872283</v>
      </c>
      <c r="L29" s="185">
        <v>173</v>
      </c>
      <c r="M29" s="186">
        <v>0</v>
      </c>
      <c r="N29" s="169">
        <f t="shared" si="3"/>
        <v>0</v>
      </c>
      <c r="O29" s="187">
        <v>0</v>
      </c>
      <c r="P29" s="183">
        <v>12470</v>
      </c>
      <c r="Q29" s="169">
        <f t="shared" si="4"/>
        <v>17743.21147859147</v>
      </c>
      <c r="R29" s="184">
        <v>1</v>
      </c>
      <c r="S29" s="188">
        <v>1331</v>
      </c>
      <c r="T29" s="169">
        <f t="shared" si="5"/>
        <v>1893.8423799523055</v>
      </c>
      <c r="U29" s="184">
        <v>315</v>
      </c>
      <c r="V29" s="188">
        <v>0</v>
      </c>
      <c r="W29" s="169">
        <f t="shared" si="6"/>
        <v>0</v>
      </c>
      <c r="X29" s="185">
        <v>0</v>
      </c>
      <c r="Y29" s="186">
        <v>240</v>
      </c>
      <c r="Z29" s="169">
        <f t="shared" si="7"/>
        <v>341.48923455188077</v>
      </c>
      <c r="AA29" s="185">
        <v>290</v>
      </c>
      <c r="AB29" s="186">
        <v>229</v>
      </c>
      <c r="AC29" s="169">
        <f t="shared" si="8"/>
        <v>325.83764463491957</v>
      </c>
      <c r="AD29" s="185">
        <v>25</v>
      </c>
      <c r="AE29" s="186">
        <v>0</v>
      </c>
      <c r="AF29" s="169">
        <f t="shared" si="9"/>
        <v>0</v>
      </c>
      <c r="AG29" s="185">
        <v>0</v>
      </c>
      <c r="AH29" s="186">
        <v>0</v>
      </c>
      <c r="AI29" s="169">
        <f t="shared" si="10"/>
        <v>0</v>
      </c>
      <c r="AJ29" s="185">
        <v>0</v>
      </c>
      <c r="AK29" s="186">
        <v>862</v>
      </c>
      <c r="AL29" s="169">
        <f t="shared" si="11"/>
        <v>1226.515500765505</v>
      </c>
      <c r="AM29" s="185">
        <v>0</v>
      </c>
      <c r="AN29" s="186">
        <v>0</v>
      </c>
      <c r="AO29" s="169">
        <f t="shared" si="12"/>
        <v>0</v>
      </c>
      <c r="AP29" s="185">
        <v>0</v>
      </c>
      <c r="AQ29" s="186">
        <v>0</v>
      </c>
      <c r="AR29" s="169">
        <f t="shared" si="13"/>
        <v>0</v>
      </c>
      <c r="AS29" s="185">
        <v>0</v>
      </c>
      <c r="AT29" s="186">
        <v>0</v>
      </c>
      <c r="AU29" s="169">
        <f t="shared" si="14"/>
        <v>0</v>
      </c>
      <c r="AV29" s="189">
        <v>0</v>
      </c>
    </row>
    <row r="30" spans="1:48" s="178" customFormat="1" ht="12">
      <c r="A30" s="179">
        <v>23</v>
      </c>
      <c r="B30" s="180" t="s">
        <v>76</v>
      </c>
      <c r="C30" s="167" t="s">
        <v>77</v>
      </c>
      <c r="D30" s="181">
        <v>1172056</v>
      </c>
      <c r="E30" s="169">
        <f t="shared" si="0"/>
        <v>1667685.4428830799</v>
      </c>
      <c r="F30" s="182">
        <v>739</v>
      </c>
      <c r="G30" s="183">
        <v>1095637</v>
      </c>
      <c r="H30" s="169">
        <f t="shared" si="1"/>
        <v>1558951.001986329</v>
      </c>
      <c r="I30" s="184">
        <v>378</v>
      </c>
      <c r="J30" s="183">
        <v>886757</v>
      </c>
      <c r="K30" s="169">
        <f t="shared" si="2"/>
        <v>1261741.5381813422</v>
      </c>
      <c r="L30" s="185">
        <v>323</v>
      </c>
      <c r="M30" s="186">
        <v>208880</v>
      </c>
      <c r="N30" s="169">
        <f t="shared" si="3"/>
        <v>297209.4638049869</v>
      </c>
      <c r="O30" s="187">
        <v>55</v>
      </c>
      <c r="P30" s="183">
        <v>63108</v>
      </c>
      <c r="Q30" s="169">
        <f t="shared" si="4"/>
        <v>89794.59422541705</v>
      </c>
      <c r="R30" s="184">
        <v>11</v>
      </c>
      <c r="S30" s="188">
        <v>13311</v>
      </c>
      <c r="T30" s="169">
        <f t="shared" si="5"/>
        <v>18939.846671333686</v>
      </c>
      <c r="U30" s="184">
        <v>350</v>
      </c>
      <c r="V30" s="188">
        <v>0</v>
      </c>
      <c r="W30" s="169">
        <f t="shared" si="6"/>
        <v>0</v>
      </c>
      <c r="X30" s="185">
        <v>0</v>
      </c>
      <c r="Y30" s="186">
        <v>0</v>
      </c>
      <c r="Z30" s="169">
        <f t="shared" si="7"/>
        <v>0</v>
      </c>
      <c r="AA30" s="185">
        <v>0</v>
      </c>
      <c r="AB30" s="186">
        <v>0</v>
      </c>
      <c r="AC30" s="169">
        <f t="shared" si="8"/>
        <v>0</v>
      </c>
      <c r="AD30" s="185">
        <v>0</v>
      </c>
      <c r="AE30" s="186">
        <v>0</v>
      </c>
      <c r="AF30" s="169">
        <f t="shared" si="9"/>
        <v>0</v>
      </c>
      <c r="AG30" s="185">
        <v>0</v>
      </c>
      <c r="AH30" s="186">
        <v>0</v>
      </c>
      <c r="AI30" s="169">
        <f t="shared" si="10"/>
        <v>0</v>
      </c>
      <c r="AJ30" s="185">
        <v>0</v>
      </c>
      <c r="AK30" s="186">
        <v>0</v>
      </c>
      <c r="AL30" s="169">
        <f t="shared" si="11"/>
        <v>0</v>
      </c>
      <c r="AM30" s="185">
        <v>0</v>
      </c>
      <c r="AN30" s="186">
        <v>0</v>
      </c>
      <c r="AO30" s="169">
        <f t="shared" si="12"/>
        <v>0</v>
      </c>
      <c r="AP30" s="185">
        <v>0</v>
      </c>
      <c r="AQ30" s="186">
        <v>13311</v>
      </c>
      <c r="AR30" s="169">
        <f t="shared" si="13"/>
        <v>18939.846671333686</v>
      </c>
      <c r="AS30" s="185">
        <v>350</v>
      </c>
      <c r="AT30" s="186">
        <v>0</v>
      </c>
      <c r="AU30" s="169">
        <f t="shared" si="14"/>
        <v>0</v>
      </c>
      <c r="AV30" s="189">
        <v>0</v>
      </c>
    </row>
    <row r="31" spans="1:48" s="178" customFormat="1" ht="12">
      <c r="A31" s="179">
        <v>24</v>
      </c>
      <c r="B31" s="180" t="s">
        <v>78</v>
      </c>
      <c r="C31" s="167" t="s">
        <v>79</v>
      </c>
      <c r="D31" s="181">
        <v>215300</v>
      </c>
      <c r="E31" s="169">
        <f t="shared" si="0"/>
        <v>306344.3008292497</v>
      </c>
      <c r="F31" s="182">
        <v>1340</v>
      </c>
      <c r="G31" s="183">
        <v>209005</v>
      </c>
      <c r="H31" s="169">
        <f t="shared" si="1"/>
        <v>297387.322781316</v>
      </c>
      <c r="I31" s="184">
        <v>80</v>
      </c>
      <c r="J31" s="183">
        <v>209005</v>
      </c>
      <c r="K31" s="169">
        <f t="shared" si="2"/>
        <v>297387.322781316</v>
      </c>
      <c r="L31" s="185">
        <v>80</v>
      </c>
      <c r="M31" s="186">
        <v>0</v>
      </c>
      <c r="N31" s="169">
        <f t="shared" si="3"/>
        <v>0</v>
      </c>
      <c r="O31" s="187">
        <v>0</v>
      </c>
      <c r="P31" s="183">
        <v>0</v>
      </c>
      <c r="Q31" s="169">
        <f t="shared" si="4"/>
        <v>0</v>
      </c>
      <c r="R31" s="184">
        <v>0</v>
      </c>
      <c r="S31" s="188">
        <v>6295</v>
      </c>
      <c r="T31" s="169">
        <f t="shared" si="5"/>
        <v>8956.978047933706</v>
      </c>
      <c r="U31" s="184">
        <v>1260</v>
      </c>
      <c r="V31" s="188">
        <v>4690</v>
      </c>
      <c r="W31" s="169">
        <f t="shared" si="6"/>
        <v>6673.268791868003</v>
      </c>
      <c r="X31" s="185">
        <v>700</v>
      </c>
      <c r="Y31" s="186">
        <v>400</v>
      </c>
      <c r="Z31" s="169">
        <f t="shared" si="7"/>
        <v>569.1487242531346</v>
      </c>
      <c r="AA31" s="185">
        <v>350</v>
      </c>
      <c r="AB31" s="186">
        <v>0</v>
      </c>
      <c r="AC31" s="169">
        <f t="shared" si="8"/>
        <v>0</v>
      </c>
      <c r="AD31" s="185">
        <v>0</v>
      </c>
      <c r="AE31" s="186">
        <v>320</v>
      </c>
      <c r="AF31" s="169">
        <f t="shared" si="9"/>
        <v>455.3189794025077</v>
      </c>
      <c r="AG31" s="185">
        <v>45</v>
      </c>
      <c r="AH31" s="186">
        <v>315</v>
      </c>
      <c r="AI31" s="169">
        <f t="shared" si="10"/>
        <v>448.2046203493435</v>
      </c>
      <c r="AJ31" s="185">
        <v>60</v>
      </c>
      <c r="AK31" s="186">
        <v>300</v>
      </c>
      <c r="AL31" s="169">
        <f t="shared" si="11"/>
        <v>426.861543189851</v>
      </c>
      <c r="AM31" s="185">
        <v>25</v>
      </c>
      <c r="AN31" s="186">
        <v>0</v>
      </c>
      <c r="AO31" s="169">
        <f t="shared" si="12"/>
        <v>0</v>
      </c>
      <c r="AP31" s="185">
        <v>0</v>
      </c>
      <c r="AQ31" s="186">
        <v>0</v>
      </c>
      <c r="AR31" s="169">
        <f t="shared" si="13"/>
        <v>0</v>
      </c>
      <c r="AS31" s="185">
        <v>0</v>
      </c>
      <c r="AT31" s="186">
        <v>270</v>
      </c>
      <c r="AU31" s="169">
        <f t="shared" si="14"/>
        <v>384.17538887086585</v>
      </c>
      <c r="AV31" s="189">
        <v>80</v>
      </c>
    </row>
    <row r="32" spans="1:48" s="178" customFormat="1" ht="12">
      <c r="A32" s="179">
        <v>25</v>
      </c>
      <c r="B32" s="180" t="s">
        <v>80</v>
      </c>
      <c r="C32" s="167" t="s">
        <v>81</v>
      </c>
      <c r="D32" s="181">
        <v>166588</v>
      </c>
      <c r="E32" s="169">
        <f t="shared" si="0"/>
        <v>237033.36918970296</v>
      </c>
      <c r="F32" s="182">
        <v>489</v>
      </c>
      <c r="G32" s="183">
        <v>159518</v>
      </c>
      <c r="H32" s="169">
        <f t="shared" si="1"/>
        <v>226973.66548852882</v>
      </c>
      <c r="I32" s="184">
        <v>36</v>
      </c>
      <c r="J32" s="183">
        <v>159518</v>
      </c>
      <c r="K32" s="169">
        <f t="shared" si="2"/>
        <v>226973.66548852882</v>
      </c>
      <c r="L32" s="185">
        <v>36</v>
      </c>
      <c r="M32" s="186">
        <v>0</v>
      </c>
      <c r="N32" s="169">
        <f t="shared" si="3"/>
        <v>0</v>
      </c>
      <c r="O32" s="187">
        <v>0</v>
      </c>
      <c r="P32" s="183">
        <v>0</v>
      </c>
      <c r="Q32" s="169">
        <f t="shared" si="4"/>
        <v>0</v>
      </c>
      <c r="R32" s="184">
        <v>0</v>
      </c>
      <c r="S32" s="188">
        <v>7070</v>
      </c>
      <c r="T32" s="169">
        <f t="shared" si="5"/>
        <v>10059.703701174154</v>
      </c>
      <c r="U32" s="184">
        <v>453</v>
      </c>
      <c r="V32" s="188">
        <v>2435</v>
      </c>
      <c r="W32" s="169">
        <f t="shared" si="6"/>
        <v>3464.692858890957</v>
      </c>
      <c r="X32" s="185">
        <v>365</v>
      </c>
      <c r="Y32" s="186">
        <v>0</v>
      </c>
      <c r="Z32" s="169">
        <f t="shared" si="7"/>
        <v>0</v>
      </c>
      <c r="AA32" s="185">
        <v>0</v>
      </c>
      <c r="AB32" s="186">
        <v>1100</v>
      </c>
      <c r="AC32" s="169">
        <f t="shared" si="8"/>
        <v>1565.1589916961202</v>
      </c>
      <c r="AD32" s="185">
        <v>14</v>
      </c>
      <c r="AE32" s="186">
        <v>322</v>
      </c>
      <c r="AF32" s="169">
        <f t="shared" si="9"/>
        <v>458.1647230237734</v>
      </c>
      <c r="AG32" s="185">
        <v>26</v>
      </c>
      <c r="AH32" s="186">
        <v>0</v>
      </c>
      <c r="AI32" s="169">
        <f t="shared" si="10"/>
        <v>0</v>
      </c>
      <c r="AJ32" s="185">
        <v>0</v>
      </c>
      <c r="AK32" s="186">
        <v>0</v>
      </c>
      <c r="AL32" s="169">
        <f t="shared" si="11"/>
        <v>0</v>
      </c>
      <c r="AM32" s="185">
        <v>0</v>
      </c>
      <c r="AN32" s="186">
        <v>0</v>
      </c>
      <c r="AO32" s="169">
        <f t="shared" si="12"/>
        <v>0</v>
      </c>
      <c r="AP32" s="185">
        <v>0</v>
      </c>
      <c r="AQ32" s="186">
        <v>0</v>
      </c>
      <c r="AR32" s="169">
        <f t="shared" si="13"/>
        <v>0</v>
      </c>
      <c r="AS32" s="185">
        <v>0</v>
      </c>
      <c r="AT32" s="186">
        <v>3213</v>
      </c>
      <c r="AU32" s="169">
        <f t="shared" si="14"/>
        <v>4571.687127563304</v>
      </c>
      <c r="AV32" s="189">
        <v>48</v>
      </c>
    </row>
    <row r="33" spans="1:48" s="178" customFormat="1" ht="12.75" thickBot="1">
      <c r="A33" s="179">
        <v>26</v>
      </c>
      <c r="B33" s="180" t="s">
        <v>82</v>
      </c>
      <c r="C33" s="167" t="s">
        <v>83</v>
      </c>
      <c r="D33" s="181">
        <v>4300</v>
      </c>
      <c r="E33" s="169">
        <f t="shared" si="0"/>
        <v>6118.348785721197</v>
      </c>
      <c r="F33" s="182">
        <v>1</v>
      </c>
      <c r="G33" s="183">
        <v>0</v>
      </c>
      <c r="H33" s="169">
        <f t="shared" si="1"/>
        <v>0</v>
      </c>
      <c r="I33" s="184">
        <v>0</v>
      </c>
      <c r="J33" s="183">
        <v>0</v>
      </c>
      <c r="K33" s="169">
        <f t="shared" si="2"/>
        <v>0</v>
      </c>
      <c r="L33" s="185">
        <v>0</v>
      </c>
      <c r="M33" s="186">
        <v>0</v>
      </c>
      <c r="N33" s="169">
        <f t="shared" si="3"/>
        <v>0</v>
      </c>
      <c r="O33" s="187">
        <v>0</v>
      </c>
      <c r="P33" s="183">
        <v>4300</v>
      </c>
      <c r="Q33" s="169">
        <f t="shared" si="4"/>
        <v>6118.348785721197</v>
      </c>
      <c r="R33" s="184">
        <v>1</v>
      </c>
      <c r="S33" s="188">
        <v>0</v>
      </c>
      <c r="T33" s="169">
        <f t="shared" si="5"/>
        <v>0</v>
      </c>
      <c r="U33" s="184">
        <v>0</v>
      </c>
      <c r="V33" s="188">
        <v>0</v>
      </c>
      <c r="W33" s="169">
        <f t="shared" si="6"/>
        <v>0</v>
      </c>
      <c r="X33" s="185">
        <v>0</v>
      </c>
      <c r="Y33" s="186">
        <v>0</v>
      </c>
      <c r="Z33" s="169">
        <f t="shared" si="7"/>
        <v>0</v>
      </c>
      <c r="AA33" s="185">
        <v>0</v>
      </c>
      <c r="AB33" s="186">
        <v>0</v>
      </c>
      <c r="AC33" s="169">
        <f t="shared" si="8"/>
        <v>0</v>
      </c>
      <c r="AD33" s="185">
        <v>0</v>
      </c>
      <c r="AE33" s="186">
        <v>0</v>
      </c>
      <c r="AF33" s="169">
        <f t="shared" si="9"/>
        <v>0</v>
      </c>
      <c r="AG33" s="185">
        <v>0</v>
      </c>
      <c r="AH33" s="186">
        <v>0</v>
      </c>
      <c r="AI33" s="169">
        <f t="shared" si="10"/>
        <v>0</v>
      </c>
      <c r="AJ33" s="185">
        <v>0</v>
      </c>
      <c r="AK33" s="186">
        <v>0</v>
      </c>
      <c r="AL33" s="169">
        <f t="shared" si="11"/>
        <v>0</v>
      </c>
      <c r="AM33" s="185">
        <v>0</v>
      </c>
      <c r="AN33" s="186">
        <v>0</v>
      </c>
      <c r="AO33" s="169">
        <f t="shared" si="12"/>
        <v>0</v>
      </c>
      <c r="AP33" s="185">
        <v>0</v>
      </c>
      <c r="AQ33" s="186">
        <v>0</v>
      </c>
      <c r="AR33" s="169">
        <f t="shared" si="13"/>
        <v>0</v>
      </c>
      <c r="AS33" s="185">
        <v>0</v>
      </c>
      <c r="AT33" s="186">
        <v>0</v>
      </c>
      <c r="AU33" s="169">
        <f t="shared" si="14"/>
        <v>0</v>
      </c>
      <c r="AV33" s="189">
        <v>0</v>
      </c>
    </row>
    <row r="34" spans="1:48" s="203" customFormat="1" ht="14.25" thickBot="1" thickTop="1">
      <c r="A34" s="190">
        <v>26</v>
      </c>
      <c r="B34" s="191" t="s">
        <v>84</v>
      </c>
      <c r="C34" s="192" t="s">
        <v>85</v>
      </c>
      <c r="D34" s="193">
        <f aca="true" t="shared" si="15" ref="D34:AV34">(D8+D9+D10+D11+D12+D13+D14+D15+D16+D17+D18+D19+D20+D21+D22+D23+D24+D25+D26+D27+D28+D29+D30+D31+D32+D33)</f>
        <v>9547630</v>
      </c>
      <c r="E34" s="169">
        <f t="shared" si="0"/>
        <v>13585053.58535239</v>
      </c>
      <c r="F34" s="194">
        <f t="shared" si="15"/>
        <v>27370</v>
      </c>
      <c r="G34" s="193">
        <f t="shared" si="15"/>
        <v>9086973</v>
      </c>
      <c r="H34" s="169">
        <f t="shared" si="1"/>
        <v>12929597.725681698</v>
      </c>
      <c r="I34" s="194">
        <f t="shared" si="15"/>
        <v>4587</v>
      </c>
      <c r="J34" s="193">
        <f t="shared" si="15"/>
        <v>8059820</v>
      </c>
      <c r="K34" s="169">
        <f t="shared" si="2"/>
        <v>11468090.676774748</v>
      </c>
      <c r="L34" s="195">
        <f t="shared" si="15"/>
        <v>3732</v>
      </c>
      <c r="M34" s="196">
        <f t="shared" si="15"/>
        <v>1027153</v>
      </c>
      <c r="N34" s="169">
        <f t="shared" si="3"/>
        <v>1461507.0489069498</v>
      </c>
      <c r="O34" s="197">
        <f t="shared" si="15"/>
        <v>855</v>
      </c>
      <c r="P34" s="193">
        <f t="shared" si="15"/>
        <v>168889</v>
      </c>
      <c r="Q34" s="169">
        <f t="shared" si="4"/>
        <v>240307.39722596912</v>
      </c>
      <c r="R34" s="194">
        <f t="shared" si="15"/>
        <v>33</v>
      </c>
      <c r="S34" s="198">
        <f t="shared" si="15"/>
        <v>291768</v>
      </c>
      <c r="T34" s="169">
        <f t="shared" si="5"/>
        <v>415148.46244472143</v>
      </c>
      <c r="U34" s="194">
        <f t="shared" si="15"/>
        <v>22750</v>
      </c>
      <c r="V34" s="199">
        <f t="shared" si="15"/>
        <v>49687</v>
      </c>
      <c r="W34" s="169">
        <f t="shared" si="6"/>
        <v>70698.23165491375</v>
      </c>
      <c r="X34" s="200">
        <f t="shared" si="15"/>
        <v>10061</v>
      </c>
      <c r="Y34" s="201">
        <f t="shared" si="15"/>
        <v>4631</v>
      </c>
      <c r="Z34" s="169">
        <f t="shared" si="7"/>
        <v>6589.319355040666</v>
      </c>
      <c r="AA34" s="200">
        <f t="shared" si="15"/>
        <v>1369</v>
      </c>
      <c r="AB34" s="201">
        <f t="shared" si="15"/>
        <v>12233</v>
      </c>
      <c r="AC34" s="169">
        <f t="shared" si="8"/>
        <v>17405.99085947149</v>
      </c>
      <c r="AD34" s="200">
        <f t="shared" si="15"/>
        <v>187</v>
      </c>
      <c r="AE34" s="201">
        <f t="shared" si="15"/>
        <v>5694</v>
      </c>
      <c r="AF34" s="169">
        <f t="shared" si="9"/>
        <v>8101.832089743371</v>
      </c>
      <c r="AG34" s="200">
        <f t="shared" si="15"/>
        <v>1120</v>
      </c>
      <c r="AH34" s="201">
        <f t="shared" si="15"/>
        <v>10618</v>
      </c>
      <c r="AI34" s="169">
        <f t="shared" si="10"/>
        <v>15108.052885299458</v>
      </c>
      <c r="AJ34" s="200">
        <f t="shared" si="15"/>
        <v>5198</v>
      </c>
      <c r="AK34" s="201">
        <f t="shared" si="15"/>
        <v>9614</v>
      </c>
      <c r="AL34" s="169">
        <f t="shared" si="11"/>
        <v>13679.48958742409</v>
      </c>
      <c r="AM34" s="200">
        <f t="shared" si="15"/>
        <v>517</v>
      </c>
      <c r="AN34" s="201">
        <f t="shared" si="15"/>
        <v>145402</v>
      </c>
      <c r="AO34" s="169">
        <f t="shared" si="12"/>
        <v>206888.4070096357</v>
      </c>
      <c r="AP34" s="200">
        <f t="shared" si="15"/>
        <v>156</v>
      </c>
      <c r="AQ34" s="201">
        <f t="shared" si="15"/>
        <v>13311</v>
      </c>
      <c r="AR34" s="169">
        <f t="shared" si="13"/>
        <v>18939.846671333686</v>
      </c>
      <c r="AS34" s="200">
        <f t="shared" si="15"/>
        <v>350</v>
      </c>
      <c r="AT34" s="201">
        <f t="shared" si="15"/>
        <v>40578</v>
      </c>
      <c r="AU34" s="169">
        <f t="shared" si="14"/>
        <v>57737.29233185924</v>
      </c>
      <c r="AV34" s="202">
        <f t="shared" si="15"/>
        <v>3792</v>
      </c>
    </row>
    <row r="35" spans="1:48" ht="14.25" hidden="1" thickBot="1" thickTop="1">
      <c r="A35" s="292"/>
      <c r="B35" s="293"/>
      <c r="C35" s="293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5"/>
    </row>
    <row r="36" spans="1:48" ht="19.5" hidden="1" thickBot="1" thickTop="1">
      <c r="A36" s="204">
        <v>26</v>
      </c>
      <c r="B36" s="205"/>
      <c r="C36" s="206" t="s">
        <v>86</v>
      </c>
      <c r="D36" s="204">
        <f aca="true" t="shared" si="16" ref="D36:AV36">(D34)</f>
        <v>9547630</v>
      </c>
      <c r="E36" s="207"/>
      <c r="F36" s="208">
        <f t="shared" si="16"/>
        <v>27370</v>
      </c>
      <c r="G36" s="208">
        <f t="shared" si="16"/>
        <v>9086973</v>
      </c>
      <c r="H36" s="208"/>
      <c r="I36" s="208">
        <f t="shared" si="16"/>
        <v>4587</v>
      </c>
      <c r="J36" s="208">
        <f t="shared" si="16"/>
        <v>8059820</v>
      </c>
      <c r="K36" s="208"/>
      <c r="L36" s="208">
        <f t="shared" si="16"/>
        <v>3732</v>
      </c>
      <c r="M36" s="208">
        <f t="shared" si="16"/>
        <v>1027153</v>
      </c>
      <c r="N36" s="208"/>
      <c r="O36" s="208">
        <f t="shared" si="16"/>
        <v>855</v>
      </c>
      <c r="P36" s="208">
        <f t="shared" si="16"/>
        <v>168889</v>
      </c>
      <c r="Q36" s="208"/>
      <c r="R36" s="208">
        <f t="shared" si="16"/>
        <v>33</v>
      </c>
      <c r="S36" s="208">
        <f t="shared" si="16"/>
        <v>291768</v>
      </c>
      <c r="T36" s="208"/>
      <c r="U36" s="208">
        <f t="shared" si="16"/>
        <v>22750</v>
      </c>
      <c r="V36" s="208">
        <f t="shared" si="16"/>
        <v>49687</v>
      </c>
      <c r="W36" s="208"/>
      <c r="X36" s="208">
        <f t="shared" si="16"/>
        <v>10061</v>
      </c>
      <c r="Y36" s="208">
        <f t="shared" si="16"/>
        <v>4631</v>
      </c>
      <c r="Z36" s="208"/>
      <c r="AA36" s="208">
        <f t="shared" si="16"/>
        <v>1369</v>
      </c>
      <c r="AB36" s="208">
        <f t="shared" si="16"/>
        <v>12233</v>
      </c>
      <c r="AC36" s="208"/>
      <c r="AD36" s="208">
        <f t="shared" si="16"/>
        <v>187</v>
      </c>
      <c r="AE36" s="208">
        <f t="shared" si="16"/>
        <v>5694</v>
      </c>
      <c r="AF36" s="208"/>
      <c r="AG36" s="208">
        <f t="shared" si="16"/>
        <v>1120</v>
      </c>
      <c r="AH36" s="208">
        <f t="shared" si="16"/>
        <v>10618</v>
      </c>
      <c r="AI36" s="208"/>
      <c r="AJ36" s="208">
        <f t="shared" si="16"/>
        <v>5198</v>
      </c>
      <c r="AK36" s="208">
        <f t="shared" si="16"/>
        <v>9614</v>
      </c>
      <c r="AL36" s="208"/>
      <c r="AM36" s="208">
        <f t="shared" si="16"/>
        <v>517</v>
      </c>
      <c r="AN36" s="208">
        <f t="shared" si="16"/>
        <v>145402</v>
      </c>
      <c r="AO36" s="208"/>
      <c r="AP36" s="208">
        <f t="shared" si="16"/>
        <v>156</v>
      </c>
      <c r="AQ36" s="208">
        <f t="shared" si="16"/>
        <v>13311</v>
      </c>
      <c r="AR36" s="208"/>
      <c r="AS36" s="208">
        <f t="shared" si="16"/>
        <v>350</v>
      </c>
      <c r="AT36" s="208">
        <f t="shared" si="16"/>
        <v>40578</v>
      </c>
      <c r="AU36" s="209"/>
      <c r="AV36" s="210">
        <f t="shared" si="16"/>
        <v>3792</v>
      </c>
    </row>
    <row r="37" ht="13.5" thickTop="1"/>
  </sheetData>
  <sheetProtection password="CE88" sheet="1" objects="1" scenarios="1"/>
  <mergeCells count="25">
    <mergeCell ref="J4:O4"/>
    <mergeCell ref="A2:A5"/>
    <mergeCell ref="B2:B5"/>
    <mergeCell ref="C2:C5"/>
    <mergeCell ref="J5:K5"/>
    <mergeCell ref="G5:H5"/>
    <mergeCell ref="D5:E5"/>
    <mergeCell ref="A35:AV35"/>
    <mergeCell ref="G3:R3"/>
    <mergeCell ref="S3:AJ3"/>
    <mergeCell ref="V4:AJ4"/>
    <mergeCell ref="AK3:AV3"/>
    <mergeCell ref="AK4:AV4"/>
    <mergeCell ref="AT5:AU5"/>
    <mergeCell ref="AQ5:AR5"/>
    <mergeCell ref="AN5:AO5"/>
    <mergeCell ref="AK5:AL5"/>
    <mergeCell ref="AH5:AI5"/>
    <mergeCell ref="AE5:AF5"/>
    <mergeCell ref="AB5:AC5"/>
    <mergeCell ref="Y5:Z5"/>
    <mergeCell ref="V5:W5"/>
    <mergeCell ref="S5:T5"/>
    <mergeCell ref="P5:Q5"/>
    <mergeCell ref="M5:N5"/>
  </mergeCells>
  <printOptions horizontalCentered="1"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1"/>
  <headerFooter alignWithMargins="0">
    <oddFooter>&amp;R&amp;P+4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pane ySplit="5" topLeftCell="BM6" activePane="bottomLeft" state="frozen"/>
      <selection pane="topLeft" activeCell="E28" sqref="E28"/>
      <selection pane="bottomLeft" activeCell="E28" sqref="E28"/>
    </sheetView>
  </sheetViews>
  <sheetFormatPr defaultColWidth="9.140625" defaultRowHeight="12.75"/>
  <cols>
    <col min="1" max="1" width="4.57421875" style="124" bestFit="1" customWidth="1"/>
    <col min="2" max="2" width="16.421875" style="125" bestFit="1" customWidth="1"/>
    <col min="3" max="3" width="59.00390625" style="125" hidden="1" customWidth="1"/>
    <col min="4" max="4" width="12.28125" style="124" bestFit="1" customWidth="1"/>
    <col min="5" max="6" width="9.28125" style="124" bestFit="1" customWidth="1"/>
    <col min="7" max="8" width="11.8515625" style="124" customWidth="1"/>
    <col min="9" max="9" width="14.8515625" style="124" customWidth="1"/>
    <col min="10" max="11" width="10.140625" style="124" customWidth="1"/>
    <col min="12" max="12" width="9.7109375" style="124" customWidth="1"/>
    <col min="13" max="14" width="10.8515625" style="124" customWidth="1"/>
    <col min="15" max="15" width="10.7109375" style="124" customWidth="1"/>
    <col min="16" max="18" width="8.00390625" style="124" customWidth="1"/>
    <col min="19" max="21" width="9.7109375" style="124" customWidth="1"/>
    <col min="22" max="16384" width="9.140625" style="125" customWidth="1"/>
  </cols>
  <sheetData>
    <row r="1" spans="1:6" ht="16.5" thickBot="1">
      <c r="A1" s="126"/>
      <c r="C1" s="242" t="s">
        <v>166</v>
      </c>
      <c r="F1" s="242" t="s">
        <v>166</v>
      </c>
    </row>
    <row r="2" spans="1:21" s="135" customFormat="1" ht="23.25" thickTop="1">
      <c r="A2" s="324" t="s">
        <v>25</v>
      </c>
      <c r="B2" s="315" t="s">
        <v>26</v>
      </c>
      <c r="C2" s="318" t="s">
        <v>27</v>
      </c>
      <c r="D2" s="128" t="s">
        <v>167</v>
      </c>
      <c r="E2" s="129"/>
      <c r="F2" s="130" t="s">
        <v>167</v>
      </c>
      <c r="G2" s="211" t="s">
        <v>168</v>
      </c>
      <c r="H2" s="211"/>
      <c r="I2" s="212" t="s">
        <v>168</v>
      </c>
      <c r="J2" s="212" t="s">
        <v>169</v>
      </c>
      <c r="K2" s="212"/>
      <c r="L2" s="212" t="s">
        <v>169</v>
      </c>
      <c r="M2" s="212" t="s">
        <v>170</v>
      </c>
      <c r="N2" s="212"/>
      <c r="O2" s="212" t="s">
        <v>170</v>
      </c>
      <c r="P2" s="212" t="s">
        <v>171</v>
      </c>
      <c r="Q2" s="212"/>
      <c r="R2" s="212" t="s">
        <v>171</v>
      </c>
      <c r="S2" s="212" t="s">
        <v>172</v>
      </c>
      <c r="T2" s="213"/>
      <c r="U2" s="214" t="s">
        <v>172</v>
      </c>
    </row>
    <row r="3" spans="1:21" s="135" customFormat="1" ht="12" thickBot="1">
      <c r="A3" s="325"/>
      <c r="B3" s="316"/>
      <c r="C3" s="319"/>
      <c r="D3" s="136"/>
      <c r="E3" s="137"/>
      <c r="F3" s="138"/>
      <c r="G3" s="322" t="s">
        <v>95</v>
      </c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3"/>
    </row>
    <row r="4" spans="1:21" s="135" customFormat="1" ht="97.5" customHeight="1" thickBot="1">
      <c r="A4" s="326"/>
      <c r="B4" s="317"/>
      <c r="C4" s="320"/>
      <c r="D4" s="289" t="s">
        <v>173</v>
      </c>
      <c r="E4" s="290"/>
      <c r="F4" s="141" t="s">
        <v>173</v>
      </c>
      <c r="G4" s="296" t="s">
        <v>174</v>
      </c>
      <c r="H4" s="301"/>
      <c r="I4" s="130" t="s">
        <v>174</v>
      </c>
      <c r="J4" s="296" t="s">
        <v>175</v>
      </c>
      <c r="K4" s="301"/>
      <c r="L4" s="130" t="s">
        <v>175</v>
      </c>
      <c r="M4" s="296" t="s">
        <v>176</v>
      </c>
      <c r="N4" s="301"/>
      <c r="O4" s="130" t="s">
        <v>176</v>
      </c>
      <c r="P4" s="296" t="s">
        <v>177</v>
      </c>
      <c r="Q4" s="301"/>
      <c r="R4" s="130" t="s">
        <v>177</v>
      </c>
      <c r="S4" s="296" t="s">
        <v>178</v>
      </c>
      <c r="T4" s="301"/>
      <c r="U4" s="130" t="s">
        <v>178</v>
      </c>
    </row>
    <row r="5" spans="1:21" s="246" customFormat="1" ht="27.75" thickBot="1">
      <c r="A5" s="243"/>
      <c r="B5" s="244"/>
      <c r="C5" s="245"/>
      <c r="D5" s="219" t="s">
        <v>179</v>
      </c>
      <c r="E5" s="219" t="s">
        <v>190</v>
      </c>
      <c r="F5" s="224" t="s">
        <v>165</v>
      </c>
      <c r="G5" s="219" t="s">
        <v>179</v>
      </c>
      <c r="H5" s="219" t="s">
        <v>190</v>
      </c>
      <c r="I5" s="224" t="s">
        <v>165</v>
      </c>
      <c r="J5" s="219" t="s">
        <v>179</v>
      </c>
      <c r="K5" s="219" t="s">
        <v>190</v>
      </c>
      <c r="L5" s="224" t="s">
        <v>165</v>
      </c>
      <c r="M5" s="219" t="s">
        <v>179</v>
      </c>
      <c r="N5" s="219" t="s">
        <v>190</v>
      </c>
      <c r="O5" s="224" t="s">
        <v>165</v>
      </c>
      <c r="P5" s="219" t="s">
        <v>179</v>
      </c>
      <c r="Q5" s="219" t="s">
        <v>190</v>
      </c>
      <c r="R5" s="224" t="s">
        <v>165</v>
      </c>
      <c r="S5" s="219" t="s">
        <v>179</v>
      </c>
      <c r="T5" s="219" t="s">
        <v>190</v>
      </c>
      <c r="U5" s="224" t="s">
        <v>165</v>
      </c>
    </row>
    <row r="6" spans="1:21" s="246" customFormat="1" ht="9.75" hidden="1">
      <c r="A6" s="243"/>
      <c r="B6" s="247"/>
      <c r="C6" s="245"/>
      <c r="D6" s="225"/>
      <c r="E6" s="226">
        <v>0.702804</v>
      </c>
      <c r="F6" s="227"/>
      <c r="G6" s="225"/>
      <c r="H6" s="226"/>
      <c r="I6" s="227"/>
      <c r="J6" s="225"/>
      <c r="K6" s="226"/>
      <c r="L6" s="227"/>
      <c r="M6" s="225"/>
      <c r="N6" s="226"/>
      <c r="O6" s="227"/>
      <c r="P6" s="225"/>
      <c r="Q6" s="226"/>
      <c r="R6" s="227"/>
      <c r="S6" s="225"/>
      <c r="T6" s="226"/>
      <c r="U6" s="227"/>
    </row>
    <row r="7" spans="1:21" ht="12.75">
      <c r="A7" s="228">
        <v>1</v>
      </c>
      <c r="B7" s="248" t="s">
        <v>32</v>
      </c>
      <c r="C7" s="230" t="s">
        <v>33</v>
      </c>
      <c r="D7" s="231">
        <v>231772</v>
      </c>
      <c r="E7" s="232">
        <f>D7/$E$6</f>
        <v>329781.84529399377</v>
      </c>
      <c r="F7" s="233">
        <v>182</v>
      </c>
      <c r="G7" s="249">
        <v>98679</v>
      </c>
      <c r="H7" s="232">
        <f>G7/$E$6</f>
        <v>140407.56740143767</v>
      </c>
      <c r="I7" s="250">
        <v>109</v>
      </c>
      <c r="J7" s="249">
        <v>133093</v>
      </c>
      <c r="K7" s="232">
        <f>J7/$E$6</f>
        <v>189374.2778925561</v>
      </c>
      <c r="L7" s="250">
        <v>73</v>
      </c>
      <c r="M7" s="249">
        <v>0</v>
      </c>
      <c r="N7" s="232">
        <f>M7/$E$6</f>
        <v>0</v>
      </c>
      <c r="O7" s="250">
        <v>0</v>
      </c>
      <c r="P7" s="249">
        <v>0</v>
      </c>
      <c r="Q7" s="232">
        <f>P7/$E$6</f>
        <v>0</v>
      </c>
      <c r="R7" s="250">
        <v>0</v>
      </c>
      <c r="S7" s="249">
        <v>0</v>
      </c>
      <c r="T7" s="232">
        <f>S7/$E$6</f>
        <v>0</v>
      </c>
      <c r="U7" s="250">
        <v>0</v>
      </c>
    </row>
    <row r="8" spans="1:21" ht="12.75">
      <c r="A8" s="228">
        <v>2</v>
      </c>
      <c r="B8" s="236" t="s">
        <v>34</v>
      </c>
      <c r="C8" s="230" t="s">
        <v>35</v>
      </c>
      <c r="D8" s="237">
        <v>280851</v>
      </c>
      <c r="E8" s="232">
        <f aca="true" t="shared" si="0" ref="E8:E33">D8/$E$6</f>
        <v>399614.97088804276</v>
      </c>
      <c r="F8" s="238">
        <v>216</v>
      </c>
      <c r="G8" s="239">
        <v>236404</v>
      </c>
      <c r="H8" s="232">
        <f aca="true" t="shared" si="1" ref="H8:H33">G8/$E$6</f>
        <v>336372.58752084506</v>
      </c>
      <c r="I8" s="240">
        <v>181</v>
      </c>
      <c r="J8" s="239">
        <v>44447</v>
      </c>
      <c r="K8" s="232">
        <f aca="true" t="shared" si="2" ref="K8:K33">J8/$E$6</f>
        <v>63242.38336719768</v>
      </c>
      <c r="L8" s="240">
        <v>35</v>
      </c>
      <c r="M8" s="239">
        <v>0</v>
      </c>
      <c r="N8" s="232">
        <f aca="true" t="shared" si="3" ref="N8:N33">M8/$E$6</f>
        <v>0</v>
      </c>
      <c r="O8" s="240">
        <v>0</v>
      </c>
      <c r="P8" s="239">
        <v>0</v>
      </c>
      <c r="Q8" s="232">
        <f aca="true" t="shared" si="4" ref="Q8:Q33">P8/$E$6</f>
        <v>0</v>
      </c>
      <c r="R8" s="240">
        <v>0</v>
      </c>
      <c r="S8" s="239">
        <v>0</v>
      </c>
      <c r="T8" s="232">
        <f aca="true" t="shared" si="5" ref="T8:T33">S8/$E$6</f>
        <v>0</v>
      </c>
      <c r="U8" s="240">
        <v>0</v>
      </c>
    </row>
    <row r="9" spans="1:21" ht="12.75">
      <c r="A9" s="228">
        <v>3</v>
      </c>
      <c r="B9" s="236" t="s">
        <v>36</v>
      </c>
      <c r="C9" s="230" t="s">
        <v>37</v>
      </c>
      <c r="D9" s="237">
        <v>431935</v>
      </c>
      <c r="E9" s="232">
        <f t="shared" si="0"/>
        <v>614588.1355256942</v>
      </c>
      <c r="F9" s="238">
        <v>270</v>
      </c>
      <c r="G9" s="239">
        <v>431935</v>
      </c>
      <c r="H9" s="232">
        <f t="shared" si="1"/>
        <v>614588.1355256942</v>
      </c>
      <c r="I9" s="240">
        <v>270</v>
      </c>
      <c r="J9" s="239">
        <v>0</v>
      </c>
      <c r="K9" s="232">
        <f t="shared" si="2"/>
        <v>0</v>
      </c>
      <c r="L9" s="240">
        <v>0</v>
      </c>
      <c r="M9" s="239">
        <v>0</v>
      </c>
      <c r="N9" s="232">
        <f t="shared" si="3"/>
        <v>0</v>
      </c>
      <c r="O9" s="240">
        <v>0</v>
      </c>
      <c r="P9" s="239">
        <v>0</v>
      </c>
      <c r="Q9" s="232">
        <f t="shared" si="4"/>
        <v>0</v>
      </c>
      <c r="R9" s="240">
        <v>0</v>
      </c>
      <c r="S9" s="239">
        <v>0</v>
      </c>
      <c r="T9" s="232">
        <f t="shared" si="5"/>
        <v>0</v>
      </c>
      <c r="U9" s="240">
        <v>0</v>
      </c>
    </row>
    <row r="10" spans="1:21" ht="12.75">
      <c r="A10" s="228">
        <v>4</v>
      </c>
      <c r="B10" s="236" t="s">
        <v>38</v>
      </c>
      <c r="C10" s="230" t="s">
        <v>39</v>
      </c>
      <c r="D10" s="237">
        <v>138206</v>
      </c>
      <c r="E10" s="232">
        <f t="shared" si="0"/>
        <v>196649.4214603218</v>
      </c>
      <c r="F10" s="238">
        <v>61</v>
      </c>
      <c r="G10" s="239">
        <v>0</v>
      </c>
      <c r="H10" s="232">
        <f t="shared" si="1"/>
        <v>0</v>
      </c>
      <c r="I10" s="240">
        <v>0</v>
      </c>
      <c r="J10" s="239">
        <v>138206</v>
      </c>
      <c r="K10" s="232">
        <f t="shared" si="2"/>
        <v>196649.4214603218</v>
      </c>
      <c r="L10" s="240">
        <v>61</v>
      </c>
      <c r="M10" s="239">
        <v>0</v>
      </c>
      <c r="N10" s="232">
        <f t="shared" si="3"/>
        <v>0</v>
      </c>
      <c r="O10" s="240">
        <v>0</v>
      </c>
      <c r="P10" s="239">
        <v>0</v>
      </c>
      <c r="Q10" s="232">
        <f t="shared" si="4"/>
        <v>0</v>
      </c>
      <c r="R10" s="240">
        <v>0</v>
      </c>
      <c r="S10" s="239">
        <v>0</v>
      </c>
      <c r="T10" s="232">
        <f t="shared" si="5"/>
        <v>0</v>
      </c>
      <c r="U10" s="240">
        <v>0</v>
      </c>
    </row>
    <row r="11" spans="1:21" ht="12.75">
      <c r="A11" s="228">
        <v>5</v>
      </c>
      <c r="B11" s="236" t="s">
        <v>40</v>
      </c>
      <c r="C11" s="230" t="s">
        <v>41</v>
      </c>
      <c r="D11" s="237">
        <v>525813</v>
      </c>
      <c r="E11" s="232">
        <f t="shared" si="0"/>
        <v>748164.4953642837</v>
      </c>
      <c r="F11" s="238">
        <v>183</v>
      </c>
      <c r="G11" s="239">
        <v>407217</v>
      </c>
      <c r="H11" s="232">
        <f t="shared" si="1"/>
        <v>579417.5901104718</v>
      </c>
      <c r="I11" s="240">
        <v>149</v>
      </c>
      <c r="J11" s="239">
        <v>118596</v>
      </c>
      <c r="K11" s="232">
        <f t="shared" si="2"/>
        <v>168746.90525381188</v>
      </c>
      <c r="L11" s="240">
        <v>34</v>
      </c>
      <c r="M11" s="239">
        <v>0</v>
      </c>
      <c r="N11" s="232">
        <f t="shared" si="3"/>
        <v>0</v>
      </c>
      <c r="O11" s="240">
        <v>0</v>
      </c>
      <c r="P11" s="239">
        <v>0</v>
      </c>
      <c r="Q11" s="232">
        <f t="shared" si="4"/>
        <v>0</v>
      </c>
      <c r="R11" s="240">
        <v>0</v>
      </c>
      <c r="S11" s="239">
        <v>0</v>
      </c>
      <c r="T11" s="232">
        <f t="shared" si="5"/>
        <v>0</v>
      </c>
      <c r="U11" s="240">
        <v>0</v>
      </c>
    </row>
    <row r="12" spans="1:21" ht="12.75">
      <c r="A12" s="228">
        <v>6</v>
      </c>
      <c r="B12" s="236" t="s">
        <v>42</v>
      </c>
      <c r="C12" s="230" t="s">
        <v>43</v>
      </c>
      <c r="D12" s="237">
        <v>225433</v>
      </c>
      <c r="E12" s="232">
        <f t="shared" si="0"/>
        <v>320762.2608863922</v>
      </c>
      <c r="F12" s="238">
        <v>129</v>
      </c>
      <c r="G12" s="239">
        <v>88000</v>
      </c>
      <c r="H12" s="232">
        <f t="shared" si="1"/>
        <v>125212.71933568962</v>
      </c>
      <c r="I12" s="240">
        <v>74</v>
      </c>
      <c r="J12" s="239">
        <v>137433</v>
      </c>
      <c r="K12" s="232">
        <f t="shared" si="2"/>
        <v>195549.54155070262</v>
      </c>
      <c r="L12" s="240">
        <v>55</v>
      </c>
      <c r="M12" s="239">
        <v>0</v>
      </c>
      <c r="N12" s="232">
        <f t="shared" si="3"/>
        <v>0</v>
      </c>
      <c r="O12" s="240">
        <v>0</v>
      </c>
      <c r="P12" s="239">
        <v>0</v>
      </c>
      <c r="Q12" s="232">
        <f t="shared" si="4"/>
        <v>0</v>
      </c>
      <c r="R12" s="240">
        <v>0</v>
      </c>
      <c r="S12" s="239">
        <v>0</v>
      </c>
      <c r="T12" s="232">
        <f t="shared" si="5"/>
        <v>0</v>
      </c>
      <c r="U12" s="240">
        <v>0</v>
      </c>
    </row>
    <row r="13" spans="1:21" ht="12.75">
      <c r="A13" s="228">
        <v>7</v>
      </c>
      <c r="B13" s="236" t="s">
        <v>44</v>
      </c>
      <c r="C13" s="230" t="s">
        <v>45</v>
      </c>
      <c r="D13" s="237">
        <v>503715</v>
      </c>
      <c r="E13" s="232">
        <f t="shared" si="0"/>
        <v>716721.8740929193</v>
      </c>
      <c r="F13" s="238">
        <v>229</v>
      </c>
      <c r="G13" s="239">
        <v>186826</v>
      </c>
      <c r="H13" s="232">
        <f t="shared" si="1"/>
        <v>265829.4488932903</v>
      </c>
      <c r="I13" s="240">
        <v>126</v>
      </c>
      <c r="J13" s="239">
        <v>303463</v>
      </c>
      <c r="K13" s="232">
        <f t="shared" si="2"/>
        <v>431788.94827007246</v>
      </c>
      <c r="L13" s="240">
        <v>90</v>
      </c>
      <c r="M13" s="239">
        <v>0</v>
      </c>
      <c r="N13" s="232">
        <f t="shared" si="3"/>
        <v>0</v>
      </c>
      <c r="O13" s="240">
        <v>0</v>
      </c>
      <c r="P13" s="239">
        <v>0</v>
      </c>
      <c r="Q13" s="232">
        <f t="shared" si="4"/>
        <v>0</v>
      </c>
      <c r="R13" s="240">
        <v>0</v>
      </c>
      <c r="S13" s="239">
        <v>13426</v>
      </c>
      <c r="T13" s="232">
        <f t="shared" si="5"/>
        <v>19103.476929556462</v>
      </c>
      <c r="U13" s="240">
        <v>13</v>
      </c>
    </row>
    <row r="14" spans="1:21" ht="12.75">
      <c r="A14" s="228">
        <v>8</v>
      </c>
      <c r="B14" s="236" t="s">
        <v>46</v>
      </c>
      <c r="C14" s="230" t="s">
        <v>47</v>
      </c>
      <c r="D14" s="237">
        <v>0</v>
      </c>
      <c r="E14" s="232">
        <f t="shared" si="0"/>
        <v>0</v>
      </c>
      <c r="F14" s="238">
        <v>0</v>
      </c>
      <c r="G14" s="239">
        <v>0</v>
      </c>
      <c r="H14" s="232">
        <f t="shared" si="1"/>
        <v>0</v>
      </c>
      <c r="I14" s="240">
        <v>0</v>
      </c>
      <c r="J14" s="239">
        <v>0</v>
      </c>
      <c r="K14" s="232">
        <f t="shared" si="2"/>
        <v>0</v>
      </c>
      <c r="L14" s="240">
        <v>0</v>
      </c>
      <c r="M14" s="239">
        <v>0</v>
      </c>
      <c r="N14" s="232">
        <f t="shared" si="3"/>
        <v>0</v>
      </c>
      <c r="O14" s="240">
        <v>0</v>
      </c>
      <c r="P14" s="239">
        <v>0</v>
      </c>
      <c r="Q14" s="232">
        <f t="shared" si="4"/>
        <v>0</v>
      </c>
      <c r="R14" s="240">
        <v>0</v>
      </c>
      <c r="S14" s="239">
        <v>0</v>
      </c>
      <c r="T14" s="232">
        <f t="shared" si="5"/>
        <v>0</v>
      </c>
      <c r="U14" s="240">
        <v>0</v>
      </c>
    </row>
    <row r="15" spans="1:21" ht="12.75">
      <c r="A15" s="228">
        <v>9</v>
      </c>
      <c r="B15" s="236" t="s">
        <v>48</v>
      </c>
      <c r="C15" s="230" t="s">
        <v>49</v>
      </c>
      <c r="D15" s="237">
        <v>592042</v>
      </c>
      <c r="E15" s="232">
        <f t="shared" si="0"/>
        <v>842399.8725106858</v>
      </c>
      <c r="F15" s="238">
        <v>334</v>
      </c>
      <c r="G15" s="239">
        <v>397100</v>
      </c>
      <c r="H15" s="232">
        <f t="shared" si="1"/>
        <v>565022.3960022994</v>
      </c>
      <c r="I15" s="240">
        <v>271</v>
      </c>
      <c r="J15" s="239">
        <v>194942</v>
      </c>
      <c r="K15" s="232">
        <f t="shared" si="2"/>
        <v>277377.47650838643</v>
      </c>
      <c r="L15" s="240">
        <v>63</v>
      </c>
      <c r="M15" s="239">
        <v>0</v>
      </c>
      <c r="N15" s="232">
        <f t="shared" si="3"/>
        <v>0</v>
      </c>
      <c r="O15" s="240">
        <v>0</v>
      </c>
      <c r="P15" s="239">
        <v>0</v>
      </c>
      <c r="Q15" s="232">
        <f t="shared" si="4"/>
        <v>0</v>
      </c>
      <c r="R15" s="240">
        <v>0</v>
      </c>
      <c r="S15" s="239">
        <v>0</v>
      </c>
      <c r="T15" s="232">
        <f t="shared" si="5"/>
        <v>0</v>
      </c>
      <c r="U15" s="240">
        <v>0</v>
      </c>
    </row>
    <row r="16" spans="1:21" ht="12.75">
      <c r="A16" s="228">
        <v>10</v>
      </c>
      <c r="B16" s="236" t="s">
        <v>50</v>
      </c>
      <c r="C16" s="230" t="s">
        <v>51</v>
      </c>
      <c r="D16" s="237">
        <v>649018</v>
      </c>
      <c r="E16" s="232">
        <f t="shared" si="0"/>
        <v>923469.4167933023</v>
      </c>
      <c r="F16" s="238">
        <v>271</v>
      </c>
      <c r="G16" s="239">
        <v>465584</v>
      </c>
      <c r="H16" s="232">
        <f t="shared" si="1"/>
        <v>662466.3490816785</v>
      </c>
      <c r="I16" s="240">
        <v>222</v>
      </c>
      <c r="J16" s="239">
        <v>183434</v>
      </c>
      <c r="K16" s="232">
        <f t="shared" si="2"/>
        <v>261003.06771162373</v>
      </c>
      <c r="L16" s="240">
        <v>49</v>
      </c>
      <c r="M16" s="239">
        <v>0</v>
      </c>
      <c r="N16" s="232">
        <f t="shared" si="3"/>
        <v>0</v>
      </c>
      <c r="O16" s="240">
        <v>0</v>
      </c>
      <c r="P16" s="239">
        <v>0</v>
      </c>
      <c r="Q16" s="232">
        <f t="shared" si="4"/>
        <v>0</v>
      </c>
      <c r="R16" s="240">
        <v>0</v>
      </c>
      <c r="S16" s="239">
        <v>0</v>
      </c>
      <c r="T16" s="232">
        <f t="shared" si="5"/>
        <v>0</v>
      </c>
      <c r="U16" s="240">
        <v>0</v>
      </c>
    </row>
    <row r="17" spans="1:21" ht="12.75">
      <c r="A17" s="228">
        <v>11</v>
      </c>
      <c r="B17" s="236" t="s">
        <v>52</v>
      </c>
      <c r="C17" s="230" t="s">
        <v>53</v>
      </c>
      <c r="D17" s="237">
        <v>125500</v>
      </c>
      <c r="E17" s="232">
        <f t="shared" si="0"/>
        <v>178570.41223442098</v>
      </c>
      <c r="F17" s="238">
        <v>52</v>
      </c>
      <c r="G17" s="239">
        <v>0</v>
      </c>
      <c r="H17" s="232">
        <f t="shared" si="1"/>
        <v>0</v>
      </c>
      <c r="I17" s="240">
        <v>0</v>
      </c>
      <c r="J17" s="239">
        <v>125500</v>
      </c>
      <c r="K17" s="232">
        <f t="shared" si="2"/>
        <v>178570.41223442098</v>
      </c>
      <c r="L17" s="240">
        <v>52</v>
      </c>
      <c r="M17" s="239">
        <v>0</v>
      </c>
      <c r="N17" s="232">
        <f t="shared" si="3"/>
        <v>0</v>
      </c>
      <c r="O17" s="240">
        <v>0</v>
      </c>
      <c r="P17" s="239">
        <v>0</v>
      </c>
      <c r="Q17" s="232">
        <f t="shared" si="4"/>
        <v>0</v>
      </c>
      <c r="R17" s="240">
        <v>0</v>
      </c>
      <c r="S17" s="239">
        <v>0</v>
      </c>
      <c r="T17" s="232">
        <f t="shared" si="5"/>
        <v>0</v>
      </c>
      <c r="U17" s="240">
        <v>0</v>
      </c>
    </row>
    <row r="18" spans="1:21" ht="12.75">
      <c r="A18" s="228">
        <v>12</v>
      </c>
      <c r="B18" s="236" t="s">
        <v>54</v>
      </c>
      <c r="C18" s="230" t="s">
        <v>55</v>
      </c>
      <c r="D18" s="237">
        <v>149590</v>
      </c>
      <c r="E18" s="232">
        <f t="shared" si="0"/>
        <v>212847.394152566</v>
      </c>
      <c r="F18" s="238">
        <v>99</v>
      </c>
      <c r="G18" s="239">
        <v>149590</v>
      </c>
      <c r="H18" s="232">
        <f t="shared" si="1"/>
        <v>212847.394152566</v>
      </c>
      <c r="I18" s="240">
        <v>99</v>
      </c>
      <c r="J18" s="239">
        <v>0</v>
      </c>
      <c r="K18" s="232">
        <f t="shared" si="2"/>
        <v>0</v>
      </c>
      <c r="L18" s="240">
        <v>0</v>
      </c>
      <c r="M18" s="239">
        <v>0</v>
      </c>
      <c r="N18" s="232">
        <f t="shared" si="3"/>
        <v>0</v>
      </c>
      <c r="O18" s="240">
        <v>0</v>
      </c>
      <c r="P18" s="239">
        <v>0</v>
      </c>
      <c r="Q18" s="232">
        <f t="shared" si="4"/>
        <v>0</v>
      </c>
      <c r="R18" s="240">
        <v>0</v>
      </c>
      <c r="S18" s="239">
        <v>0</v>
      </c>
      <c r="T18" s="232">
        <f t="shared" si="5"/>
        <v>0</v>
      </c>
      <c r="U18" s="240">
        <v>0</v>
      </c>
    </row>
    <row r="19" spans="1:21" ht="12.75">
      <c r="A19" s="228">
        <v>13</v>
      </c>
      <c r="B19" s="236" t="s">
        <v>56</v>
      </c>
      <c r="C19" s="230" t="s">
        <v>57</v>
      </c>
      <c r="D19" s="237">
        <v>200482</v>
      </c>
      <c r="E19" s="232">
        <f t="shared" si="0"/>
        <v>285260.1863392923</v>
      </c>
      <c r="F19" s="238">
        <v>90</v>
      </c>
      <c r="G19" s="239">
        <v>200482</v>
      </c>
      <c r="H19" s="232">
        <f t="shared" si="1"/>
        <v>285260.1863392923</v>
      </c>
      <c r="I19" s="240">
        <v>90</v>
      </c>
      <c r="J19" s="239">
        <v>0</v>
      </c>
      <c r="K19" s="232">
        <f t="shared" si="2"/>
        <v>0</v>
      </c>
      <c r="L19" s="240">
        <v>0</v>
      </c>
      <c r="M19" s="239">
        <v>0</v>
      </c>
      <c r="N19" s="232">
        <f t="shared" si="3"/>
        <v>0</v>
      </c>
      <c r="O19" s="240">
        <v>0</v>
      </c>
      <c r="P19" s="239">
        <v>0</v>
      </c>
      <c r="Q19" s="232">
        <f t="shared" si="4"/>
        <v>0</v>
      </c>
      <c r="R19" s="240">
        <v>0</v>
      </c>
      <c r="S19" s="239">
        <v>0</v>
      </c>
      <c r="T19" s="232">
        <f t="shared" si="5"/>
        <v>0</v>
      </c>
      <c r="U19" s="240">
        <v>0</v>
      </c>
    </row>
    <row r="20" spans="1:21" ht="12.75">
      <c r="A20" s="228">
        <v>14</v>
      </c>
      <c r="B20" s="236" t="s">
        <v>58</v>
      </c>
      <c r="C20" s="230" t="s">
        <v>59</v>
      </c>
      <c r="D20" s="237">
        <v>154475</v>
      </c>
      <c r="E20" s="232">
        <f t="shared" si="0"/>
        <v>219798.12294750742</v>
      </c>
      <c r="F20" s="238">
        <v>71</v>
      </c>
      <c r="G20" s="239">
        <v>154475</v>
      </c>
      <c r="H20" s="232">
        <f t="shared" si="1"/>
        <v>219798.12294750742</v>
      </c>
      <c r="I20" s="240">
        <v>71</v>
      </c>
      <c r="J20" s="239">
        <v>0</v>
      </c>
      <c r="K20" s="232">
        <f t="shared" si="2"/>
        <v>0</v>
      </c>
      <c r="L20" s="240">
        <v>0</v>
      </c>
      <c r="M20" s="239">
        <v>0</v>
      </c>
      <c r="N20" s="232">
        <f t="shared" si="3"/>
        <v>0</v>
      </c>
      <c r="O20" s="240">
        <v>0</v>
      </c>
      <c r="P20" s="239">
        <v>0</v>
      </c>
      <c r="Q20" s="232">
        <f t="shared" si="4"/>
        <v>0</v>
      </c>
      <c r="R20" s="240">
        <v>0</v>
      </c>
      <c r="S20" s="239">
        <v>0</v>
      </c>
      <c r="T20" s="232">
        <f t="shared" si="5"/>
        <v>0</v>
      </c>
      <c r="U20" s="240">
        <v>0</v>
      </c>
    </row>
    <row r="21" spans="1:21" ht="12.75">
      <c r="A21" s="228">
        <v>15</v>
      </c>
      <c r="B21" s="236" t="s">
        <v>60</v>
      </c>
      <c r="C21" s="230" t="s">
        <v>61</v>
      </c>
      <c r="D21" s="237">
        <v>201464</v>
      </c>
      <c r="E21" s="232">
        <f t="shared" si="0"/>
        <v>286657.44645733375</v>
      </c>
      <c r="F21" s="238">
        <v>92</v>
      </c>
      <c r="G21" s="239">
        <v>109684</v>
      </c>
      <c r="H21" s="232">
        <f t="shared" si="1"/>
        <v>156066.27167745205</v>
      </c>
      <c r="I21" s="240">
        <v>51</v>
      </c>
      <c r="J21" s="239">
        <v>91780</v>
      </c>
      <c r="K21" s="232">
        <f t="shared" si="2"/>
        <v>130591.17477988174</v>
      </c>
      <c r="L21" s="240">
        <v>41</v>
      </c>
      <c r="M21" s="239">
        <v>0</v>
      </c>
      <c r="N21" s="232">
        <f t="shared" si="3"/>
        <v>0</v>
      </c>
      <c r="O21" s="240">
        <v>0</v>
      </c>
      <c r="P21" s="239">
        <v>0</v>
      </c>
      <c r="Q21" s="232">
        <f t="shared" si="4"/>
        <v>0</v>
      </c>
      <c r="R21" s="240">
        <v>0</v>
      </c>
      <c r="S21" s="239">
        <v>0</v>
      </c>
      <c r="T21" s="232">
        <f t="shared" si="5"/>
        <v>0</v>
      </c>
      <c r="U21" s="240">
        <v>0</v>
      </c>
    </row>
    <row r="22" spans="1:21" ht="12.75">
      <c r="A22" s="228">
        <v>16</v>
      </c>
      <c r="B22" s="236" t="s">
        <v>62</v>
      </c>
      <c r="C22" s="230" t="s">
        <v>63</v>
      </c>
      <c r="D22" s="237">
        <v>257831</v>
      </c>
      <c r="E22" s="232">
        <f t="shared" si="0"/>
        <v>366860.46180727484</v>
      </c>
      <c r="F22" s="238">
        <v>119</v>
      </c>
      <c r="G22" s="239">
        <v>176051</v>
      </c>
      <c r="H22" s="232">
        <f t="shared" si="1"/>
        <v>250498.0051337215</v>
      </c>
      <c r="I22" s="240">
        <v>89</v>
      </c>
      <c r="J22" s="239">
        <v>81780</v>
      </c>
      <c r="K22" s="232">
        <f t="shared" si="2"/>
        <v>116362.45667355337</v>
      </c>
      <c r="L22" s="240">
        <v>30</v>
      </c>
      <c r="M22" s="239">
        <v>0</v>
      </c>
      <c r="N22" s="232">
        <f t="shared" si="3"/>
        <v>0</v>
      </c>
      <c r="O22" s="240">
        <v>0</v>
      </c>
      <c r="P22" s="239">
        <v>0</v>
      </c>
      <c r="Q22" s="232">
        <f t="shared" si="4"/>
        <v>0</v>
      </c>
      <c r="R22" s="240">
        <v>0</v>
      </c>
      <c r="S22" s="239">
        <v>0</v>
      </c>
      <c r="T22" s="232">
        <f t="shared" si="5"/>
        <v>0</v>
      </c>
      <c r="U22" s="240">
        <v>0</v>
      </c>
    </row>
    <row r="23" spans="1:21" ht="12.75">
      <c r="A23" s="228">
        <v>17</v>
      </c>
      <c r="B23" s="236" t="s">
        <v>64</v>
      </c>
      <c r="C23" s="230" t="s">
        <v>65</v>
      </c>
      <c r="D23" s="237">
        <v>311954</v>
      </c>
      <c r="E23" s="232">
        <f t="shared" si="0"/>
        <v>443870.5528141559</v>
      </c>
      <c r="F23" s="238">
        <v>150</v>
      </c>
      <c r="G23" s="239">
        <v>143024</v>
      </c>
      <c r="H23" s="232">
        <f t="shared" si="1"/>
        <v>203504.81784395082</v>
      </c>
      <c r="I23" s="240">
        <v>93</v>
      </c>
      <c r="J23" s="239">
        <v>168930</v>
      </c>
      <c r="K23" s="232">
        <f t="shared" si="2"/>
        <v>240365.73497020506</v>
      </c>
      <c r="L23" s="240">
        <v>57</v>
      </c>
      <c r="M23" s="239">
        <v>0</v>
      </c>
      <c r="N23" s="232">
        <f t="shared" si="3"/>
        <v>0</v>
      </c>
      <c r="O23" s="240">
        <v>0</v>
      </c>
      <c r="P23" s="239">
        <v>0</v>
      </c>
      <c r="Q23" s="232">
        <f t="shared" si="4"/>
        <v>0</v>
      </c>
      <c r="R23" s="240">
        <v>0</v>
      </c>
      <c r="S23" s="239">
        <v>0</v>
      </c>
      <c r="T23" s="232">
        <f t="shared" si="5"/>
        <v>0</v>
      </c>
      <c r="U23" s="240">
        <v>0</v>
      </c>
    </row>
    <row r="24" spans="1:21" ht="12.75">
      <c r="A24" s="228">
        <v>18</v>
      </c>
      <c r="B24" s="236" t="s">
        <v>66</v>
      </c>
      <c r="C24" s="230" t="s">
        <v>67</v>
      </c>
      <c r="D24" s="237">
        <v>93000</v>
      </c>
      <c r="E24" s="232">
        <f t="shared" si="0"/>
        <v>132327.07838885378</v>
      </c>
      <c r="F24" s="238">
        <v>80</v>
      </c>
      <c r="G24" s="239">
        <v>68000</v>
      </c>
      <c r="H24" s="232">
        <f t="shared" si="1"/>
        <v>96755.28312303289</v>
      </c>
      <c r="I24" s="240">
        <v>52</v>
      </c>
      <c r="J24" s="239">
        <v>0</v>
      </c>
      <c r="K24" s="232">
        <f t="shared" si="2"/>
        <v>0</v>
      </c>
      <c r="L24" s="240">
        <v>0</v>
      </c>
      <c r="M24" s="239">
        <v>0</v>
      </c>
      <c r="N24" s="232">
        <f t="shared" si="3"/>
        <v>0</v>
      </c>
      <c r="O24" s="240">
        <v>0</v>
      </c>
      <c r="P24" s="239">
        <v>0</v>
      </c>
      <c r="Q24" s="232">
        <f t="shared" si="4"/>
        <v>0</v>
      </c>
      <c r="R24" s="240">
        <v>0</v>
      </c>
      <c r="S24" s="239">
        <v>25000</v>
      </c>
      <c r="T24" s="232">
        <f t="shared" si="5"/>
        <v>35571.79526582091</v>
      </c>
      <c r="U24" s="240">
        <v>28</v>
      </c>
    </row>
    <row r="25" spans="1:21" ht="12.75">
      <c r="A25" s="228">
        <v>19</v>
      </c>
      <c r="B25" s="236" t="s">
        <v>68</v>
      </c>
      <c r="C25" s="230" t="s">
        <v>69</v>
      </c>
      <c r="D25" s="237">
        <v>233838</v>
      </c>
      <c r="E25" s="232">
        <f t="shared" si="0"/>
        <v>332721.4984547612</v>
      </c>
      <c r="F25" s="238">
        <v>153</v>
      </c>
      <c r="G25" s="239">
        <v>109620</v>
      </c>
      <c r="H25" s="232">
        <f t="shared" si="1"/>
        <v>155975.20788157155</v>
      </c>
      <c r="I25" s="240">
        <v>70</v>
      </c>
      <c r="J25" s="239">
        <v>124218</v>
      </c>
      <c r="K25" s="232">
        <f t="shared" si="2"/>
        <v>176746.29057318968</v>
      </c>
      <c r="L25" s="240">
        <v>83</v>
      </c>
      <c r="M25" s="239">
        <v>0</v>
      </c>
      <c r="N25" s="232">
        <f t="shared" si="3"/>
        <v>0</v>
      </c>
      <c r="O25" s="240">
        <v>0</v>
      </c>
      <c r="P25" s="239">
        <v>0</v>
      </c>
      <c r="Q25" s="232">
        <f t="shared" si="4"/>
        <v>0</v>
      </c>
      <c r="R25" s="240">
        <v>0</v>
      </c>
      <c r="S25" s="239">
        <v>0</v>
      </c>
      <c r="T25" s="232">
        <f t="shared" si="5"/>
        <v>0</v>
      </c>
      <c r="U25" s="240">
        <v>0</v>
      </c>
    </row>
    <row r="26" spans="1:21" ht="12.75">
      <c r="A26" s="228">
        <v>20</v>
      </c>
      <c r="B26" s="236" t="s">
        <v>70</v>
      </c>
      <c r="C26" s="230" t="s">
        <v>71</v>
      </c>
      <c r="D26" s="237">
        <v>455928</v>
      </c>
      <c r="E26" s="232">
        <f t="shared" si="0"/>
        <v>648727.0988782078</v>
      </c>
      <c r="F26" s="238">
        <v>177</v>
      </c>
      <c r="G26" s="239">
        <v>144803</v>
      </c>
      <c r="H26" s="232">
        <f t="shared" si="1"/>
        <v>206036.10679506662</v>
      </c>
      <c r="I26" s="240">
        <v>113</v>
      </c>
      <c r="J26" s="239">
        <v>311125</v>
      </c>
      <c r="K26" s="232">
        <f t="shared" si="2"/>
        <v>442690.99208314123</v>
      </c>
      <c r="L26" s="240">
        <v>64</v>
      </c>
      <c r="M26" s="239">
        <v>0</v>
      </c>
      <c r="N26" s="232">
        <f t="shared" si="3"/>
        <v>0</v>
      </c>
      <c r="O26" s="240">
        <v>0</v>
      </c>
      <c r="P26" s="239">
        <v>0</v>
      </c>
      <c r="Q26" s="232">
        <f t="shared" si="4"/>
        <v>0</v>
      </c>
      <c r="R26" s="240">
        <v>0</v>
      </c>
      <c r="S26" s="239">
        <v>0</v>
      </c>
      <c r="T26" s="232">
        <f t="shared" si="5"/>
        <v>0</v>
      </c>
      <c r="U26" s="240">
        <v>0</v>
      </c>
    </row>
    <row r="27" spans="1:21" ht="12.75">
      <c r="A27" s="228">
        <v>21</v>
      </c>
      <c r="B27" s="236" t="s">
        <v>72</v>
      </c>
      <c r="C27" s="230" t="s">
        <v>73</v>
      </c>
      <c r="D27" s="237">
        <v>378744</v>
      </c>
      <c r="E27" s="232">
        <f t="shared" si="0"/>
        <v>538904.161046323</v>
      </c>
      <c r="F27" s="238">
        <v>162</v>
      </c>
      <c r="G27" s="239">
        <v>222886</v>
      </c>
      <c r="H27" s="232">
        <f t="shared" si="1"/>
        <v>317138.2063847104</v>
      </c>
      <c r="I27" s="240">
        <v>95</v>
      </c>
      <c r="J27" s="239">
        <v>111811</v>
      </c>
      <c r="K27" s="232">
        <f t="shared" si="2"/>
        <v>159092.72001866807</v>
      </c>
      <c r="L27" s="240">
        <v>24</v>
      </c>
      <c r="M27" s="239">
        <v>44047</v>
      </c>
      <c r="N27" s="232">
        <f t="shared" si="3"/>
        <v>62673.234642944546</v>
      </c>
      <c r="O27" s="240">
        <v>43</v>
      </c>
      <c r="P27" s="239">
        <v>0</v>
      </c>
      <c r="Q27" s="232">
        <f t="shared" si="4"/>
        <v>0</v>
      </c>
      <c r="R27" s="240">
        <v>0</v>
      </c>
      <c r="S27" s="239">
        <v>0</v>
      </c>
      <c r="T27" s="232">
        <f t="shared" si="5"/>
        <v>0</v>
      </c>
      <c r="U27" s="240">
        <v>0</v>
      </c>
    </row>
    <row r="28" spans="1:21" ht="12.75">
      <c r="A28" s="228">
        <v>22</v>
      </c>
      <c r="B28" s="236" t="s">
        <v>74</v>
      </c>
      <c r="C28" s="230" t="s">
        <v>75</v>
      </c>
      <c r="D28" s="237">
        <v>662949</v>
      </c>
      <c r="E28" s="232">
        <f t="shared" si="0"/>
        <v>943291.4439872283</v>
      </c>
      <c r="F28" s="238">
        <v>173</v>
      </c>
      <c r="G28" s="239">
        <v>550040</v>
      </c>
      <c r="H28" s="232">
        <f t="shared" si="1"/>
        <v>782636.4107204854</v>
      </c>
      <c r="I28" s="240">
        <v>155</v>
      </c>
      <c r="J28" s="239">
        <v>112909</v>
      </c>
      <c r="K28" s="232">
        <f t="shared" si="2"/>
        <v>160655.03326674295</v>
      </c>
      <c r="L28" s="240">
        <v>18</v>
      </c>
      <c r="M28" s="239">
        <v>0</v>
      </c>
      <c r="N28" s="232">
        <f t="shared" si="3"/>
        <v>0</v>
      </c>
      <c r="O28" s="240">
        <v>0</v>
      </c>
      <c r="P28" s="239">
        <v>0</v>
      </c>
      <c r="Q28" s="232">
        <f t="shared" si="4"/>
        <v>0</v>
      </c>
      <c r="R28" s="240">
        <v>0</v>
      </c>
      <c r="S28" s="239">
        <v>0</v>
      </c>
      <c r="T28" s="232">
        <f t="shared" si="5"/>
        <v>0</v>
      </c>
      <c r="U28" s="240">
        <v>0</v>
      </c>
    </row>
    <row r="29" spans="1:21" ht="12.75">
      <c r="A29" s="228">
        <v>23</v>
      </c>
      <c r="B29" s="236" t="s">
        <v>76</v>
      </c>
      <c r="C29" s="230" t="s">
        <v>77</v>
      </c>
      <c r="D29" s="237">
        <v>886757</v>
      </c>
      <c r="E29" s="232">
        <f t="shared" si="0"/>
        <v>1261741.5381813422</v>
      </c>
      <c r="F29" s="238">
        <v>323</v>
      </c>
      <c r="G29" s="239">
        <v>886757</v>
      </c>
      <c r="H29" s="232">
        <f t="shared" si="1"/>
        <v>1261741.5381813422</v>
      </c>
      <c r="I29" s="240">
        <v>323</v>
      </c>
      <c r="J29" s="239">
        <v>0</v>
      </c>
      <c r="K29" s="232">
        <f t="shared" si="2"/>
        <v>0</v>
      </c>
      <c r="L29" s="240">
        <v>0</v>
      </c>
      <c r="M29" s="239">
        <v>0</v>
      </c>
      <c r="N29" s="232">
        <f t="shared" si="3"/>
        <v>0</v>
      </c>
      <c r="O29" s="240">
        <v>0</v>
      </c>
      <c r="P29" s="239">
        <v>0</v>
      </c>
      <c r="Q29" s="232">
        <f t="shared" si="4"/>
        <v>0</v>
      </c>
      <c r="R29" s="240">
        <v>0</v>
      </c>
      <c r="S29" s="239">
        <v>0</v>
      </c>
      <c r="T29" s="232">
        <f t="shared" si="5"/>
        <v>0</v>
      </c>
      <c r="U29" s="240">
        <v>0</v>
      </c>
    </row>
    <row r="30" spans="1:21" ht="12.75">
      <c r="A30" s="228">
        <v>24</v>
      </c>
      <c r="B30" s="236" t="s">
        <v>78</v>
      </c>
      <c r="C30" s="230" t="s">
        <v>79</v>
      </c>
      <c r="D30" s="237">
        <v>209005</v>
      </c>
      <c r="E30" s="232">
        <f t="shared" si="0"/>
        <v>297387.322781316</v>
      </c>
      <c r="F30" s="238">
        <v>80</v>
      </c>
      <c r="G30" s="239">
        <v>93482</v>
      </c>
      <c r="H30" s="232">
        <f t="shared" si="1"/>
        <v>133012.90260157883</v>
      </c>
      <c r="I30" s="240">
        <v>44</v>
      </c>
      <c r="J30" s="239">
        <v>91218</v>
      </c>
      <c r="K30" s="232">
        <f t="shared" si="2"/>
        <v>129791.52082230608</v>
      </c>
      <c r="L30" s="240">
        <v>26</v>
      </c>
      <c r="M30" s="239">
        <v>0</v>
      </c>
      <c r="N30" s="232">
        <f t="shared" si="3"/>
        <v>0</v>
      </c>
      <c r="O30" s="240">
        <v>0</v>
      </c>
      <c r="P30" s="239">
        <v>0</v>
      </c>
      <c r="Q30" s="232">
        <f t="shared" si="4"/>
        <v>0</v>
      </c>
      <c r="R30" s="240">
        <v>0</v>
      </c>
      <c r="S30" s="239">
        <v>24305</v>
      </c>
      <c r="T30" s="232">
        <f t="shared" si="5"/>
        <v>34582.89935743109</v>
      </c>
      <c r="U30" s="240">
        <v>10</v>
      </c>
    </row>
    <row r="31" spans="1:21" ht="12.75">
      <c r="A31" s="228">
        <v>25</v>
      </c>
      <c r="B31" s="236" t="s">
        <v>80</v>
      </c>
      <c r="C31" s="230" t="s">
        <v>81</v>
      </c>
      <c r="D31" s="237">
        <v>159518</v>
      </c>
      <c r="E31" s="232">
        <f t="shared" si="0"/>
        <v>226973.66548852882</v>
      </c>
      <c r="F31" s="238">
        <v>36</v>
      </c>
      <c r="G31" s="239">
        <v>0</v>
      </c>
      <c r="H31" s="232">
        <f t="shared" si="1"/>
        <v>0</v>
      </c>
      <c r="I31" s="240">
        <v>0</v>
      </c>
      <c r="J31" s="239">
        <v>159518</v>
      </c>
      <c r="K31" s="232">
        <f t="shared" si="2"/>
        <v>226973.66548852882</v>
      </c>
      <c r="L31" s="240">
        <v>36</v>
      </c>
      <c r="M31" s="239">
        <v>0</v>
      </c>
      <c r="N31" s="232">
        <f t="shared" si="3"/>
        <v>0</v>
      </c>
      <c r="O31" s="240">
        <v>0</v>
      </c>
      <c r="P31" s="239">
        <v>0</v>
      </c>
      <c r="Q31" s="232">
        <f t="shared" si="4"/>
        <v>0</v>
      </c>
      <c r="R31" s="240">
        <v>0</v>
      </c>
      <c r="S31" s="239">
        <v>0</v>
      </c>
      <c r="T31" s="232">
        <f t="shared" si="5"/>
        <v>0</v>
      </c>
      <c r="U31" s="240">
        <v>0</v>
      </c>
    </row>
    <row r="32" spans="1:21" ht="13.5" thickBot="1">
      <c r="A32" s="228">
        <v>26</v>
      </c>
      <c r="B32" s="236" t="s">
        <v>82</v>
      </c>
      <c r="C32" s="230" t="s">
        <v>83</v>
      </c>
      <c r="D32" s="237">
        <v>0</v>
      </c>
      <c r="E32" s="232">
        <f t="shared" si="0"/>
        <v>0</v>
      </c>
      <c r="F32" s="238">
        <v>0</v>
      </c>
      <c r="G32" s="239">
        <v>0</v>
      </c>
      <c r="H32" s="232">
        <f t="shared" si="1"/>
        <v>0</v>
      </c>
      <c r="I32" s="240">
        <v>0</v>
      </c>
      <c r="J32" s="239">
        <v>0</v>
      </c>
      <c r="K32" s="232">
        <f t="shared" si="2"/>
        <v>0</v>
      </c>
      <c r="L32" s="240">
        <v>0</v>
      </c>
      <c r="M32" s="239">
        <v>0</v>
      </c>
      <c r="N32" s="232">
        <f t="shared" si="3"/>
        <v>0</v>
      </c>
      <c r="O32" s="240">
        <v>0</v>
      </c>
      <c r="P32" s="239">
        <v>0</v>
      </c>
      <c r="Q32" s="232">
        <f t="shared" si="4"/>
        <v>0</v>
      </c>
      <c r="R32" s="240">
        <v>0</v>
      </c>
      <c r="S32" s="239">
        <v>0</v>
      </c>
      <c r="T32" s="232">
        <f t="shared" si="5"/>
        <v>0</v>
      </c>
      <c r="U32" s="240">
        <v>0</v>
      </c>
    </row>
    <row r="33" spans="1:21" s="203" customFormat="1" ht="14.25" thickBot="1" thickTop="1">
      <c r="A33" s="190">
        <v>26</v>
      </c>
      <c r="B33" s="191" t="s">
        <v>84</v>
      </c>
      <c r="C33" s="192" t="s">
        <v>85</v>
      </c>
      <c r="D33" s="193">
        <f aca="true" t="shared" si="6" ref="D33:U33">(D7+D8+D9+D10+D11+D12+D13+D14+D15+D16+D17+D18+D19+D20+D21+D22+D23+D24+D25+D26+D27+D28+D29+D30+D31+D32)</f>
        <v>8059820</v>
      </c>
      <c r="E33" s="232">
        <f t="shared" si="0"/>
        <v>11468090.676774748</v>
      </c>
      <c r="F33" s="241">
        <f t="shared" si="6"/>
        <v>3732</v>
      </c>
      <c r="G33" s="193">
        <f t="shared" si="6"/>
        <v>5320639</v>
      </c>
      <c r="H33" s="232">
        <f t="shared" si="1"/>
        <v>7570587.247653685</v>
      </c>
      <c r="I33" s="241">
        <f t="shared" si="6"/>
        <v>2747</v>
      </c>
      <c r="J33" s="193">
        <f t="shared" si="6"/>
        <v>2632403</v>
      </c>
      <c r="K33" s="232">
        <f t="shared" si="2"/>
        <v>3745572.022925311</v>
      </c>
      <c r="L33" s="241">
        <f t="shared" si="6"/>
        <v>891</v>
      </c>
      <c r="M33" s="193">
        <f t="shared" si="6"/>
        <v>44047</v>
      </c>
      <c r="N33" s="232">
        <f t="shared" si="3"/>
        <v>62673.234642944546</v>
      </c>
      <c r="O33" s="241">
        <f t="shared" si="6"/>
        <v>43</v>
      </c>
      <c r="P33" s="193">
        <f t="shared" si="6"/>
        <v>0</v>
      </c>
      <c r="Q33" s="232">
        <f t="shared" si="4"/>
        <v>0</v>
      </c>
      <c r="R33" s="241">
        <f t="shared" si="6"/>
        <v>0</v>
      </c>
      <c r="S33" s="193">
        <f t="shared" si="6"/>
        <v>62731</v>
      </c>
      <c r="T33" s="232">
        <f t="shared" si="5"/>
        <v>89258.17155280846</v>
      </c>
      <c r="U33" s="241">
        <f t="shared" si="6"/>
        <v>51</v>
      </c>
    </row>
    <row r="34" spans="1:21" ht="14.25" hidden="1" thickBot="1" thickTop="1">
      <c r="A34" s="292"/>
      <c r="B34" s="293"/>
      <c r="C34" s="293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321"/>
    </row>
    <row r="35" spans="1:21" ht="19.5" hidden="1" thickBot="1" thickTop="1">
      <c r="A35" s="204">
        <v>26</v>
      </c>
      <c r="B35" s="205"/>
      <c r="C35" s="206" t="s">
        <v>86</v>
      </c>
      <c r="D35" s="204">
        <f aca="true" t="shared" si="7" ref="D35:U35">(D33)</f>
        <v>8059820</v>
      </c>
      <c r="E35" s="207"/>
      <c r="F35" s="208">
        <f t="shared" si="7"/>
        <v>3732</v>
      </c>
      <c r="G35" s="208">
        <f t="shared" si="7"/>
        <v>5320639</v>
      </c>
      <c r="H35" s="208"/>
      <c r="I35" s="208">
        <f t="shared" si="7"/>
        <v>2747</v>
      </c>
      <c r="J35" s="208">
        <f t="shared" si="7"/>
        <v>2632403</v>
      </c>
      <c r="K35" s="208"/>
      <c r="L35" s="208">
        <f t="shared" si="7"/>
        <v>891</v>
      </c>
      <c r="M35" s="208">
        <f t="shared" si="7"/>
        <v>44047</v>
      </c>
      <c r="N35" s="208"/>
      <c r="O35" s="208">
        <f t="shared" si="7"/>
        <v>43</v>
      </c>
      <c r="P35" s="208">
        <f t="shared" si="7"/>
        <v>0</v>
      </c>
      <c r="Q35" s="208"/>
      <c r="R35" s="208">
        <f t="shared" si="7"/>
        <v>0</v>
      </c>
      <c r="S35" s="208">
        <f t="shared" si="7"/>
        <v>62731</v>
      </c>
      <c r="T35" s="209"/>
      <c r="U35" s="210">
        <f t="shared" si="7"/>
        <v>51</v>
      </c>
    </row>
    <row r="36" ht="13.5" thickTop="1"/>
  </sheetData>
  <sheetProtection password="CE88" sheet="1" objects="1" scenarios="1"/>
  <mergeCells count="11">
    <mergeCell ref="A2:A4"/>
    <mergeCell ref="B2:B4"/>
    <mergeCell ref="C2:C4"/>
    <mergeCell ref="A34:U34"/>
    <mergeCell ref="G3:U3"/>
    <mergeCell ref="S4:T4"/>
    <mergeCell ref="P4:Q4"/>
    <mergeCell ref="M4:N4"/>
    <mergeCell ref="J4:K4"/>
    <mergeCell ref="G4:H4"/>
    <mergeCell ref="D4:E4"/>
  </mergeCells>
  <printOptions horizontalCentered="1"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1"/>
  <headerFooter alignWithMargins="0">
    <oddFooter>&amp;R&amp;P+7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pane ySplit="5" topLeftCell="BM6" activePane="bottomLeft" state="frozen"/>
      <selection pane="topLeft" activeCell="E28" sqref="E28"/>
      <selection pane="bottomLeft" activeCell="E28" sqref="E28"/>
    </sheetView>
  </sheetViews>
  <sheetFormatPr defaultColWidth="9.140625" defaultRowHeight="12.75"/>
  <cols>
    <col min="1" max="1" width="4.57421875" style="124" bestFit="1" customWidth="1"/>
    <col min="2" max="2" width="16.421875" style="125" bestFit="1" customWidth="1"/>
    <col min="3" max="3" width="59.00390625" style="125" hidden="1" customWidth="1"/>
    <col min="4" max="4" width="12.28125" style="124" bestFit="1" customWidth="1"/>
    <col min="5" max="6" width="9.28125" style="124" bestFit="1" customWidth="1"/>
    <col min="7" max="8" width="11.57421875" style="124" customWidth="1"/>
    <col min="9" max="9" width="12.140625" style="124" customWidth="1"/>
    <col min="10" max="12" width="10.140625" style="124" customWidth="1"/>
    <col min="13" max="14" width="10.7109375" style="124" customWidth="1"/>
    <col min="15" max="15" width="11.00390625" style="124" customWidth="1"/>
    <col min="16" max="18" width="9.28125" style="124" bestFit="1" customWidth="1"/>
    <col min="19" max="20" width="9.7109375" style="124" customWidth="1"/>
    <col min="21" max="21" width="10.140625" style="124" customWidth="1"/>
    <col min="22" max="16384" width="9.140625" style="125" customWidth="1"/>
  </cols>
  <sheetData>
    <row r="1" spans="7:8" ht="16.5" thickBot="1">
      <c r="G1" s="126" t="s">
        <v>180</v>
      </c>
      <c r="H1" s="126"/>
    </row>
    <row r="2" spans="1:21" s="135" customFormat="1" ht="23.25" thickTop="1">
      <c r="A2" s="333" t="s">
        <v>25</v>
      </c>
      <c r="B2" s="327" t="s">
        <v>26</v>
      </c>
      <c r="C2" s="330" t="s">
        <v>27</v>
      </c>
      <c r="D2" s="128" t="s">
        <v>181</v>
      </c>
      <c r="E2" s="129"/>
      <c r="F2" s="130" t="s">
        <v>181</v>
      </c>
      <c r="G2" s="211" t="s">
        <v>182</v>
      </c>
      <c r="H2" s="211"/>
      <c r="I2" s="212" t="s">
        <v>182</v>
      </c>
      <c r="J2" s="212" t="s">
        <v>183</v>
      </c>
      <c r="K2" s="212"/>
      <c r="L2" s="212" t="s">
        <v>183</v>
      </c>
      <c r="M2" s="212" t="s">
        <v>184</v>
      </c>
      <c r="N2" s="212"/>
      <c r="O2" s="212" t="s">
        <v>184</v>
      </c>
      <c r="P2" s="212" t="s">
        <v>185</v>
      </c>
      <c r="Q2" s="212"/>
      <c r="R2" s="212" t="s">
        <v>185</v>
      </c>
      <c r="S2" s="212" t="s">
        <v>186</v>
      </c>
      <c r="T2" s="213"/>
      <c r="U2" s="214" t="s">
        <v>186</v>
      </c>
    </row>
    <row r="3" spans="1:21" s="135" customFormat="1" ht="12" thickBot="1">
      <c r="A3" s="334"/>
      <c r="B3" s="328"/>
      <c r="C3" s="331"/>
      <c r="D3" s="136"/>
      <c r="E3" s="137"/>
      <c r="F3" s="138"/>
      <c r="G3" s="322" t="s">
        <v>95</v>
      </c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3"/>
    </row>
    <row r="4" spans="1:21" s="135" customFormat="1" ht="90.75" thickBot="1">
      <c r="A4" s="335"/>
      <c r="B4" s="329"/>
      <c r="C4" s="332"/>
      <c r="D4" s="289" t="s">
        <v>173</v>
      </c>
      <c r="E4" s="290"/>
      <c r="F4" s="150" t="s">
        <v>173</v>
      </c>
      <c r="G4" s="296" t="s">
        <v>174</v>
      </c>
      <c r="H4" s="301"/>
      <c r="I4" s="217" t="s">
        <v>187</v>
      </c>
      <c r="J4" s="296" t="s">
        <v>188</v>
      </c>
      <c r="K4" s="301"/>
      <c r="L4" s="217" t="s">
        <v>188</v>
      </c>
      <c r="M4" s="296" t="s">
        <v>176</v>
      </c>
      <c r="N4" s="301"/>
      <c r="O4" s="217" t="s">
        <v>176</v>
      </c>
      <c r="P4" s="296" t="s">
        <v>177</v>
      </c>
      <c r="Q4" s="301"/>
      <c r="R4" s="217" t="s">
        <v>177</v>
      </c>
      <c r="S4" s="296" t="s">
        <v>178</v>
      </c>
      <c r="T4" s="301"/>
      <c r="U4" s="218" t="s">
        <v>178</v>
      </c>
    </row>
    <row r="5" spans="1:21" s="135" customFormat="1" ht="27.75" thickBot="1">
      <c r="A5" s="215"/>
      <c r="B5" s="147"/>
      <c r="C5" s="216"/>
      <c r="D5" s="219" t="s">
        <v>179</v>
      </c>
      <c r="E5" s="219" t="s">
        <v>190</v>
      </c>
      <c r="F5" s="224" t="s">
        <v>165</v>
      </c>
      <c r="G5" s="219" t="s">
        <v>179</v>
      </c>
      <c r="H5" s="219" t="s">
        <v>190</v>
      </c>
      <c r="I5" s="224" t="s">
        <v>165</v>
      </c>
      <c r="J5" s="219" t="s">
        <v>179</v>
      </c>
      <c r="K5" s="219" t="s">
        <v>190</v>
      </c>
      <c r="L5" s="224" t="s">
        <v>165</v>
      </c>
      <c r="M5" s="219" t="s">
        <v>179</v>
      </c>
      <c r="N5" s="219" t="s">
        <v>190</v>
      </c>
      <c r="O5" s="224" t="s">
        <v>165</v>
      </c>
      <c r="P5" s="219" t="s">
        <v>179</v>
      </c>
      <c r="Q5" s="219" t="s">
        <v>190</v>
      </c>
      <c r="R5" s="224" t="s">
        <v>165</v>
      </c>
      <c r="S5" s="219" t="s">
        <v>179</v>
      </c>
      <c r="T5" s="219" t="s">
        <v>190</v>
      </c>
      <c r="U5" s="224" t="s">
        <v>165</v>
      </c>
    </row>
    <row r="6" spans="1:21" s="135" customFormat="1" ht="13.5" hidden="1" thickBot="1">
      <c r="A6" s="215"/>
      <c r="B6" s="147"/>
      <c r="C6" s="216"/>
      <c r="D6" s="225"/>
      <c r="E6" s="226">
        <v>0.702804</v>
      </c>
      <c r="F6" s="227"/>
      <c r="G6" s="225"/>
      <c r="H6" s="226"/>
      <c r="I6" s="227"/>
      <c r="J6" s="225"/>
      <c r="K6" s="226"/>
      <c r="L6" s="227"/>
      <c r="M6" s="225"/>
      <c r="N6" s="226"/>
      <c r="O6" s="227"/>
      <c r="P6" s="225"/>
      <c r="Q6" s="226"/>
      <c r="R6" s="227"/>
      <c r="S6" s="225"/>
      <c r="T6" s="226"/>
      <c r="U6" s="227"/>
    </row>
    <row r="7" spans="1:21" ht="13.5" thickTop="1">
      <c r="A7" s="228">
        <v>1</v>
      </c>
      <c r="B7" s="229" t="s">
        <v>32</v>
      </c>
      <c r="C7" s="230" t="s">
        <v>33</v>
      </c>
      <c r="D7" s="231">
        <v>44012</v>
      </c>
      <c r="E7" s="232">
        <f>D7/$E$6</f>
        <v>62623.4341295724</v>
      </c>
      <c r="F7" s="233">
        <v>35</v>
      </c>
      <c r="G7" s="234">
        <v>44012</v>
      </c>
      <c r="H7" s="232">
        <f>G7/$E$6</f>
        <v>62623.4341295724</v>
      </c>
      <c r="I7" s="235">
        <v>35</v>
      </c>
      <c r="J7" s="234">
        <v>0</v>
      </c>
      <c r="K7" s="232">
        <f>J7/$E$6</f>
        <v>0</v>
      </c>
      <c r="L7" s="235">
        <v>0</v>
      </c>
      <c r="M7" s="234">
        <v>0</v>
      </c>
      <c r="N7" s="232">
        <f>M7/$E$6</f>
        <v>0</v>
      </c>
      <c r="O7" s="235">
        <v>0</v>
      </c>
      <c r="P7" s="234">
        <v>0</v>
      </c>
      <c r="Q7" s="232">
        <f>P7/$E$6</f>
        <v>0</v>
      </c>
      <c r="R7" s="235">
        <v>0</v>
      </c>
      <c r="S7" s="234">
        <v>0</v>
      </c>
      <c r="T7" s="232">
        <f>S7/$E$6</f>
        <v>0</v>
      </c>
      <c r="U7" s="235">
        <v>0</v>
      </c>
    </row>
    <row r="8" spans="1:21" ht="12.75">
      <c r="A8" s="228">
        <v>2</v>
      </c>
      <c r="B8" s="236" t="s">
        <v>34</v>
      </c>
      <c r="C8" s="230" t="s">
        <v>35</v>
      </c>
      <c r="D8" s="237">
        <v>0</v>
      </c>
      <c r="E8" s="232">
        <f aca="true" t="shared" si="0" ref="E8:E33">D8/$E$6</f>
        <v>0</v>
      </c>
      <c r="F8" s="238">
        <v>0</v>
      </c>
      <c r="G8" s="239">
        <v>0</v>
      </c>
      <c r="H8" s="232">
        <f aca="true" t="shared" si="1" ref="H8:H33">G8/$E$6</f>
        <v>0</v>
      </c>
      <c r="I8" s="240">
        <v>0</v>
      </c>
      <c r="J8" s="239">
        <v>0</v>
      </c>
      <c r="K8" s="232">
        <f aca="true" t="shared" si="2" ref="K8:K33">J8/$E$6</f>
        <v>0</v>
      </c>
      <c r="L8" s="240">
        <v>0</v>
      </c>
      <c r="M8" s="239">
        <v>0</v>
      </c>
      <c r="N8" s="232">
        <f aca="true" t="shared" si="3" ref="N8:N33">M8/$E$6</f>
        <v>0</v>
      </c>
      <c r="O8" s="240">
        <v>0</v>
      </c>
      <c r="P8" s="239">
        <v>0</v>
      </c>
      <c r="Q8" s="232">
        <f aca="true" t="shared" si="4" ref="Q8:Q33">P8/$E$6</f>
        <v>0</v>
      </c>
      <c r="R8" s="240">
        <v>0</v>
      </c>
      <c r="S8" s="239">
        <v>0</v>
      </c>
      <c r="T8" s="232">
        <f aca="true" t="shared" si="5" ref="T8:T33">S8/$E$6</f>
        <v>0</v>
      </c>
      <c r="U8" s="240">
        <v>0</v>
      </c>
    </row>
    <row r="9" spans="1:21" ht="12.75">
      <c r="A9" s="228">
        <v>3</v>
      </c>
      <c r="B9" s="236" t="s">
        <v>36</v>
      </c>
      <c r="C9" s="230" t="s">
        <v>37</v>
      </c>
      <c r="D9" s="237">
        <v>25000</v>
      </c>
      <c r="E9" s="232">
        <f t="shared" si="0"/>
        <v>35571.79526582091</v>
      </c>
      <c r="F9" s="238">
        <v>9</v>
      </c>
      <c r="G9" s="239">
        <v>0</v>
      </c>
      <c r="H9" s="232">
        <f t="shared" si="1"/>
        <v>0</v>
      </c>
      <c r="I9" s="240">
        <v>0</v>
      </c>
      <c r="J9" s="239">
        <v>25000</v>
      </c>
      <c r="K9" s="232">
        <f t="shared" si="2"/>
        <v>35571.79526582091</v>
      </c>
      <c r="L9" s="240">
        <v>9</v>
      </c>
      <c r="M9" s="239">
        <v>0</v>
      </c>
      <c r="N9" s="232">
        <f t="shared" si="3"/>
        <v>0</v>
      </c>
      <c r="O9" s="240">
        <v>0</v>
      </c>
      <c r="P9" s="239">
        <v>0</v>
      </c>
      <c r="Q9" s="232">
        <f t="shared" si="4"/>
        <v>0</v>
      </c>
      <c r="R9" s="240">
        <v>0</v>
      </c>
      <c r="S9" s="239">
        <v>0</v>
      </c>
      <c r="T9" s="232">
        <f t="shared" si="5"/>
        <v>0</v>
      </c>
      <c r="U9" s="240">
        <v>0</v>
      </c>
    </row>
    <row r="10" spans="1:21" ht="12.75">
      <c r="A10" s="228">
        <v>4</v>
      </c>
      <c r="B10" s="236" t="s">
        <v>38</v>
      </c>
      <c r="C10" s="230" t="s">
        <v>39</v>
      </c>
      <c r="D10" s="237">
        <v>241089</v>
      </c>
      <c r="E10" s="232">
        <f t="shared" si="0"/>
        <v>343038.7419536599</v>
      </c>
      <c r="F10" s="238">
        <v>197</v>
      </c>
      <c r="G10" s="239">
        <v>195250</v>
      </c>
      <c r="H10" s="232">
        <f t="shared" si="1"/>
        <v>277815.72102606134</v>
      </c>
      <c r="I10" s="240">
        <v>125</v>
      </c>
      <c r="J10" s="239">
        <v>45839</v>
      </c>
      <c r="K10" s="232">
        <f t="shared" si="2"/>
        <v>65223.02092759859</v>
      </c>
      <c r="L10" s="240">
        <v>72</v>
      </c>
      <c r="M10" s="239">
        <v>0</v>
      </c>
      <c r="N10" s="232">
        <f t="shared" si="3"/>
        <v>0</v>
      </c>
      <c r="O10" s="240">
        <v>0</v>
      </c>
      <c r="P10" s="239">
        <v>0</v>
      </c>
      <c r="Q10" s="232">
        <f t="shared" si="4"/>
        <v>0</v>
      </c>
      <c r="R10" s="240">
        <v>0</v>
      </c>
      <c r="S10" s="239">
        <v>0</v>
      </c>
      <c r="T10" s="232">
        <f t="shared" si="5"/>
        <v>0</v>
      </c>
      <c r="U10" s="240">
        <v>0</v>
      </c>
    </row>
    <row r="11" spans="1:21" ht="12.75">
      <c r="A11" s="228">
        <v>5</v>
      </c>
      <c r="B11" s="236" t="s">
        <v>40</v>
      </c>
      <c r="C11" s="230" t="s">
        <v>41</v>
      </c>
      <c r="D11" s="237">
        <v>17207</v>
      </c>
      <c r="E11" s="232">
        <f t="shared" si="0"/>
        <v>24483.355245559218</v>
      </c>
      <c r="F11" s="238">
        <v>73</v>
      </c>
      <c r="G11" s="239">
        <v>7000</v>
      </c>
      <c r="H11" s="232">
        <f t="shared" si="1"/>
        <v>9960.102674429856</v>
      </c>
      <c r="I11" s="240">
        <v>20</v>
      </c>
      <c r="J11" s="239">
        <v>6950</v>
      </c>
      <c r="K11" s="232">
        <f t="shared" si="2"/>
        <v>9888.959083898213</v>
      </c>
      <c r="L11" s="240">
        <v>4</v>
      </c>
      <c r="M11" s="239">
        <v>0</v>
      </c>
      <c r="N11" s="232">
        <f t="shared" si="3"/>
        <v>0</v>
      </c>
      <c r="O11" s="240">
        <v>0</v>
      </c>
      <c r="P11" s="239">
        <v>0</v>
      </c>
      <c r="Q11" s="232">
        <f t="shared" si="4"/>
        <v>0</v>
      </c>
      <c r="R11" s="240">
        <v>0</v>
      </c>
      <c r="S11" s="239">
        <v>3257</v>
      </c>
      <c r="T11" s="232">
        <f t="shared" si="5"/>
        <v>4634.293487231149</v>
      </c>
      <c r="U11" s="240">
        <v>49</v>
      </c>
    </row>
    <row r="12" spans="1:21" ht="12.75">
      <c r="A12" s="228">
        <v>6</v>
      </c>
      <c r="B12" s="236" t="s">
        <v>42</v>
      </c>
      <c r="C12" s="230" t="s">
        <v>43</v>
      </c>
      <c r="D12" s="237">
        <v>2000</v>
      </c>
      <c r="E12" s="232">
        <f t="shared" si="0"/>
        <v>2845.743621265673</v>
      </c>
      <c r="F12" s="238">
        <v>40</v>
      </c>
      <c r="G12" s="239">
        <v>0</v>
      </c>
      <c r="H12" s="232">
        <f t="shared" si="1"/>
        <v>0</v>
      </c>
      <c r="I12" s="240">
        <v>0</v>
      </c>
      <c r="J12" s="239">
        <v>0</v>
      </c>
      <c r="K12" s="232">
        <f t="shared" si="2"/>
        <v>0</v>
      </c>
      <c r="L12" s="240">
        <v>0</v>
      </c>
      <c r="M12" s="239">
        <v>0</v>
      </c>
      <c r="N12" s="232">
        <f t="shared" si="3"/>
        <v>0</v>
      </c>
      <c r="O12" s="240">
        <v>0</v>
      </c>
      <c r="P12" s="239">
        <v>0</v>
      </c>
      <c r="Q12" s="232">
        <f t="shared" si="4"/>
        <v>0</v>
      </c>
      <c r="R12" s="240">
        <v>0</v>
      </c>
      <c r="S12" s="239">
        <v>2000</v>
      </c>
      <c r="T12" s="232">
        <f t="shared" si="5"/>
        <v>2845.743621265673</v>
      </c>
      <c r="U12" s="240">
        <v>40</v>
      </c>
    </row>
    <row r="13" spans="1:21" ht="12.75">
      <c r="A13" s="228">
        <v>7</v>
      </c>
      <c r="B13" s="236" t="s">
        <v>44</v>
      </c>
      <c r="C13" s="230" t="s">
        <v>45</v>
      </c>
      <c r="D13" s="237">
        <v>0</v>
      </c>
      <c r="E13" s="232">
        <f t="shared" si="0"/>
        <v>0</v>
      </c>
      <c r="F13" s="238">
        <v>0</v>
      </c>
      <c r="G13" s="239">
        <v>0</v>
      </c>
      <c r="H13" s="232">
        <f t="shared" si="1"/>
        <v>0</v>
      </c>
      <c r="I13" s="240">
        <v>0</v>
      </c>
      <c r="J13" s="239">
        <v>0</v>
      </c>
      <c r="K13" s="232">
        <f t="shared" si="2"/>
        <v>0</v>
      </c>
      <c r="L13" s="240">
        <v>0</v>
      </c>
      <c r="M13" s="239">
        <v>0</v>
      </c>
      <c r="N13" s="232">
        <f t="shared" si="3"/>
        <v>0</v>
      </c>
      <c r="O13" s="240">
        <v>0</v>
      </c>
      <c r="P13" s="239">
        <v>0</v>
      </c>
      <c r="Q13" s="232">
        <f t="shared" si="4"/>
        <v>0</v>
      </c>
      <c r="R13" s="240">
        <v>0</v>
      </c>
      <c r="S13" s="239">
        <v>0</v>
      </c>
      <c r="T13" s="232">
        <f t="shared" si="5"/>
        <v>0</v>
      </c>
      <c r="U13" s="240">
        <v>0</v>
      </c>
    </row>
    <row r="14" spans="1:21" ht="12.75">
      <c r="A14" s="228">
        <v>8</v>
      </c>
      <c r="B14" s="236" t="s">
        <v>46</v>
      </c>
      <c r="C14" s="230" t="s">
        <v>47</v>
      </c>
      <c r="D14" s="237">
        <v>0</v>
      </c>
      <c r="E14" s="232">
        <f t="shared" si="0"/>
        <v>0</v>
      </c>
      <c r="F14" s="238">
        <v>0</v>
      </c>
      <c r="G14" s="239">
        <v>0</v>
      </c>
      <c r="H14" s="232">
        <f t="shared" si="1"/>
        <v>0</v>
      </c>
      <c r="I14" s="240">
        <v>0</v>
      </c>
      <c r="J14" s="239">
        <v>0</v>
      </c>
      <c r="K14" s="232">
        <f t="shared" si="2"/>
        <v>0</v>
      </c>
      <c r="L14" s="240">
        <v>0</v>
      </c>
      <c r="M14" s="239">
        <v>0</v>
      </c>
      <c r="N14" s="232">
        <f t="shared" si="3"/>
        <v>0</v>
      </c>
      <c r="O14" s="240">
        <v>0</v>
      </c>
      <c r="P14" s="239">
        <v>0</v>
      </c>
      <c r="Q14" s="232">
        <f t="shared" si="4"/>
        <v>0</v>
      </c>
      <c r="R14" s="240">
        <v>0</v>
      </c>
      <c r="S14" s="239">
        <v>0</v>
      </c>
      <c r="T14" s="232">
        <f t="shared" si="5"/>
        <v>0</v>
      </c>
      <c r="U14" s="240">
        <v>0</v>
      </c>
    </row>
    <row r="15" spans="1:21" ht="12.75">
      <c r="A15" s="228">
        <v>9</v>
      </c>
      <c r="B15" s="236" t="s">
        <v>48</v>
      </c>
      <c r="C15" s="230" t="s">
        <v>49</v>
      </c>
      <c r="D15" s="237">
        <v>0</v>
      </c>
      <c r="E15" s="232">
        <f t="shared" si="0"/>
        <v>0</v>
      </c>
      <c r="F15" s="238">
        <v>0</v>
      </c>
      <c r="G15" s="239">
        <v>0</v>
      </c>
      <c r="H15" s="232">
        <f t="shared" si="1"/>
        <v>0</v>
      </c>
      <c r="I15" s="240">
        <v>0</v>
      </c>
      <c r="J15" s="239">
        <v>0</v>
      </c>
      <c r="K15" s="232">
        <f t="shared" si="2"/>
        <v>0</v>
      </c>
      <c r="L15" s="240">
        <v>0</v>
      </c>
      <c r="M15" s="239">
        <v>0</v>
      </c>
      <c r="N15" s="232">
        <f t="shared" si="3"/>
        <v>0</v>
      </c>
      <c r="O15" s="240">
        <v>0</v>
      </c>
      <c r="P15" s="239">
        <v>0</v>
      </c>
      <c r="Q15" s="232">
        <f t="shared" si="4"/>
        <v>0</v>
      </c>
      <c r="R15" s="240">
        <v>0</v>
      </c>
      <c r="S15" s="239">
        <v>0</v>
      </c>
      <c r="T15" s="232">
        <f t="shared" si="5"/>
        <v>0</v>
      </c>
      <c r="U15" s="240">
        <v>0</v>
      </c>
    </row>
    <row r="16" spans="1:21" ht="12.75">
      <c r="A16" s="228">
        <v>10</v>
      </c>
      <c r="B16" s="236" t="s">
        <v>50</v>
      </c>
      <c r="C16" s="230" t="s">
        <v>51</v>
      </c>
      <c r="D16" s="237">
        <v>0</v>
      </c>
      <c r="E16" s="232">
        <f t="shared" si="0"/>
        <v>0</v>
      </c>
      <c r="F16" s="238">
        <v>0</v>
      </c>
      <c r="G16" s="239">
        <v>0</v>
      </c>
      <c r="H16" s="232">
        <f t="shared" si="1"/>
        <v>0</v>
      </c>
      <c r="I16" s="240">
        <v>0</v>
      </c>
      <c r="J16" s="239">
        <v>0</v>
      </c>
      <c r="K16" s="232">
        <f t="shared" si="2"/>
        <v>0</v>
      </c>
      <c r="L16" s="240">
        <v>0</v>
      </c>
      <c r="M16" s="239">
        <v>0</v>
      </c>
      <c r="N16" s="232">
        <f t="shared" si="3"/>
        <v>0</v>
      </c>
      <c r="O16" s="240">
        <v>0</v>
      </c>
      <c r="P16" s="239">
        <v>0</v>
      </c>
      <c r="Q16" s="232">
        <f t="shared" si="4"/>
        <v>0</v>
      </c>
      <c r="R16" s="240">
        <v>0</v>
      </c>
      <c r="S16" s="239">
        <v>0</v>
      </c>
      <c r="T16" s="232">
        <f t="shared" si="5"/>
        <v>0</v>
      </c>
      <c r="U16" s="240">
        <v>0</v>
      </c>
    </row>
    <row r="17" spans="1:21" ht="12.75">
      <c r="A17" s="228">
        <v>11</v>
      </c>
      <c r="B17" s="236" t="s">
        <v>52</v>
      </c>
      <c r="C17" s="230" t="s">
        <v>53</v>
      </c>
      <c r="D17" s="237">
        <v>0</v>
      </c>
      <c r="E17" s="232">
        <f t="shared" si="0"/>
        <v>0</v>
      </c>
      <c r="F17" s="238">
        <v>0</v>
      </c>
      <c r="G17" s="239">
        <v>0</v>
      </c>
      <c r="H17" s="232">
        <f t="shared" si="1"/>
        <v>0</v>
      </c>
      <c r="I17" s="240">
        <v>0</v>
      </c>
      <c r="J17" s="239">
        <v>0</v>
      </c>
      <c r="K17" s="232">
        <f t="shared" si="2"/>
        <v>0</v>
      </c>
      <c r="L17" s="240">
        <v>0</v>
      </c>
      <c r="M17" s="239">
        <v>0</v>
      </c>
      <c r="N17" s="232">
        <f t="shared" si="3"/>
        <v>0</v>
      </c>
      <c r="O17" s="240">
        <v>0</v>
      </c>
      <c r="P17" s="239">
        <v>0</v>
      </c>
      <c r="Q17" s="232">
        <f t="shared" si="4"/>
        <v>0</v>
      </c>
      <c r="R17" s="240">
        <v>0</v>
      </c>
      <c r="S17" s="239">
        <v>0</v>
      </c>
      <c r="T17" s="232">
        <f t="shared" si="5"/>
        <v>0</v>
      </c>
      <c r="U17" s="240">
        <v>0</v>
      </c>
    </row>
    <row r="18" spans="1:21" ht="12.75">
      <c r="A18" s="228">
        <v>12</v>
      </c>
      <c r="B18" s="236" t="s">
        <v>54</v>
      </c>
      <c r="C18" s="230" t="s">
        <v>55</v>
      </c>
      <c r="D18" s="237">
        <v>0</v>
      </c>
      <c r="E18" s="232">
        <f t="shared" si="0"/>
        <v>0</v>
      </c>
      <c r="F18" s="238">
        <v>0</v>
      </c>
      <c r="G18" s="239">
        <v>0</v>
      </c>
      <c r="H18" s="232">
        <f t="shared" si="1"/>
        <v>0</v>
      </c>
      <c r="I18" s="240">
        <v>0</v>
      </c>
      <c r="J18" s="239">
        <v>0</v>
      </c>
      <c r="K18" s="232">
        <f t="shared" si="2"/>
        <v>0</v>
      </c>
      <c r="L18" s="240">
        <v>0</v>
      </c>
      <c r="M18" s="239">
        <v>0</v>
      </c>
      <c r="N18" s="232">
        <f t="shared" si="3"/>
        <v>0</v>
      </c>
      <c r="O18" s="240">
        <v>0</v>
      </c>
      <c r="P18" s="239">
        <v>0</v>
      </c>
      <c r="Q18" s="232">
        <f t="shared" si="4"/>
        <v>0</v>
      </c>
      <c r="R18" s="240">
        <v>0</v>
      </c>
      <c r="S18" s="239">
        <v>0</v>
      </c>
      <c r="T18" s="232">
        <f t="shared" si="5"/>
        <v>0</v>
      </c>
      <c r="U18" s="240">
        <v>0</v>
      </c>
    </row>
    <row r="19" spans="1:21" ht="12.75">
      <c r="A19" s="228">
        <v>13</v>
      </c>
      <c r="B19" s="236" t="s">
        <v>56</v>
      </c>
      <c r="C19" s="230" t="s">
        <v>57</v>
      </c>
      <c r="D19" s="237">
        <v>212</v>
      </c>
      <c r="E19" s="232">
        <f t="shared" si="0"/>
        <v>301.6488238541613</v>
      </c>
      <c r="F19" s="238">
        <v>5</v>
      </c>
      <c r="G19" s="239">
        <v>0</v>
      </c>
      <c r="H19" s="232">
        <f t="shared" si="1"/>
        <v>0</v>
      </c>
      <c r="I19" s="240">
        <v>0</v>
      </c>
      <c r="J19" s="239">
        <v>0</v>
      </c>
      <c r="K19" s="232">
        <f t="shared" si="2"/>
        <v>0</v>
      </c>
      <c r="L19" s="240">
        <v>0</v>
      </c>
      <c r="M19" s="239">
        <v>0</v>
      </c>
      <c r="N19" s="232">
        <f t="shared" si="3"/>
        <v>0</v>
      </c>
      <c r="O19" s="240">
        <v>0</v>
      </c>
      <c r="P19" s="239">
        <v>0</v>
      </c>
      <c r="Q19" s="232">
        <f t="shared" si="4"/>
        <v>0</v>
      </c>
      <c r="R19" s="240">
        <v>0</v>
      </c>
      <c r="S19" s="239">
        <v>212</v>
      </c>
      <c r="T19" s="232">
        <f t="shared" si="5"/>
        <v>301.6488238541613</v>
      </c>
      <c r="U19" s="240">
        <v>5</v>
      </c>
    </row>
    <row r="20" spans="1:21" ht="12.75">
      <c r="A20" s="228">
        <v>14</v>
      </c>
      <c r="B20" s="236" t="s">
        <v>58</v>
      </c>
      <c r="C20" s="230" t="s">
        <v>59</v>
      </c>
      <c r="D20" s="237">
        <v>300875</v>
      </c>
      <c r="E20" s="232">
        <f t="shared" si="0"/>
        <v>428106.5560241547</v>
      </c>
      <c r="F20" s="238">
        <v>252</v>
      </c>
      <c r="G20" s="239">
        <v>205984</v>
      </c>
      <c r="H20" s="232">
        <f t="shared" si="1"/>
        <v>293088.8270413942</v>
      </c>
      <c r="I20" s="240">
        <v>151</v>
      </c>
      <c r="J20" s="239">
        <v>76012</v>
      </c>
      <c r="K20" s="232">
        <f t="shared" si="2"/>
        <v>108155.33206982317</v>
      </c>
      <c r="L20" s="240">
        <v>76</v>
      </c>
      <c r="M20" s="239">
        <v>0</v>
      </c>
      <c r="N20" s="232">
        <f t="shared" si="3"/>
        <v>0</v>
      </c>
      <c r="O20" s="240">
        <v>0</v>
      </c>
      <c r="P20" s="239">
        <v>0</v>
      </c>
      <c r="Q20" s="232">
        <f t="shared" si="4"/>
        <v>0</v>
      </c>
      <c r="R20" s="240">
        <v>0</v>
      </c>
      <c r="S20" s="239">
        <v>18879</v>
      </c>
      <c r="T20" s="232">
        <f t="shared" si="5"/>
        <v>26862.39691293732</v>
      </c>
      <c r="U20" s="240">
        <v>25</v>
      </c>
    </row>
    <row r="21" spans="1:21" ht="12.75">
      <c r="A21" s="228">
        <v>15</v>
      </c>
      <c r="B21" s="236" t="s">
        <v>60</v>
      </c>
      <c r="C21" s="230" t="s">
        <v>61</v>
      </c>
      <c r="D21" s="237">
        <v>0</v>
      </c>
      <c r="E21" s="232">
        <f t="shared" si="0"/>
        <v>0</v>
      </c>
      <c r="F21" s="238">
        <v>0</v>
      </c>
      <c r="G21" s="239">
        <v>0</v>
      </c>
      <c r="H21" s="232">
        <f t="shared" si="1"/>
        <v>0</v>
      </c>
      <c r="I21" s="240">
        <v>0</v>
      </c>
      <c r="J21" s="239">
        <v>0</v>
      </c>
      <c r="K21" s="232">
        <f t="shared" si="2"/>
        <v>0</v>
      </c>
      <c r="L21" s="240">
        <v>0</v>
      </c>
      <c r="M21" s="239">
        <v>0</v>
      </c>
      <c r="N21" s="232">
        <f t="shared" si="3"/>
        <v>0</v>
      </c>
      <c r="O21" s="240">
        <v>0</v>
      </c>
      <c r="P21" s="239">
        <v>0</v>
      </c>
      <c r="Q21" s="232">
        <f t="shared" si="4"/>
        <v>0</v>
      </c>
      <c r="R21" s="240">
        <v>0</v>
      </c>
      <c r="S21" s="239">
        <v>0</v>
      </c>
      <c r="T21" s="232">
        <f t="shared" si="5"/>
        <v>0</v>
      </c>
      <c r="U21" s="240">
        <v>0</v>
      </c>
    </row>
    <row r="22" spans="1:21" ht="12.75">
      <c r="A22" s="228">
        <v>16</v>
      </c>
      <c r="B22" s="236" t="s">
        <v>62</v>
      </c>
      <c r="C22" s="230" t="s">
        <v>63</v>
      </c>
      <c r="D22" s="237">
        <v>167178</v>
      </c>
      <c r="E22" s="232">
        <f t="shared" si="0"/>
        <v>237872.86355797635</v>
      </c>
      <c r="F22" s="238">
        <v>174</v>
      </c>
      <c r="G22" s="239">
        <v>97561</v>
      </c>
      <c r="H22" s="232">
        <f t="shared" si="1"/>
        <v>138816.79671715017</v>
      </c>
      <c r="I22" s="240">
        <v>138</v>
      </c>
      <c r="J22" s="239">
        <v>69617</v>
      </c>
      <c r="K22" s="232">
        <f t="shared" si="2"/>
        <v>99056.06684082618</v>
      </c>
      <c r="L22" s="240">
        <v>36</v>
      </c>
      <c r="M22" s="239">
        <v>0</v>
      </c>
      <c r="N22" s="232">
        <f t="shared" si="3"/>
        <v>0</v>
      </c>
      <c r="O22" s="240">
        <v>0</v>
      </c>
      <c r="P22" s="239">
        <v>0</v>
      </c>
      <c r="Q22" s="232">
        <f t="shared" si="4"/>
        <v>0</v>
      </c>
      <c r="R22" s="240">
        <v>0</v>
      </c>
      <c r="S22" s="239">
        <v>0</v>
      </c>
      <c r="T22" s="232">
        <f t="shared" si="5"/>
        <v>0</v>
      </c>
      <c r="U22" s="240">
        <v>0</v>
      </c>
    </row>
    <row r="23" spans="1:21" ht="12.75">
      <c r="A23" s="228">
        <v>17</v>
      </c>
      <c r="B23" s="236" t="s">
        <v>64</v>
      </c>
      <c r="C23" s="230" t="s">
        <v>65</v>
      </c>
      <c r="D23" s="237">
        <v>0</v>
      </c>
      <c r="E23" s="232">
        <f t="shared" si="0"/>
        <v>0</v>
      </c>
      <c r="F23" s="238">
        <v>0</v>
      </c>
      <c r="G23" s="239">
        <v>0</v>
      </c>
      <c r="H23" s="232">
        <f t="shared" si="1"/>
        <v>0</v>
      </c>
      <c r="I23" s="240">
        <v>0</v>
      </c>
      <c r="J23" s="239">
        <v>0</v>
      </c>
      <c r="K23" s="232">
        <f t="shared" si="2"/>
        <v>0</v>
      </c>
      <c r="L23" s="240">
        <v>0</v>
      </c>
      <c r="M23" s="239">
        <v>0</v>
      </c>
      <c r="N23" s="232">
        <f t="shared" si="3"/>
        <v>0</v>
      </c>
      <c r="O23" s="240">
        <v>0</v>
      </c>
      <c r="P23" s="239">
        <v>0</v>
      </c>
      <c r="Q23" s="232">
        <f t="shared" si="4"/>
        <v>0</v>
      </c>
      <c r="R23" s="240">
        <v>0</v>
      </c>
      <c r="S23" s="239">
        <v>0</v>
      </c>
      <c r="T23" s="232">
        <f t="shared" si="5"/>
        <v>0</v>
      </c>
      <c r="U23" s="240">
        <v>0</v>
      </c>
    </row>
    <row r="24" spans="1:21" ht="12.75">
      <c r="A24" s="228">
        <v>18</v>
      </c>
      <c r="B24" s="236" t="s">
        <v>66</v>
      </c>
      <c r="C24" s="230" t="s">
        <v>67</v>
      </c>
      <c r="D24" s="237">
        <v>0</v>
      </c>
      <c r="E24" s="232">
        <f t="shared" si="0"/>
        <v>0</v>
      </c>
      <c r="F24" s="238">
        <v>0</v>
      </c>
      <c r="G24" s="239">
        <v>0</v>
      </c>
      <c r="H24" s="232">
        <f t="shared" si="1"/>
        <v>0</v>
      </c>
      <c r="I24" s="240">
        <v>0</v>
      </c>
      <c r="J24" s="239">
        <v>0</v>
      </c>
      <c r="K24" s="232">
        <f t="shared" si="2"/>
        <v>0</v>
      </c>
      <c r="L24" s="240">
        <v>0</v>
      </c>
      <c r="M24" s="239">
        <v>0</v>
      </c>
      <c r="N24" s="232">
        <f t="shared" si="3"/>
        <v>0</v>
      </c>
      <c r="O24" s="240">
        <v>0</v>
      </c>
      <c r="P24" s="239">
        <v>0</v>
      </c>
      <c r="Q24" s="232">
        <f t="shared" si="4"/>
        <v>0</v>
      </c>
      <c r="R24" s="240">
        <v>0</v>
      </c>
      <c r="S24" s="239">
        <v>0</v>
      </c>
      <c r="T24" s="232">
        <f t="shared" si="5"/>
        <v>0</v>
      </c>
      <c r="U24" s="240">
        <v>0</v>
      </c>
    </row>
    <row r="25" spans="1:21" ht="12.75">
      <c r="A25" s="228">
        <v>19</v>
      </c>
      <c r="B25" s="236" t="s">
        <v>68</v>
      </c>
      <c r="C25" s="230" t="s">
        <v>69</v>
      </c>
      <c r="D25" s="237">
        <v>0</v>
      </c>
      <c r="E25" s="232">
        <f t="shared" si="0"/>
        <v>0</v>
      </c>
      <c r="F25" s="238">
        <v>0</v>
      </c>
      <c r="G25" s="239">
        <v>0</v>
      </c>
      <c r="H25" s="232">
        <f t="shared" si="1"/>
        <v>0</v>
      </c>
      <c r="I25" s="240">
        <v>0</v>
      </c>
      <c r="J25" s="239">
        <v>0</v>
      </c>
      <c r="K25" s="232">
        <f t="shared" si="2"/>
        <v>0</v>
      </c>
      <c r="L25" s="240">
        <v>0</v>
      </c>
      <c r="M25" s="239">
        <v>0</v>
      </c>
      <c r="N25" s="232">
        <f t="shared" si="3"/>
        <v>0</v>
      </c>
      <c r="O25" s="240">
        <v>0</v>
      </c>
      <c r="P25" s="239">
        <v>0</v>
      </c>
      <c r="Q25" s="232">
        <f t="shared" si="4"/>
        <v>0</v>
      </c>
      <c r="R25" s="240">
        <v>0</v>
      </c>
      <c r="S25" s="239">
        <v>0</v>
      </c>
      <c r="T25" s="232">
        <f t="shared" si="5"/>
        <v>0</v>
      </c>
      <c r="U25" s="240">
        <v>0</v>
      </c>
    </row>
    <row r="26" spans="1:21" ht="12.75">
      <c r="A26" s="228">
        <v>20</v>
      </c>
      <c r="B26" s="236" t="s">
        <v>70</v>
      </c>
      <c r="C26" s="230" t="s">
        <v>71</v>
      </c>
      <c r="D26" s="237">
        <v>20700</v>
      </c>
      <c r="E26" s="232">
        <f t="shared" si="0"/>
        <v>29453.446480099716</v>
      </c>
      <c r="F26" s="238">
        <v>15</v>
      </c>
      <c r="G26" s="239">
        <v>12400</v>
      </c>
      <c r="H26" s="232">
        <f t="shared" si="1"/>
        <v>17643.610451847173</v>
      </c>
      <c r="I26" s="240">
        <v>11</v>
      </c>
      <c r="J26" s="239">
        <v>8300</v>
      </c>
      <c r="K26" s="232">
        <f t="shared" si="2"/>
        <v>11809.836028252543</v>
      </c>
      <c r="L26" s="240">
        <v>4</v>
      </c>
      <c r="M26" s="239">
        <v>0</v>
      </c>
      <c r="N26" s="232">
        <f t="shared" si="3"/>
        <v>0</v>
      </c>
      <c r="O26" s="240">
        <v>0</v>
      </c>
      <c r="P26" s="239">
        <v>0</v>
      </c>
      <c r="Q26" s="232">
        <f t="shared" si="4"/>
        <v>0</v>
      </c>
      <c r="R26" s="240">
        <v>0</v>
      </c>
      <c r="S26" s="239">
        <v>0</v>
      </c>
      <c r="T26" s="232">
        <f t="shared" si="5"/>
        <v>0</v>
      </c>
      <c r="U26" s="240">
        <v>0</v>
      </c>
    </row>
    <row r="27" spans="1:21" ht="12.75">
      <c r="A27" s="228">
        <v>21</v>
      </c>
      <c r="B27" s="236" t="s">
        <v>72</v>
      </c>
      <c r="C27" s="230" t="s">
        <v>73</v>
      </c>
      <c r="D27" s="237">
        <v>0</v>
      </c>
      <c r="E27" s="232">
        <f t="shared" si="0"/>
        <v>0</v>
      </c>
      <c r="F27" s="238">
        <v>0</v>
      </c>
      <c r="G27" s="239">
        <v>0</v>
      </c>
      <c r="H27" s="232">
        <f t="shared" si="1"/>
        <v>0</v>
      </c>
      <c r="I27" s="240">
        <v>0</v>
      </c>
      <c r="J27" s="239">
        <v>0</v>
      </c>
      <c r="K27" s="232">
        <f t="shared" si="2"/>
        <v>0</v>
      </c>
      <c r="L27" s="240">
        <v>0</v>
      </c>
      <c r="M27" s="239">
        <v>0</v>
      </c>
      <c r="N27" s="232">
        <f t="shared" si="3"/>
        <v>0</v>
      </c>
      <c r="O27" s="240">
        <v>0</v>
      </c>
      <c r="P27" s="239">
        <v>0</v>
      </c>
      <c r="Q27" s="232">
        <f t="shared" si="4"/>
        <v>0</v>
      </c>
      <c r="R27" s="240">
        <v>0</v>
      </c>
      <c r="S27" s="239">
        <v>0</v>
      </c>
      <c r="T27" s="232">
        <f t="shared" si="5"/>
        <v>0</v>
      </c>
      <c r="U27" s="240">
        <v>0</v>
      </c>
    </row>
    <row r="28" spans="1:21" ht="12.75">
      <c r="A28" s="228">
        <v>22</v>
      </c>
      <c r="B28" s="236" t="s">
        <v>74</v>
      </c>
      <c r="C28" s="230" t="s">
        <v>75</v>
      </c>
      <c r="D28" s="237">
        <v>0</v>
      </c>
      <c r="E28" s="232">
        <f t="shared" si="0"/>
        <v>0</v>
      </c>
      <c r="F28" s="238">
        <v>0</v>
      </c>
      <c r="G28" s="239">
        <v>0</v>
      </c>
      <c r="H28" s="232">
        <f t="shared" si="1"/>
        <v>0</v>
      </c>
      <c r="I28" s="240">
        <v>0</v>
      </c>
      <c r="J28" s="239">
        <v>0</v>
      </c>
      <c r="K28" s="232">
        <f t="shared" si="2"/>
        <v>0</v>
      </c>
      <c r="L28" s="240">
        <v>0</v>
      </c>
      <c r="M28" s="239">
        <v>0</v>
      </c>
      <c r="N28" s="232">
        <f t="shared" si="3"/>
        <v>0</v>
      </c>
      <c r="O28" s="240">
        <v>0</v>
      </c>
      <c r="P28" s="239">
        <v>0</v>
      </c>
      <c r="Q28" s="232">
        <f t="shared" si="4"/>
        <v>0</v>
      </c>
      <c r="R28" s="240">
        <v>0</v>
      </c>
      <c r="S28" s="239">
        <v>0</v>
      </c>
      <c r="T28" s="232">
        <f t="shared" si="5"/>
        <v>0</v>
      </c>
      <c r="U28" s="240">
        <v>0</v>
      </c>
    </row>
    <row r="29" spans="1:21" ht="12.75">
      <c r="A29" s="228">
        <v>23</v>
      </c>
      <c r="B29" s="236" t="s">
        <v>76</v>
      </c>
      <c r="C29" s="230" t="s">
        <v>77</v>
      </c>
      <c r="D29" s="237">
        <v>208880</v>
      </c>
      <c r="E29" s="232">
        <f t="shared" si="0"/>
        <v>297209.4638049869</v>
      </c>
      <c r="F29" s="238">
        <v>55</v>
      </c>
      <c r="G29" s="239">
        <v>0</v>
      </c>
      <c r="H29" s="232">
        <f t="shared" si="1"/>
        <v>0</v>
      </c>
      <c r="I29" s="240">
        <v>0</v>
      </c>
      <c r="J29" s="239">
        <v>206250</v>
      </c>
      <c r="K29" s="232">
        <f t="shared" si="2"/>
        <v>293467.31094302254</v>
      </c>
      <c r="L29" s="240">
        <v>43</v>
      </c>
      <c r="M29" s="239">
        <v>0</v>
      </c>
      <c r="N29" s="232">
        <f t="shared" si="3"/>
        <v>0</v>
      </c>
      <c r="O29" s="240">
        <v>0</v>
      </c>
      <c r="P29" s="239">
        <v>0</v>
      </c>
      <c r="Q29" s="232">
        <f t="shared" si="4"/>
        <v>0</v>
      </c>
      <c r="R29" s="240">
        <v>0</v>
      </c>
      <c r="S29" s="239">
        <v>2630</v>
      </c>
      <c r="T29" s="232">
        <f t="shared" si="5"/>
        <v>3742.15286196436</v>
      </c>
      <c r="U29" s="240">
        <v>12</v>
      </c>
    </row>
    <row r="30" spans="1:21" ht="12.75">
      <c r="A30" s="228">
        <v>24</v>
      </c>
      <c r="B30" s="236" t="s">
        <v>78</v>
      </c>
      <c r="C30" s="230" t="s">
        <v>79</v>
      </c>
      <c r="D30" s="237">
        <v>0</v>
      </c>
      <c r="E30" s="232">
        <f t="shared" si="0"/>
        <v>0</v>
      </c>
      <c r="F30" s="238">
        <v>0</v>
      </c>
      <c r="G30" s="239">
        <v>0</v>
      </c>
      <c r="H30" s="232">
        <f t="shared" si="1"/>
        <v>0</v>
      </c>
      <c r="I30" s="240">
        <v>0</v>
      </c>
      <c r="J30" s="239">
        <v>0</v>
      </c>
      <c r="K30" s="232">
        <f t="shared" si="2"/>
        <v>0</v>
      </c>
      <c r="L30" s="240">
        <v>0</v>
      </c>
      <c r="M30" s="239">
        <v>0</v>
      </c>
      <c r="N30" s="232">
        <f t="shared" si="3"/>
        <v>0</v>
      </c>
      <c r="O30" s="240">
        <v>0</v>
      </c>
      <c r="P30" s="239">
        <v>0</v>
      </c>
      <c r="Q30" s="232">
        <f t="shared" si="4"/>
        <v>0</v>
      </c>
      <c r="R30" s="240">
        <v>0</v>
      </c>
      <c r="S30" s="239">
        <v>0</v>
      </c>
      <c r="T30" s="232">
        <f t="shared" si="5"/>
        <v>0</v>
      </c>
      <c r="U30" s="240">
        <v>0</v>
      </c>
    </row>
    <row r="31" spans="1:21" ht="12.75">
      <c r="A31" s="228">
        <v>25</v>
      </c>
      <c r="B31" s="236" t="s">
        <v>80</v>
      </c>
      <c r="C31" s="230" t="s">
        <v>81</v>
      </c>
      <c r="D31" s="237">
        <v>0</v>
      </c>
      <c r="E31" s="232">
        <f t="shared" si="0"/>
        <v>0</v>
      </c>
      <c r="F31" s="238">
        <v>0</v>
      </c>
      <c r="G31" s="239">
        <v>0</v>
      </c>
      <c r="H31" s="232">
        <f t="shared" si="1"/>
        <v>0</v>
      </c>
      <c r="I31" s="240">
        <v>0</v>
      </c>
      <c r="J31" s="239">
        <v>0</v>
      </c>
      <c r="K31" s="232">
        <f t="shared" si="2"/>
        <v>0</v>
      </c>
      <c r="L31" s="240">
        <v>0</v>
      </c>
      <c r="M31" s="239">
        <v>0</v>
      </c>
      <c r="N31" s="232">
        <f t="shared" si="3"/>
        <v>0</v>
      </c>
      <c r="O31" s="240">
        <v>0</v>
      </c>
      <c r="P31" s="239">
        <v>0</v>
      </c>
      <c r="Q31" s="232">
        <f t="shared" si="4"/>
        <v>0</v>
      </c>
      <c r="R31" s="240">
        <v>0</v>
      </c>
      <c r="S31" s="239">
        <v>0</v>
      </c>
      <c r="T31" s="232">
        <f t="shared" si="5"/>
        <v>0</v>
      </c>
      <c r="U31" s="240">
        <v>0</v>
      </c>
    </row>
    <row r="32" spans="1:21" ht="13.5" thickBot="1">
      <c r="A32" s="228">
        <v>26</v>
      </c>
      <c r="B32" s="236" t="s">
        <v>82</v>
      </c>
      <c r="C32" s="230" t="s">
        <v>83</v>
      </c>
      <c r="D32" s="237">
        <v>0</v>
      </c>
      <c r="E32" s="232">
        <f t="shared" si="0"/>
        <v>0</v>
      </c>
      <c r="F32" s="238">
        <v>0</v>
      </c>
      <c r="G32" s="239">
        <v>0</v>
      </c>
      <c r="H32" s="232">
        <f t="shared" si="1"/>
        <v>0</v>
      </c>
      <c r="I32" s="240">
        <v>0</v>
      </c>
      <c r="J32" s="239">
        <v>0</v>
      </c>
      <c r="K32" s="232">
        <f t="shared" si="2"/>
        <v>0</v>
      </c>
      <c r="L32" s="240">
        <v>0</v>
      </c>
      <c r="M32" s="239">
        <v>0</v>
      </c>
      <c r="N32" s="232">
        <f t="shared" si="3"/>
        <v>0</v>
      </c>
      <c r="O32" s="240">
        <v>0</v>
      </c>
      <c r="P32" s="239">
        <v>0</v>
      </c>
      <c r="Q32" s="232">
        <f t="shared" si="4"/>
        <v>0</v>
      </c>
      <c r="R32" s="240">
        <v>0</v>
      </c>
      <c r="S32" s="239">
        <v>0</v>
      </c>
      <c r="T32" s="232">
        <f t="shared" si="5"/>
        <v>0</v>
      </c>
      <c r="U32" s="240">
        <v>0</v>
      </c>
    </row>
    <row r="33" spans="1:21" s="203" customFormat="1" ht="14.25" thickBot="1" thickTop="1">
      <c r="A33" s="190">
        <v>26</v>
      </c>
      <c r="B33" s="191" t="s">
        <v>84</v>
      </c>
      <c r="C33" s="192" t="s">
        <v>85</v>
      </c>
      <c r="D33" s="193">
        <f aca="true" t="shared" si="6" ref="D33:U33">(D7+D8+D9+D10+D11+D12+D13+D14+D15+D16+D17+D18+D19+D20+D21+D22+D23+D24+D25+D26+D27+D28+D29+D30+D31+D32)</f>
        <v>1027153</v>
      </c>
      <c r="E33" s="232">
        <f t="shared" si="0"/>
        <v>1461507.0489069498</v>
      </c>
      <c r="F33" s="241">
        <f t="shared" si="6"/>
        <v>855</v>
      </c>
      <c r="G33" s="193">
        <f t="shared" si="6"/>
        <v>562207</v>
      </c>
      <c r="H33" s="232">
        <f t="shared" si="1"/>
        <v>799948.4920404551</v>
      </c>
      <c r="I33" s="241">
        <f t="shared" si="6"/>
        <v>480</v>
      </c>
      <c r="J33" s="193">
        <f t="shared" si="6"/>
        <v>437968</v>
      </c>
      <c r="K33" s="232">
        <f t="shared" si="2"/>
        <v>623172.3211592422</v>
      </c>
      <c r="L33" s="241">
        <f t="shared" si="6"/>
        <v>244</v>
      </c>
      <c r="M33" s="193">
        <f t="shared" si="6"/>
        <v>0</v>
      </c>
      <c r="N33" s="232">
        <f t="shared" si="3"/>
        <v>0</v>
      </c>
      <c r="O33" s="241">
        <f t="shared" si="6"/>
        <v>0</v>
      </c>
      <c r="P33" s="193">
        <f t="shared" si="6"/>
        <v>0</v>
      </c>
      <c r="Q33" s="232">
        <f t="shared" si="4"/>
        <v>0</v>
      </c>
      <c r="R33" s="241">
        <f t="shared" si="6"/>
        <v>0</v>
      </c>
      <c r="S33" s="193">
        <f t="shared" si="6"/>
        <v>26978</v>
      </c>
      <c r="T33" s="232">
        <f t="shared" si="5"/>
        <v>38386.235707252665</v>
      </c>
      <c r="U33" s="241">
        <f t="shared" si="6"/>
        <v>131</v>
      </c>
    </row>
    <row r="34" spans="1:21" ht="14.25" hidden="1" thickBot="1" thickTop="1">
      <c r="A34" s="292"/>
      <c r="B34" s="293"/>
      <c r="C34" s="293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321"/>
    </row>
    <row r="35" spans="1:21" ht="19.5" hidden="1" thickBot="1" thickTop="1">
      <c r="A35" s="204">
        <v>26</v>
      </c>
      <c r="B35" s="205"/>
      <c r="C35" s="206" t="s">
        <v>86</v>
      </c>
      <c r="D35" s="204">
        <f aca="true" t="shared" si="7" ref="D35:U35">(D33)</f>
        <v>1027153</v>
      </c>
      <c r="E35" s="207"/>
      <c r="F35" s="208">
        <f t="shared" si="7"/>
        <v>855</v>
      </c>
      <c r="G35" s="208">
        <f t="shared" si="7"/>
        <v>562207</v>
      </c>
      <c r="H35" s="208"/>
      <c r="I35" s="208">
        <f t="shared" si="7"/>
        <v>480</v>
      </c>
      <c r="J35" s="208">
        <f t="shared" si="7"/>
        <v>437968</v>
      </c>
      <c r="K35" s="208"/>
      <c r="L35" s="208">
        <f t="shared" si="7"/>
        <v>244</v>
      </c>
      <c r="M35" s="208">
        <f t="shared" si="7"/>
        <v>0</v>
      </c>
      <c r="N35" s="208"/>
      <c r="O35" s="208">
        <f t="shared" si="7"/>
        <v>0</v>
      </c>
      <c r="P35" s="208">
        <f t="shared" si="7"/>
        <v>0</v>
      </c>
      <c r="Q35" s="208"/>
      <c r="R35" s="208">
        <f t="shared" si="7"/>
        <v>0</v>
      </c>
      <c r="S35" s="208">
        <f t="shared" si="7"/>
        <v>26978</v>
      </c>
      <c r="T35" s="209"/>
      <c r="U35" s="210">
        <f t="shared" si="7"/>
        <v>131</v>
      </c>
    </row>
    <row r="36" ht="13.5" thickTop="1"/>
  </sheetData>
  <sheetProtection password="CE88" sheet="1" objects="1" scenarios="1"/>
  <mergeCells count="11">
    <mergeCell ref="A2:A4"/>
    <mergeCell ref="B2:B4"/>
    <mergeCell ref="C2:C4"/>
    <mergeCell ref="A34:U34"/>
    <mergeCell ref="G3:U3"/>
    <mergeCell ref="D4:E4"/>
    <mergeCell ref="S4:T4"/>
    <mergeCell ref="P4:Q4"/>
    <mergeCell ref="M4:N4"/>
    <mergeCell ref="J4:K4"/>
    <mergeCell ref="G4:H4"/>
  </mergeCells>
  <printOptions horizontalCentered="1"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1"/>
  <headerFooter alignWithMargins="0">
    <oddFooter>&amp;R&amp;P+8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26</dc:creator>
  <cp:keywords/>
  <dc:description/>
  <cp:lastModifiedBy>zanis.buhanovskis</cp:lastModifiedBy>
  <cp:lastPrinted>2006-04-05T09:14:02Z</cp:lastPrinted>
  <dcterms:created xsi:type="dcterms:W3CDTF">2001-03-05T14:05:36Z</dcterms:created>
  <dcterms:modified xsi:type="dcterms:W3CDTF">2013-09-30T10:53:52Z</dcterms:modified>
  <cp:category/>
  <cp:version/>
  <cp:contentType/>
  <cp:contentStatus/>
</cp:coreProperties>
</file>