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0" yWindow="165" windowWidth="18765" windowHeight="12285" tabRatio="825" activeTab="1"/>
  </bookViews>
  <sheets>
    <sheet name="Titullapa" sheetId="1" r:id="rId1"/>
    <sheet name="Saturs" sheetId="2" r:id="rId2"/>
    <sheet name="Tab_1" sheetId="3" r:id="rId3"/>
    <sheet name="Tab_2.1" sheetId="4" r:id="rId4"/>
    <sheet name="Tab_2.1b" sheetId="5" r:id="rId5"/>
    <sheet name="Tab_2.2" sheetId="6" r:id="rId6"/>
    <sheet name="Tab_2.2b" sheetId="7" r:id="rId7"/>
    <sheet name="Tab_2.3" sheetId="8" r:id="rId8"/>
    <sheet name="Tab_2.4" sheetId="9" r:id="rId9"/>
    <sheet name="Tab_2.5" sheetId="10" r:id="rId10"/>
    <sheet name="Tab_2.6a" sheetId="11" r:id="rId11"/>
    <sheet name="Tab_2.6b" sheetId="12" r:id="rId12"/>
    <sheet name="Tab_2.7" sheetId="13" r:id="rId13"/>
    <sheet name="Tab_2.7b" sheetId="14" r:id="rId14"/>
    <sheet name="Tab_3.1" sheetId="15" r:id="rId15"/>
    <sheet name="Tab_3.1b" sheetId="16" r:id="rId16"/>
    <sheet name="Tab_3.2" sheetId="17" r:id="rId17"/>
    <sheet name="Tab_3.3" sheetId="18" r:id="rId18"/>
    <sheet name="Tab_3.4" sheetId="19" r:id="rId19"/>
    <sheet name="Tab_4.1" sheetId="20" r:id="rId20"/>
    <sheet name="Tab_4.2" sheetId="21" r:id="rId21"/>
    <sheet name="Tab_5.1" sheetId="22" r:id="rId22"/>
    <sheet name="Tab_5.1b" sheetId="23" r:id="rId23"/>
    <sheet name="Tab_5.2" sheetId="24" r:id="rId24"/>
    <sheet name="Tab_5.3" sheetId="25" r:id="rId25"/>
    <sheet name="Tab_6" sheetId="26" r:id="rId26"/>
    <sheet name="Tab_7.1" sheetId="27" r:id="rId27"/>
    <sheet name="Tab_7.1b" sheetId="28" r:id="rId28"/>
    <sheet name="Tab_7.1c" sheetId="29" r:id="rId29"/>
    <sheet name="Tab_7.2" sheetId="30" r:id="rId30"/>
    <sheet name="Tab_7.3" sheetId="31" r:id="rId31"/>
    <sheet name="Tab_8" sheetId="32" r:id="rId32"/>
    <sheet name="Tab_9" sheetId="33" r:id="rId33"/>
  </sheets>
  <definedNames>
    <definedName name="_xlnm.Print_Area" localSheetId="2">'Tab_1'!$A$1:$U$75</definedName>
    <definedName name="_xlnm.Print_Area" localSheetId="3">'Tab_2.1'!$A$1:$AM$75</definedName>
    <definedName name="_xlnm.Print_Area" localSheetId="4">'Tab_2.1b'!$A$1:$AV$75</definedName>
    <definedName name="_xlnm.Print_Area" localSheetId="5">'Tab_2.2'!$A$1:$AA$76</definedName>
    <definedName name="_xlnm.Print_Area" localSheetId="6">'Tab_2.2b'!$A$1:$X$76</definedName>
    <definedName name="_xlnm.Print_Area" localSheetId="7">'Tab_2.3'!$A$1:$AD$76</definedName>
    <definedName name="_xlnm.Print_Area" localSheetId="8">'Tab_2.4'!$A$1:$U$75</definedName>
    <definedName name="_xlnm.Print_Area" localSheetId="9">'Tab_2.5'!$A$1:$AG$76</definedName>
    <definedName name="_xlnm.Print_Area" localSheetId="10">'Tab_2.6a'!$A$1:$AP$75</definedName>
    <definedName name="_xlnm.Print_Area" localSheetId="11">'Tab_2.6b'!$A$1:$U$75</definedName>
    <definedName name="_xlnm.Print_Area" localSheetId="12">'Tab_2.7'!$A$1:$R$75</definedName>
    <definedName name="_xlnm.Print_Area" localSheetId="13">'Tab_2.7b'!$A$1:$R$74</definedName>
    <definedName name="_xlnm.Print_Area" localSheetId="14">'Tab_3.1'!$A$1:$R$75</definedName>
    <definedName name="_xlnm.Print_Area" localSheetId="15">'Tab_3.1b'!$A$1:$O$75</definedName>
    <definedName name="_xlnm.Print_Area" localSheetId="16">'Tab_3.2'!$A$1:$U$75</definedName>
    <definedName name="_xlnm.Print_Area" localSheetId="17">'Tab_3.3'!$A$1:$AG$76</definedName>
    <definedName name="_xlnm.Print_Area" localSheetId="18">'Tab_3.4'!$A$1:$AA$76</definedName>
    <definedName name="_xlnm.Print_Area" localSheetId="19">'Tab_4.1'!$A$1:$AS$76</definedName>
    <definedName name="_xlnm.Print_Area" localSheetId="20">'Tab_4.2'!$A$1:$R$77</definedName>
    <definedName name="_xlnm.Print_Area" localSheetId="21">'Tab_5.1'!$A$1:$T$77</definedName>
    <definedName name="_xlnm.Print_Area" localSheetId="22">'Tab_5.1b'!$A$1:$Z$78</definedName>
    <definedName name="_xlnm.Print_Area" localSheetId="23">'Tab_5.2'!$A$1:$P$77</definedName>
    <definedName name="_xlnm.Print_Area" localSheetId="24">'Tab_5.3'!$A$1:$L$77</definedName>
    <definedName name="_xlnm.Print_Area" localSheetId="25">'Tab_6'!$A$1:$N$75</definedName>
    <definedName name="_xlnm.Print_Area" localSheetId="26">'Tab_7.1'!$A$1:$Q$76</definedName>
    <definedName name="_xlnm.Print_Area" localSheetId="27">'Tab_7.1b'!$A$1:$S$76</definedName>
    <definedName name="_xlnm.Print_Area" localSheetId="28">'Tab_7.1c'!$A$1:$M$76</definedName>
    <definedName name="_xlnm.Print_Area" localSheetId="29">'Tab_7.2'!$A$1:$X$75</definedName>
    <definedName name="_xlnm.Print_Area" localSheetId="30">'Tab_7.3'!$A$1:$W$76</definedName>
    <definedName name="_xlnm.Print_Area" localSheetId="31">'Tab_8'!$A$1:$J$74</definedName>
    <definedName name="_xlnm.Print_Area" localSheetId="32">'Tab_9'!$A$1:$M$75</definedName>
    <definedName name="_xlnm.Print_Titles" localSheetId="2">'Tab_1'!$2:$5</definedName>
    <definedName name="_xlnm.Print_Titles" localSheetId="3">'Tab_2.1'!$2:$5</definedName>
    <definedName name="_xlnm.Print_Titles" localSheetId="4">'Tab_2.1b'!$2:$5</definedName>
    <definedName name="_xlnm.Print_Titles" localSheetId="5">'Tab_2.2'!$2:$6</definedName>
    <definedName name="_xlnm.Print_Titles" localSheetId="6">'Tab_2.2b'!$2:$6</definedName>
    <definedName name="_xlnm.Print_Titles" localSheetId="7">'Tab_2.3'!$2:$5</definedName>
    <definedName name="_xlnm.Print_Titles" localSheetId="8">'Tab_2.4'!$2:$5</definedName>
    <definedName name="_xlnm.Print_Titles" localSheetId="9">'Tab_2.5'!$2:$6</definedName>
    <definedName name="_xlnm.Print_Titles" localSheetId="10">'Tab_2.6a'!$2:$5</definedName>
    <definedName name="_xlnm.Print_Titles" localSheetId="11">'Tab_2.6b'!$2:$5</definedName>
    <definedName name="_xlnm.Print_Titles" localSheetId="12">'Tab_2.7'!$2:$5</definedName>
    <definedName name="_xlnm.Print_Titles" localSheetId="13">'Tab_2.7b'!$2:$5</definedName>
    <definedName name="_xlnm.Print_Titles" localSheetId="14">'Tab_3.1'!$2:$5</definedName>
    <definedName name="_xlnm.Print_Titles" localSheetId="15">'Tab_3.1b'!$2:$5</definedName>
    <definedName name="_xlnm.Print_Titles" localSheetId="16">'Tab_3.2'!$2:$5</definedName>
    <definedName name="_xlnm.Print_Titles" localSheetId="17">'Tab_3.3'!$2:$6</definedName>
    <definedName name="_xlnm.Print_Titles" localSheetId="18">'Tab_3.4'!$2:$6</definedName>
    <definedName name="_xlnm.Print_Titles" localSheetId="19">'Tab_4.1'!$2:$6</definedName>
    <definedName name="_xlnm.Print_Titles" localSheetId="20">'Tab_4.2'!$2:$7</definedName>
    <definedName name="_xlnm.Print_Titles" localSheetId="21">'Tab_5.1'!$2:$5</definedName>
    <definedName name="_xlnm.Print_Titles" localSheetId="22">'Tab_5.1b'!$2:$6</definedName>
    <definedName name="_xlnm.Print_Titles" localSheetId="23">'Tab_5.2'!$2:$5</definedName>
    <definedName name="_xlnm.Print_Titles" localSheetId="24">'Tab_5.3'!$2:$5</definedName>
    <definedName name="_xlnm.Print_Titles" localSheetId="25">'Tab_6'!$2:$5</definedName>
    <definedName name="_xlnm.Print_Titles" localSheetId="26">'Tab_7.1'!$2:$6</definedName>
    <definedName name="_xlnm.Print_Titles" localSheetId="27">'Tab_7.1b'!$2:$6</definedName>
    <definedName name="_xlnm.Print_Titles" localSheetId="28">'Tab_7.1c'!$2:$6</definedName>
    <definedName name="_xlnm.Print_Titles" localSheetId="29">'Tab_7.2'!$2:$5</definedName>
    <definedName name="_xlnm.Print_Titles" localSheetId="30">'Tab_7.3'!$2:$6</definedName>
    <definedName name="_xlnm.Print_Titles" localSheetId="31">'Tab_8'!$2:$4</definedName>
    <definedName name="_xlnm.Print_Titles" localSheetId="32">'Tab_9'!$2:$5</definedName>
  </definedNames>
  <calcPr fullCalcOnLoad="1"/>
</workbook>
</file>

<file path=xl/sharedStrings.xml><?xml version="1.0" encoding="utf-8"?>
<sst xmlns="http://schemas.openxmlformats.org/spreadsheetml/2006/main" count="5470" uniqueCount="673">
  <si>
    <t>Nr.</t>
  </si>
  <si>
    <t>Teritorija</t>
  </si>
  <si>
    <t>Institūcijas nosaukums</t>
  </si>
  <si>
    <t>Kods: 01005</t>
  </si>
  <si>
    <t>Kods: 05016</t>
  </si>
  <si>
    <t>Kods: 05017</t>
  </si>
  <si>
    <t>- bērni ar mācīšanās iemaņu traucējumiem (aizturi)</t>
  </si>
  <si>
    <t>Kods: 05018</t>
  </si>
  <si>
    <t>- bērni ar garīgo atpalicību (oligofrēniju)</t>
  </si>
  <si>
    <t>Kods: 050181</t>
  </si>
  <si>
    <t>Kods: 050182</t>
  </si>
  <si>
    <t>- vidēja pakāpe (F71)</t>
  </si>
  <si>
    <t>Kods: 050183</t>
  </si>
  <si>
    <t>- smaga pakāpe (F72)</t>
  </si>
  <si>
    <t>Kods: 050184</t>
  </si>
  <si>
    <t>Kods: 05020</t>
  </si>
  <si>
    <t>- bērni ar psihiskām slimībām</t>
  </si>
  <si>
    <t>Kods: 05019</t>
  </si>
  <si>
    <t>- pārējie</t>
  </si>
  <si>
    <t>no tiem:</t>
  </si>
  <si>
    <t xml:space="preserve"> - garīgi veseli bērni</t>
  </si>
  <si>
    <t>Bērni ar gremošanas trakta slimībām</t>
  </si>
  <si>
    <t>Bērni ar elpošanas trakta slimībām</t>
  </si>
  <si>
    <t>Bērni, kuri inficēti ar HIV</t>
  </si>
  <si>
    <t>Bērni, kuri inficēti ar STS</t>
  </si>
  <si>
    <t>Bērni, kuri sastāv TBC uzskaitē</t>
  </si>
  <si>
    <t>Bērni ar sirds asinsvadu slimībām</t>
  </si>
  <si>
    <t>Kods: 05032</t>
  </si>
  <si>
    <t>Kods: 05031</t>
  </si>
  <si>
    <t>Kods: 05030</t>
  </si>
  <si>
    <t>Kods: 05029</t>
  </si>
  <si>
    <t>Kods: 05028</t>
  </si>
  <si>
    <t>Kods: 05027</t>
  </si>
  <si>
    <t>- meitenes</t>
  </si>
  <si>
    <t>tai skaitā:</t>
  </si>
  <si>
    <t>Kods: 020313</t>
  </si>
  <si>
    <t>Kods: 0203113</t>
  </si>
  <si>
    <t>Kods: 02031</t>
  </si>
  <si>
    <t>Kods: 020316</t>
  </si>
  <si>
    <t>Kods: 020315</t>
  </si>
  <si>
    <t>Kods: 020314</t>
  </si>
  <si>
    <t>Kods: 01022</t>
  </si>
  <si>
    <t>Kods: 010216</t>
  </si>
  <si>
    <t>Kods: 010215</t>
  </si>
  <si>
    <t>Kods: 010214</t>
  </si>
  <si>
    <t xml:space="preserve"> - zēni</t>
  </si>
  <si>
    <t xml:space="preserve">tai skaitā: </t>
  </si>
  <si>
    <t>Kods: 010213</t>
  </si>
  <si>
    <t>Kods: 0102111</t>
  </si>
  <si>
    <t>Kods: 01021</t>
  </si>
  <si>
    <t>2.7. Bērni invalīdi / veselības stāvoklis</t>
  </si>
  <si>
    <t>- HIV</t>
  </si>
  <si>
    <t>- akūtas respiratoras slimības</t>
  </si>
  <si>
    <t xml:space="preserve"> - akūtas zarnu trakta infekciju slimības</t>
  </si>
  <si>
    <t>- ar citām STS</t>
  </si>
  <si>
    <t xml:space="preserve"> - ar sifilisu</t>
  </si>
  <si>
    <t>Onkoloģiskas slimības (gadījumi)</t>
  </si>
  <si>
    <t>Gremošanas trakta slimības (gadījumi)</t>
  </si>
  <si>
    <t>Elpošanas trakta slimības (gadījumi)</t>
  </si>
  <si>
    <t>Infekcijas slimības (gadījumi):</t>
  </si>
  <si>
    <t>Bērni, kuri inficēti ar STS – kopā:</t>
  </si>
  <si>
    <t>Kods: 050417</t>
  </si>
  <si>
    <t>Kods: 050416</t>
  </si>
  <si>
    <t>Kods: 050415</t>
  </si>
  <si>
    <t>Kods: 050414</t>
  </si>
  <si>
    <t>Kods: 0504133</t>
  </si>
  <si>
    <t>Kods: 0504132</t>
  </si>
  <si>
    <t>Kods: 0504131</t>
  </si>
  <si>
    <t>Kods: 050413</t>
  </si>
  <si>
    <t>Kods: 050313</t>
  </si>
  <si>
    <t>Kods: 050311</t>
  </si>
  <si>
    <t>Kods: 05025</t>
  </si>
  <si>
    <t>Kods: 05024</t>
  </si>
  <si>
    <t>Bērni  ar citiem somatiska rakstura traucējumiem</t>
  </si>
  <si>
    <t>Bērni  ar valodas attīstības traucējumiem</t>
  </si>
  <si>
    <t>Bērni  ar dzirdes traucējumiem</t>
  </si>
  <si>
    <t>Bērni  ar redzes traucējumiem</t>
  </si>
  <si>
    <t>Bērni  ar fiziskās attīstības traucējumiem</t>
  </si>
  <si>
    <t>Kods: 05026</t>
  </si>
  <si>
    <t>Kods: 05023</t>
  </si>
  <si>
    <t>Kods: 05022</t>
  </si>
  <si>
    <t>Kods: 050211</t>
  </si>
  <si>
    <t>Kods: 05021</t>
  </si>
  <si>
    <t>2.6.a Somatiska rakstura traucējumi</t>
  </si>
  <si>
    <t>Kods: 05014</t>
  </si>
  <si>
    <t>Kods: 05015</t>
  </si>
  <si>
    <t>Kods: 050134</t>
  </si>
  <si>
    <t>Kods: 050133</t>
  </si>
  <si>
    <t>Kods: 050132</t>
  </si>
  <si>
    <t>Kods: 050131</t>
  </si>
  <si>
    <t>Kods: 05013</t>
  </si>
  <si>
    <t>Kods: 05012</t>
  </si>
  <si>
    <t>Kods: 05011</t>
  </si>
  <si>
    <t>Kods: 0501</t>
  </si>
  <si>
    <t>2.5. Bērnu garīgā attīstība</t>
  </si>
  <si>
    <t>- citi varianti</t>
  </si>
  <si>
    <t>- ārstniecības iestādēm</t>
  </si>
  <si>
    <t>Kods: 030114</t>
  </si>
  <si>
    <t>Kods: 030115</t>
  </si>
  <si>
    <t>Kods: 030113</t>
  </si>
  <si>
    <t>Kods: 030112</t>
  </si>
  <si>
    <t>Kods: 030111</t>
  </si>
  <si>
    <t>Kods: 03011</t>
  </si>
  <si>
    <t>2.4. Bērni iestādē ievietoti no:</t>
  </si>
  <si>
    <t>- bez vecāku gādības palikušie bērni</t>
  </si>
  <si>
    <t xml:space="preserve"> - bāreņi</t>
  </si>
  <si>
    <t xml:space="preserve">no tiem: </t>
  </si>
  <si>
    <t>Kods: 040123</t>
  </si>
  <si>
    <t>Kods: 040126</t>
  </si>
  <si>
    <t>Kods: 040125</t>
  </si>
  <si>
    <t>Kods: 040124</t>
  </si>
  <si>
    <t>Kods: 040122</t>
  </si>
  <si>
    <t>Kods: 040121</t>
  </si>
  <si>
    <t>Kods: 04012</t>
  </si>
  <si>
    <t>Kods: 04011</t>
  </si>
  <si>
    <t>Kods: 0401</t>
  </si>
  <si>
    <t>2.3. Iemesli bērnu ievietošanai iestādē</t>
  </si>
  <si>
    <t>- citi</t>
  </si>
  <si>
    <t>- neapmācāms</t>
  </si>
  <si>
    <t>- mācās speciālajā skolā</t>
  </si>
  <si>
    <t>- mājapmācība</t>
  </si>
  <si>
    <t>- mācās profesionāli tehniskā vidusskolā vai arodskolā</t>
  </si>
  <si>
    <t>Kods: 0202125</t>
  </si>
  <si>
    <t>Kods: 0202124</t>
  </si>
  <si>
    <t>Kods: 0202123</t>
  </si>
  <si>
    <t>Kods: 0202122</t>
  </si>
  <si>
    <t>Kods: 0202126</t>
  </si>
  <si>
    <t>Kods: 0202121</t>
  </si>
  <si>
    <t>Kods: 020212</t>
  </si>
  <si>
    <t>- mācās vispārizglītojošā skolā</t>
  </si>
  <si>
    <t>- mācās pirmsskolas izglītības iestādē</t>
  </si>
  <si>
    <t>Kods: 0202116</t>
  </si>
  <si>
    <t>Kods: 0202115</t>
  </si>
  <si>
    <t>Kods: 0202114</t>
  </si>
  <si>
    <t>Kods: 0202113</t>
  </si>
  <si>
    <t>Kods: 0202112</t>
  </si>
  <si>
    <t>Kods: 0202111</t>
  </si>
  <si>
    <t>Kods: 020211</t>
  </si>
  <si>
    <t>Kods: 02021</t>
  </si>
  <si>
    <t>2.2. Pirmsskolas un skolas vecuma bērnu izglītība</t>
  </si>
  <si>
    <t>- nepilsoņi</t>
  </si>
  <si>
    <t>- pilsoņi</t>
  </si>
  <si>
    <t>Kods: 0201121</t>
  </si>
  <si>
    <t>Kods: 0201111</t>
  </si>
  <si>
    <t>Kods: 02013</t>
  </si>
  <si>
    <t>Kods: 02012</t>
  </si>
  <si>
    <t>Kods: 02011</t>
  </si>
  <si>
    <t>Kods: 020136</t>
  </si>
  <si>
    <t>Kods: 020126</t>
  </si>
  <si>
    <t>Kods: 020116</t>
  </si>
  <si>
    <t>Kods: 020135</t>
  </si>
  <si>
    <t>Kods: 020125</t>
  </si>
  <si>
    <t>Kods: 020115</t>
  </si>
  <si>
    <t>Kods: 020134</t>
  </si>
  <si>
    <t>Kods: 020124</t>
  </si>
  <si>
    <t>Kods: 020114</t>
  </si>
  <si>
    <t>Kods: 020133</t>
  </si>
  <si>
    <t>Kods: 020123</t>
  </si>
  <si>
    <t>Kods: 020113</t>
  </si>
  <si>
    <t>no tiem: bērnu skaits, kas iestādē ir iestājušies līdz 1998.gada 1.janvārim</t>
  </si>
  <si>
    <t>Kods: 01034</t>
  </si>
  <si>
    <t>Kods: 01032</t>
  </si>
  <si>
    <t>Kods: 01031</t>
  </si>
  <si>
    <t>Kods: 01004</t>
  </si>
  <si>
    <t>Kods: 01011</t>
  </si>
  <si>
    <t>Kods: 01003</t>
  </si>
  <si>
    <t>Kods: 01002</t>
  </si>
  <si>
    <t>Kods: 01001</t>
  </si>
  <si>
    <t>1. Bērnu skaits iestādē</t>
  </si>
  <si>
    <t>- ekonomikā, grāmatvedībā vai finanšu vadībā</t>
  </si>
  <si>
    <t>- sociālajā darbā</t>
  </si>
  <si>
    <t>- saskarsmes psiholoģijā</t>
  </si>
  <si>
    <t>- iegūst augstāko izglītību citā specialitātē</t>
  </si>
  <si>
    <t>- augstākā izglītība citā specialitātē</t>
  </si>
  <si>
    <t>Kods: 140225</t>
  </si>
  <si>
    <t>Kods: 140224</t>
  </si>
  <si>
    <t>Kods: 140223</t>
  </si>
  <si>
    <t>Kods: 140222</t>
  </si>
  <si>
    <t>Kods: 140221</t>
  </si>
  <si>
    <t>Kods: 14022</t>
  </si>
  <si>
    <t>Kods: 14014</t>
  </si>
  <si>
    <t>Kods: 14013</t>
  </si>
  <si>
    <t>Kods: 14012</t>
  </si>
  <si>
    <t>Kods: 14011</t>
  </si>
  <si>
    <t>kopā</t>
  </si>
  <si>
    <t>Iemītnieku uzskaites programma</t>
  </si>
  <si>
    <t>Datori</t>
  </si>
  <si>
    <t>Kods: 13016</t>
  </si>
  <si>
    <t>Kods: 130111</t>
  </si>
  <si>
    <t>Kods: 13011</t>
  </si>
  <si>
    <t>8. Datortehnika un programmatūras</t>
  </si>
  <si>
    <t>- medicīnā</t>
  </si>
  <si>
    <t>Sociālie rehabilitētāji</t>
  </si>
  <si>
    <t>Sociālie aprūpētāji</t>
  </si>
  <si>
    <t>Sociālie darbinieki</t>
  </si>
  <si>
    <t>Kvalifikācijas pilnveides kursi sociālajā darbā un citā jomā - kopā</t>
  </si>
  <si>
    <t>Kods: 110332</t>
  </si>
  <si>
    <t>Kods: 110331</t>
  </si>
  <si>
    <t>Kods: 11033</t>
  </si>
  <si>
    <t>Kods: 110324</t>
  </si>
  <si>
    <t>Kods: 110323</t>
  </si>
  <si>
    <t>Kods: 110322</t>
  </si>
  <si>
    <t>Kods: 110321</t>
  </si>
  <si>
    <t>Kods: 11032</t>
  </si>
  <si>
    <t>Kods: 11031</t>
  </si>
  <si>
    <t>Sociālie aprūpētāji - kopā</t>
  </si>
  <si>
    <t>Kods: 110154</t>
  </si>
  <si>
    <t>Kods: 110153</t>
  </si>
  <si>
    <t>Kods: 110152</t>
  </si>
  <si>
    <t>Kods: 110151</t>
  </si>
  <si>
    <t>Kods: 11015</t>
  </si>
  <si>
    <t>Kods: 110146</t>
  </si>
  <si>
    <t>Kods: 110145</t>
  </si>
  <si>
    <t>Kods: 110144</t>
  </si>
  <si>
    <t>Kods: 110143</t>
  </si>
  <si>
    <t>Kods: 110142</t>
  </si>
  <si>
    <t>Kods: 110141</t>
  </si>
  <si>
    <t>Kods: 11014</t>
  </si>
  <si>
    <t>personu sk.</t>
  </si>
  <si>
    <t>amata v. sk.</t>
  </si>
  <si>
    <t>- pārējie darbinieki</t>
  </si>
  <si>
    <t>Kods: 100119</t>
  </si>
  <si>
    <t>Kods: 100118</t>
  </si>
  <si>
    <t>Kods: 100116</t>
  </si>
  <si>
    <t>Kods: 100115</t>
  </si>
  <si>
    <t>Kods: 100114</t>
  </si>
  <si>
    <t>amata v.sk.</t>
  </si>
  <si>
    <t>Kods: 1001136</t>
  </si>
  <si>
    <t>Kods: 1001133</t>
  </si>
  <si>
    <t>Kods: 1001132</t>
  </si>
  <si>
    <t>Kods: 1001131</t>
  </si>
  <si>
    <t>Kods: 100113</t>
  </si>
  <si>
    <t>Kods: 1001127</t>
  </si>
  <si>
    <t>Kods: 1001126</t>
  </si>
  <si>
    <t>Kods: 1001125</t>
  </si>
  <si>
    <t>Kods: 1001123</t>
  </si>
  <si>
    <t>- veselības aprūpes darbinieki – kopā:</t>
  </si>
  <si>
    <t>Kods: 1001122</t>
  </si>
  <si>
    <t>Kods: 1001121</t>
  </si>
  <si>
    <t>Kods: 100112</t>
  </si>
  <si>
    <t>Kods: 100111</t>
  </si>
  <si>
    <t>Kods: 10011</t>
  </si>
  <si>
    <t>7.1. Darbinieku skaits un amata nosaukums saskaņā ar profesiju klasifikatoru</t>
  </si>
  <si>
    <t>no tām:</t>
  </si>
  <si>
    <t>Kopējā bērnu nama ēku platība - m2</t>
  </si>
  <si>
    <t>- kopējā dzīvojamā platība uz 1 bērnu - m2</t>
  </si>
  <si>
    <t>Kods: 080665</t>
  </si>
  <si>
    <t>Kods: 080664</t>
  </si>
  <si>
    <t>Kods: 080663</t>
  </si>
  <si>
    <t>Kods: 080662</t>
  </si>
  <si>
    <t>Kods: 080661</t>
  </si>
  <si>
    <t>Kods: 08066</t>
  </si>
  <si>
    <t>Kods: 08065</t>
  </si>
  <si>
    <t>Kods: 08064</t>
  </si>
  <si>
    <t>Kods: 08063</t>
  </si>
  <si>
    <t>Kods: 08062</t>
  </si>
  <si>
    <t>Kods: 08061</t>
  </si>
  <si>
    <t>6. Iestādes teritorija, ēkas, dzīvojamās istabas</t>
  </si>
  <si>
    <t>Mīkstā inventāra iegādei izlietotie līdzekļi</t>
  </si>
  <si>
    <t>Kopējie izlietotie līdzekļi</t>
  </si>
  <si>
    <t>mēnesī</t>
  </si>
  <si>
    <t>dienā</t>
  </si>
  <si>
    <t>Kods: 08035</t>
  </si>
  <si>
    <t>Kods: 08034</t>
  </si>
  <si>
    <t>Kods: 08033</t>
  </si>
  <si>
    <t>Kods: 08032</t>
  </si>
  <si>
    <t>Kods: 08031</t>
  </si>
  <si>
    <t>- mīkstajam inventāram</t>
  </si>
  <si>
    <t>- ēdināšanai</t>
  </si>
  <si>
    <t>Bērnu iestādē ienākusī humānā palīdzība, ziedojumi u.c. – kopā Ls vērtībā, šādiem mērķiem:</t>
  </si>
  <si>
    <t>Kods: 080215</t>
  </si>
  <si>
    <t>Kods: 080216</t>
  </si>
  <si>
    <t>Kods: 080214</t>
  </si>
  <si>
    <t>Kods: 080213</t>
  </si>
  <si>
    <t>Kods: 080212</t>
  </si>
  <si>
    <t>Kods: 080211</t>
  </si>
  <si>
    <t>Kods: 08021</t>
  </si>
  <si>
    <t>5.2. Saņemtā humānā palīdzība</t>
  </si>
  <si>
    <t>Kods: 080122</t>
  </si>
  <si>
    <t>Kods: 080121</t>
  </si>
  <si>
    <t>Kods: 08012</t>
  </si>
  <si>
    <t>Kods: 0801174</t>
  </si>
  <si>
    <t>Kods: 0801173</t>
  </si>
  <si>
    <t>Kods: 0801172</t>
  </si>
  <si>
    <t>Kods: 0801171</t>
  </si>
  <si>
    <t>Kods: 080117</t>
  </si>
  <si>
    <t>5.1. tabulas turpinājums</t>
  </si>
  <si>
    <t>Kods: 080118</t>
  </si>
  <si>
    <t>Kods: 080116</t>
  </si>
  <si>
    <t>Kods: 080115</t>
  </si>
  <si>
    <t>Kods: 080114</t>
  </si>
  <si>
    <t>Kods: 080113</t>
  </si>
  <si>
    <t>Kods: 080112</t>
  </si>
  <si>
    <t>Kods: 080111</t>
  </si>
  <si>
    <t>Kods: 08011</t>
  </si>
  <si>
    <t>- zēni</t>
  </si>
  <si>
    <t>-zēni</t>
  </si>
  <si>
    <t xml:space="preserve"> - bērni - invalīdi</t>
  </si>
  <si>
    <t xml:space="preserve">no tiem adoptēti: </t>
  </si>
  <si>
    <t>Kods: 0702123</t>
  </si>
  <si>
    <t>Kods: 070212</t>
  </si>
  <si>
    <t>Kods: 0702113</t>
  </si>
  <si>
    <t>Kods: 070211</t>
  </si>
  <si>
    <t>Kods: 07021</t>
  </si>
  <si>
    <t>4.2. Adopcija</t>
  </si>
  <si>
    <t>- cits iemesls</t>
  </si>
  <si>
    <t>- miruši</t>
  </si>
  <si>
    <t>- pārvietoti uz:</t>
  </si>
  <si>
    <t>- aizgājuši patstāvīgā dzīvē</t>
  </si>
  <si>
    <t>- nodoti audzināšanā audžuģimenēs</t>
  </si>
  <si>
    <t>- nodoti aizbildnībā</t>
  </si>
  <si>
    <t>- adoptēti (skat. 4.2 tab.)</t>
  </si>
  <si>
    <t>Kods: 070118</t>
  </si>
  <si>
    <t>Kods: 070117</t>
  </si>
  <si>
    <t>Kods: 0701165</t>
  </si>
  <si>
    <t>Kods: 0701164</t>
  </si>
  <si>
    <t>Kods: 0701163</t>
  </si>
  <si>
    <t>Kods: 0701162</t>
  </si>
  <si>
    <t>Kods: 0701161</t>
  </si>
  <si>
    <t>Kods: 070116</t>
  </si>
  <si>
    <t>Kods: 070115</t>
  </si>
  <si>
    <t>Kods: 070114</t>
  </si>
  <si>
    <t>Kods: 070113</t>
  </si>
  <si>
    <t>Kods: 070112</t>
  </si>
  <si>
    <t>Kods: 070111</t>
  </si>
  <si>
    <t>Kods: 07011</t>
  </si>
  <si>
    <t>Kods: 040223</t>
  </si>
  <si>
    <t>Kods: 040225</t>
  </si>
  <si>
    <t>Kods: 040224</t>
  </si>
  <si>
    <t>Kods: 040222</t>
  </si>
  <si>
    <t>Kods: 040221</t>
  </si>
  <si>
    <t>Kods: 04022</t>
  </si>
  <si>
    <t>Kods: 04021</t>
  </si>
  <si>
    <t>Kods: 0402</t>
  </si>
  <si>
    <t>Plānotas vietas  2008.gadā</t>
  </si>
  <si>
    <t>3.1. Tabulas turpinājums</t>
  </si>
  <si>
    <t>2.7. Tabulas turpinājums</t>
  </si>
  <si>
    <t>2.2. Tabulas turpinājums</t>
  </si>
  <si>
    <t>2.1. Tabulas turpinājums</t>
  </si>
  <si>
    <t>7.1. Tabulas turpinājums 1</t>
  </si>
  <si>
    <t>7.1. Tabulas turpinājums 2</t>
  </si>
  <si>
    <t>7.2. Sociālo darbinieku, sociālo aprūpētāju un sociālo rehabilitētāju izglītība uz 10.10.2008.</t>
  </si>
  <si>
    <t xml:space="preserve"> - personāla vadībā</t>
  </si>
  <si>
    <t>Uz 2008. gada 1.janvāri bērnu iestādē faktiski dzīvoja - bērni kopā:</t>
  </si>
  <si>
    <t>no tiem: izstājušies no 01.01.2008 līdz 01.01.2009</t>
  </si>
  <si>
    <t>iestājušies no 01.01.2008 līdz 01.01.2009</t>
  </si>
  <si>
    <t>Uz 2009. gada 1.janvāri bērnu iestādē faktiski dzīvoja - bērni kopā:</t>
  </si>
  <si>
    <t>Plānotas vietas  2009.gadā</t>
  </si>
  <si>
    <t>Faktiskais vietu aizpildījums 2008.gadā (gultu dienu skaits)*</t>
  </si>
  <si>
    <t>4 g. v. (4 g.11 mēn.30d. ieskaitot)</t>
  </si>
  <si>
    <t>2 - 3 g.v. (3g. 11mēn. 30 d. ieskaitot)</t>
  </si>
  <si>
    <t>tai skaitā:
             0 - 1g.v. (1g. 11 mēn. 30d. ieskaitot)</t>
  </si>
  <si>
    <t>Uz 2009.gada 1. janvāri bērnu iestādē faktiski dzīvoja – bērni kopā:</t>
  </si>
  <si>
    <t>Kods: 020138</t>
  </si>
  <si>
    <t>Kods: 020128</t>
  </si>
  <si>
    <t>Kods: 020118</t>
  </si>
  <si>
    <t>Kods: 020137</t>
  </si>
  <si>
    <t>Kods: 020127</t>
  </si>
  <si>
    <t>Kods: 020117</t>
  </si>
  <si>
    <t>Kods: 0201131</t>
  </si>
  <si>
    <t>2.1. Bērnu sadalījums pa vecuma grupām un pilsonības veidiem uz 01.01.2009.</t>
  </si>
  <si>
    <t>Kods: 020119</t>
  </si>
  <si>
    <t>Kods: 020129</t>
  </si>
  <si>
    <t>Kods: 020139</t>
  </si>
  <si>
    <t>5 - 6 g. v. (ieskaitot)</t>
  </si>
  <si>
    <t>7 - 12 g. v. (ieskaitot)</t>
  </si>
  <si>
    <t>13 - 15 g.v. (ieskaitot)</t>
  </si>
  <si>
    <t>16 - 17 g. v.  (ieskaitot)</t>
  </si>
  <si>
    <t>no 18 g. v. un vecāki</t>
  </si>
  <si>
    <t>Uz 2009.gada 1. janvāri pirmsskolas un skolas vecuma – bērni kopā:</t>
  </si>
  <si>
    <t>Uz 2009.gada 1.janvāri pirmsskolas vecuma – bērni kopā:</t>
  </si>
  <si>
    <t xml:space="preserve"> - mācās specializētā pirmsskolas izglītības iestādē</t>
  </si>
  <si>
    <t>Uz 2009.gada 1.janvāri skolas vecuma – bērni kopā:</t>
  </si>
  <si>
    <t xml:space="preserve">  - mācās vispārizglītojošā skolā</t>
  </si>
  <si>
    <t>Uz 2009.gada 1.janvāri bērnu iestādē faktiski dzīvoja -bērni kopā</t>
  </si>
  <si>
    <t>- bez vecāku gādības palikušie bērni:</t>
  </si>
  <si>
    <t>•  atņemtas bērnu aprūpes tiesības</t>
  </si>
  <si>
    <t>•  atņemtas bērnu aizgādības tiesības</t>
  </si>
  <si>
    <t>•  pamestie bērni</t>
  </si>
  <si>
    <t>•  sociālie apstākļi</t>
  </si>
  <si>
    <t>•  slimības dēļ</t>
  </si>
  <si>
    <t>• citi ievietošanas iemesli</t>
  </si>
  <si>
    <t>Uz 2009.gada 1.janvāri bērnu iestādē faktiski dzīvoja – bērni kopā:</t>
  </si>
  <si>
    <t>-  ģimenēm</t>
  </si>
  <si>
    <t>-  aizbildņiem</t>
  </si>
  <si>
    <t xml:space="preserve"> - citām bērnu aprūpes iestādēm</t>
  </si>
  <si>
    <t xml:space="preserve">no tiem uzņemti no: </t>
  </si>
  <si>
    <t xml:space="preserve">no tiem </t>
  </si>
  <si>
    <t>- dziļa pakāpe   (F73)</t>
  </si>
  <si>
    <t xml:space="preserve"> - viegla pakāpe (F70)</t>
  </si>
  <si>
    <t>Traumas (gadījumi)</t>
  </si>
  <si>
    <t xml:space="preserve"> - ar kustību traucējumiem</t>
  </si>
  <si>
    <t>Kods: 010217</t>
  </si>
  <si>
    <t>Kods: 010218</t>
  </si>
  <si>
    <t>Uz 2009.gada 1.janvāri bērnu iestādē faktiski dzīvoja – bērni invalīdi kopā:</t>
  </si>
  <si>
    <t>2 - 3 g.v.(3g. 11mēn. 30 d. ieskaitot)</t>
  </si>
  <si>
    <t>4 g. v. (4g. 11 mēn. 30d. ieskaitot)</t>
  </si>
  <si>
    <t xml:space="preserve"> 0 - 1g.v. (1g. 11 mēn. 30d. ieskaitot)</t>
  </si>
  <si>
    <t>Tai skaitā:</t>
  </si>
  <si>
    <t>Kods: 010219</t>
  </si>
  <si>
    <t>13 -15 g.v. (ieskaitot)</t>
  </si>
  <si>
    <t>16 - 17 g. v. (ieskaitot)</t>
  </si>
  <si>
    <t>18.g. v. un vecāki</t>
  </si>
  <si>
    <t>2008.gadā  uzņemti bērni  invalīdi –  kopā:</t>
  </si>
  <si>
    <t>Kods: 020317</t>
  </si>
  <si>
    <t>Kods: 020318</t>
  </si>
  <si>
    <t>2008.gadā uzņemti bērni – kopā:</t>
  </si>
  <si>
    <t>2 - 3 g.v. (3g.11 mēn 30.d. ieskaitot)</t>
  </si>
  <si>
    <t>4 g. v. (4 g.11 mēn.30.d. ieskaitot)</t>
  </si>
  <si>
    <t>Kods: 020309</t>
  </si>
  <si>
    <t>18 g. v. un vecāki</t>
  </si>
  <si>
    <t>Bērni ar sirds un asinsvadu slimībām</t>
  </si>
  <si>
    <t>2008.gadā uzņemti bērni  - kopā:</t>
  </si>
  <si>
    <t xml:space="preserve"> - bērni ar mācīšanās iemaņu traucējumiem  (aizturi)</t>
  </si>
  <si>
    <t xml:space="preserve">  - viegla pakāpe (F70)</t>
  </si>
  <si>
    <t>2008..gadā uzņemti bērni – kopā:</t>
  </si>
  <si>
    <t>no tiem: 
             - bāreņi</t>
  </si>
  <si>
    <t>•  citi ievietošanas iemesli</t>
  </si>
  <si>
    <t>2008.gadā izstājušies bērni – kopā:</t>
  </si>
  <si>
    <t>•  pašvaldības bērnu sociālās aprūpes iestādēm</t>
  </si>
  <si>
    <t>•  bērnu sociālās aprūpes centriem (specializētajiem)</t>
  </si>
  <si>
    <t>•  uz citu aprūpes vai ārstniecības iestādi</t>
  </si>
  <si>
    <t>•  specializētajās mācību iestādēs</t>
  </si>
  <si>
    <t>•  pieaugušo SAC</t>
  </si>
  <si>
    <t xml:space="preserve">  - atgriezušies pie vecākiem</t>
  </si>
  <si>
    <t>2008.gadā no iestādes adoptēti bērni – kopā:</t>
  </si>
  <si>
    <t>- uz ārzemēm</t>
  </si>
  <si>
    <t>4.1. 2008.gadā izstājušos bērnu kopējie rādītāji</t>
  </si>
  <si>
    <t>3.4. Iemesli bērnu ievietošanai iestādēs 2008.gadā</t>
  </si>
  <si>
    <t>3.3. 2008.gadā ievietoto bērnu garīgā attīstība</t>
  </si>
  <si>
    <t>3.2. 2008.gadā uzņemti bērni ar šādām slimībām:</t>
  </si>
  <si>
    <t>3.1. 2008.gadā uzņemto bērnu sadalījums pa vecuma grupām</t>
  </si>
  <si>
    <t>2.6. Bērnu saslimstība 2008.gadā</t>
  </si>
  <si>
    <t xml:space="preserve"> - Latvijā</t>
  </si>
  <si>
    <t>Kods: 080119</t>
  </si>
  <si>
    <t>Bērnu iestādes vajadzībām izlietoto līdzekļu kopapjoms (bez kapitālajiem izdevumiem)</t>
  </si>
  <si>
    <t>- zāļu iegādei (2341 kods)</t>
  </si>
  <si>
    <t>- mīkstā inventāra iegādei (2361kods)</t>
  </si>
  <si>
    <t>- kārtējo remonta un iestādes uzturēšanas materiālu iegādei (izņemot sanitāri higiēniskos materiālus) (2350 kods)</t>
  </si>
  <si>
    <t>- mācību līdzekļu un materiālu iegādei (2370 kods)</t>
  </si>
  <si>
    <t>- grāmatu un žurnālu iegādei (2400 kods)</t>
  </si>
  <si>
    <t>- biroja preču un inventāra iegādei (2310 kods)</t>
  </si>
  <si>
    <t>- sanitāri higiēniskai apkopšanai izmantojamo materiālu iegādei (2350 kods)</t>
  </si>
  <si>
    <t xml:space="preserve">  - ēdināšanai (2363 kods)</t>
  </si>
  <si>
    <t>Kods: 0801175</t>
  </si>
  <si>
    <t>Kods: 08011741</t>
  </si>
  <si>
    <t>Kods: 08011742</t>
  </si>
  <si>
    <t>Kods: 08011743</t>
  </si>
  <si>
    <t>- pārējām vajadzībām izlietotie līdzekļi - kopā:</t>
  </si>
  <si>
    <t>-sociālās apdrošināšanas obligātās iemaksas, sociāla rakstura pabalsti un kompensācijas (1200 kods)</t>
  </si>
  <si>
    <t>- izdevumi par komunālajiem pakalpojumiem  (2220 kods)</t>
  </si>
  <si>
    <t>- izdevumi par kurināmā un enerģētisko materiālu iegādi (2320 kods)</t>
  </si>
  <si>
    <t>- pārējie izdevumi - kopā:</t>
  </si>
  <si>
    <t>- pārējie iestādes administratīvie izdevumi un ar iestādes darbības nodrošināšanau saistītie pakalpojumi (2239 kods)</t>
  </si>
  <si>
    <t>- pārējie specifiskas lietošanas materiāli un inventārs ( 2389 kods)</t>
  </si>
  <si>
    <t>Kapitālie izdevumi kopā</t>
  </si>
  <si>
    <t>no tiem: 
             - pamatlīdzekļu iegādei kopā (5000 kods)</t>
  </si>
  <si>
    <t>- kapitālo izdevumu transferti, mērķdotācijas  (9000 kods)</t>
  </si>
  <si>
    <t xml:space="preserve">  - atalgojums (1100 kods)</t>
  </si>
  <si>
    <t xml:space="preserve">  - pārējie remontdarbu un iestādes uzturēšanas pakalpojumi (2249 kods)</t>
  </si>
  <si>
    <t>- biroja precēm</t>
  </si>
  <si>
    <t>- mācību līdzekļiem un materiāliem, grāmatām un žurnāliem</t>
  </si>
  <si>
    <t>- citiem mērķiem</t>
  </si>
  <si>
    <t xml:space="preserve">   - zālēm</t>
  </si>
  <si>
    <t>Zāļu iegādei izlietotie līdzekļi</t>
  </si>
  <si>
    <t>Sanitāri higiēniskai apkopšanai izmantojamo materiālu iegādei izlietotie līdzekļi</t>
  </si>
  <si>
    <t>Kopējā dzīvojamā platība - m2</t>
  </si>
  <si>
    <t>Kopējā teritorijas platība -m2</t>
  </si>
  <si>
    <t>Zeme apsaimniekošanā (palīgsaimniecībām) -m2</t>
  </si>
  <si>
    <t>- 3- 4  bērni istabā</t>
  </si>
  <si>
    <t>- 5- 6  bērni istabā</t>
  </si>
  <si>
    <t>- 7- 9  bērni istabā</t>
  </si>
  <si>
    <t>-10 un vairāk bērni istabā</t>
  </si>
  <si>
    <t>Dzīvojamās istabas (guļamtelpas) kopā:</t>
  </si>
  <si>
    <t xml:space="preserve">  - 1- 2 bērni istabā</t>
  </si>
  <si>
    <t>Kods: 1001128</t>
  </si>
  <si>
    <t>Iestādes darbinieku skaits – kopā</t>
  </si>
  <si>
    <t>- medicīnas māsas (3231)</t>
  </si>
  <si>
    <t>- masieri (322603; 322612)</t>
  </si>
  <si>
    <t xml:space="preserve">  - administratīvais personāls – kopā</t>
  </si>
  <si>
    <t xml:space="preserve">   - ārsti (psihiatri) (222166; 222167)</t>
  </si>
  <si>
    <t>- sociālās rehabilitācijas darbinieki – kopā:</t>
  </si>
  <si>
    <t>tai skaitā:
                          - ergoterapeiti (322609)</t>
  </si>
  <si>
    <t>- fizioterapeiti (322602)</t>
  </si>
  <si>
    <t>- psihologi (244501)</t>
  </si>
  <si>
    <t>- sociālie pedagogi (235301)</t>
  </si>
  <si>
    <t>- logopēdi (322913)</t>
  </si>
  <si>
    <t>- defektologi (322908)</t>
  </si>
  <si>
    <t>- sociālie darbinieki (244601)</t>
  </si>
  <si>
    <t>- sociālie aprūpētāji (346101)</t>
  </si>
  <si>
    <t>- sociālie rehabilitētāji (346102)</t>
  </si>
  <si>
    <t>-  aprūpētāji, aukles (513303; 513101)</t>
  </si>
  <si>
    <t>Kods: 110155</t>
  </si>
  <si>
    <t>Kods: 110156</t>
  </si>
  <si>
    <t>Kods: 11016</t>
  </si>
  <si>
    <t>Kods: 110161</t>
  </si>
  <si>
    <t>Kods: 110162</t>
  </si>
  <si>
    <t>Kods: 110163</t>
  </si>
  <si>
    <t>Kods: 110164</t>
  </si>
  <si>
    <t>Kods: 110165</t>
  </si>
  <si>
    <t>Kods: 110166</t>
  </si>
  <si>
    <t>Sociālie darbinieki – kopā</t>
  </si>
  <si>
    <t>akadēmiskā vai otrā līmeņa profesionālā augstākā sociālā darba izglītība</t>
  </si>
  <si>
    <t>augstākā izglītība citā specialitātē</t>
  </si>
  <si>
    <t>vidējā profesionālā izglītība citā specialitātē vai vidējā vispārējā izglītība</t>
  </si>
  <si>
    <t>no darbiniekiem bez atbilstošas izglītības:
              iegūst pirmā līmeņa profesionālo augstāko sociālā darba izglītību</t>
  </si>
  <si>
    <t>iegūst akadēmisko vai otrā līmeņa profesionālo augstāko sociālā darba izglītību</t>
  </si>
  <si>
    <t>Sociālie rehabilitētāji - kopā:</t>
  </si>
  <si>
    <t xml:space="preserve"> pirmā līmeņa profesionālā augstākā sociālā darba izglītība</t>
  </si>
  <si>
    <t>pirmā līmeņa profesionālā augstākā sociālā darba izglītība</t>
  </si>
  <si>
    <t>Kods: 110333</t>
  </si>
  <si>
    <t>Apguvuši kvalifikācijas pilnveides kursus, apmācību kursu sociālajā darbā (t.sk. sociālajā aprūpē)</t>
  </si>
  <si>
    <t>Aprūpētāji, auklītes</t>
  </si>
  <si>
    <t>Apguvuši kvalifikācijas pilnveides kursus citā jomā (minētie darbinieki kopā):</t>
  </si>
  <si>
    <t xml:space="preserve">  - psiholoģijā, saskarsmes psiholoģijā</t>
  </si>
  <si>
    <t xml:space="preserve"> - citā</t>
  </si>
  <si>
    <t>Apmācību h sk.</t>
  </si>
  <si>
    <t>Kods: 13017</t>
  </si>
  <si>
    <t>Kods: 13018</t>
  </si>
  <si>
    <t>- no tiem ar Interneta pieslēgumu</t>
  </si>
  <si>
    <t>Citas "UVIS"</t>
  </si>
  <si>
    <t>Citas "Personāla lietvedība"</t>
  </si>
  <si>
    <t>iegādāti 2008</t>
  </si>
  <si>
    <t>pieslēgti 2008</t>
  </si>
  <si>
    <t>- iegūst augstāko izglītību sociālājā darbā</t>
  </si>
  <si>
    <t>Apmācība 2008.gada laikā (kursi)</t>
  </si>
  <si>
    <t xml:space="preserve"> - augstākā izglītība sociālājā darbā</t>
  </si>
  <si>
    <t xml:space="preserve">9. Institūcijas vadītāja izglītība; kvalifikācijas pilnveide 2008.gadā </t>
  </si>
  <si>
    <t xml:space="preserve">  Ēdināšanai izlietotie līdzekļi</t>
  </si>
  <si>
    <r>
      <t xml:space="preserve">7.3. Sociālo darbinieku, sociālo aprūpētāju, sociālo rehabilitētāju un aprūpētāju (auklīšu) kvalifikācijas celšana 2008.gadā </t>
    </r>
    <r>
      <rPr>
        <sz val="11"/>
        <rFont val="Arial"/>
        <family val="2"/>
      </rPr>
      <t>(stundas)</t>
    </r>
  </si>
  <si>
    <t>Liepāja</t>
  </si>
  <si>
    <t>BSAC  "Liepāja"</t>
  </si>
  <si>
    <t>Rīga</t>
  </si>
  <si>
    <t>BSAC  "Pļavnieki"</t>
  </si>
  <si>
    <t>BSAC "Rīga"</t>
  </si>
  <si>
    <t>BSAC "Teika"</t>
  </si>
  <si>
    <t>Daugavpils rajons</t>
  </si>
  <si>
    <t>BSAC "Kalkūni"</t>
  </si>
  <si>
    <t>Bērnu bāreņu sociālās aprūpes centri</t>
  </si>
  <si>
    <t>SAC "Ezerkrasti"</t>
  </si>
  <si>
    <t>Rīgas rajons</t>
  </si>
  <si>
    <t>BSAC "Baldone"</t>
  </si>
  <si>
    <t>Talsu rajons</t>
  </si>
  <si>
    <t>BSAC "Veģi"</t>
  </si>
  <si>
    <t>Speciālie bērnu sociālās aprūpes centri</t>
  </si>
  <si>
    <t>Daugavpils</t>
  </si>
  <si>
    <t>Daugavpils bērnu rehab. centrs Nr.2 "Priedīte"</t>
  </si>
  <si>
    <t>Daugavpils pils. 1.bērnu nams-patversme "Auseklītis"</t>
  </si>
  <si>
    <t>Jelgava</t>
  </si>
  <si>
    <t>Jelgavas pils. bērnu nams-patversme</t>
  </si>
  <si>
    <t>Jūrmala</t>
  </si>
  <si>
    <t>Jūrmalas pils. bērnu nams "Sprīdītis"</t>
  </si>
  <si>
    <t>Liepājas pils. Bērnu nams</t>
  </si>
  <si>
    <t>Rēzekne</t>
  </si>
  <si>
    <t>Rēzeknes pils. bērnu patversme</t>
  </si>
  <si>
    <t>Bērnu nams- patversme "Apīte"</t>
  </si>
  <si>
    <t>Marsa gatve Rīgas bāreņu soc. rehab. un atbalsta centrs</t>
  </si>
  <si>
    <t>Rīgas p/v bērnu nams "Ilga"</t>
  </si>
  <si>
    <t>Rīgas p/v bērnu nams "Ziemeļi"</t>
  </si>
  <si>
    <t>Rīgas pils. bērnu nams "Imanta"</t>
  </si>
  <si>
    <t>Zemgales priekšpilsētas bērnu patversme "Vita"</t>
  </si>
  <si>
    <t>Ventspils</t>
  </si>
  <si>
    <t>Pansionāts un bērnu nams "Selga"</t>
  </si>
  <si>
    <t>Aizkraukles rajons</t>
  </si>
  <si>
    <t>Aizkraukles raj. bērnu nams-patversme"Dzeguzīte"</t>
  </si>
  <si>
    <t>Alūksnes rajons</t>
  </si>
  <si>
    <t>Alūksnes raj. bērnu nams-patversme</t>
  </si>
  <si>
    <t>Bauskas rajons</t>
  </si>
  <si>
    <t>Bauskas raj. bērnu nams "Annele"</t>
  </si>
  <si>
    <t>Naujenes bērnu nams</t>
  </si>
  <si>
    <t>Dobeles rajons</t>
  </si>
  <si>
    <t>Bērnu nams-patversme "Lejasstrazdi"</t>
  </si>
  <si>
    <t>Sociālās aprūpes centrs "Tērvete"bērnu nodaļa</t>
  </si>
  <si>
    <t>Jelgavas rajons</t>
  </si>
  <si>
    <t>Jelgavas raj. Elejas bērnu nams- patversme</t>
  </si>
  <si>
    <t>Jēkabpils rajons</t>
  </si>
  <si>
    <t>Bāreņu nams "Līkumi"</t>
  </si>
  <si>
    <t>Krāslavas rajons</t>
  </si>
  <si>
    <t>Krāslavas bērnu soc. rehabilitācijas centrs "Mūsmājas"</t>
  </si>
  <si>
    <t>Kuldīgas rajons</t>
  </si>
  <si>
    <t>Alsungas bērnu nams-patversme</t>
  </si>
  <si>
    <t>Limbažu rajons</t>
  </si>
  <si>
    <t>Bērnu nams "Zīles"</t>
  </si>
  <si>
    <t>Bērnu nams-patversme "Umurga"</t>
  </si>
  <si>
    <t>Ludzas rajons</t>
  </si>
  <si>
    <t>Ludzas r. bērnu nams-patversme "Ābelīte"</t>
  </si>
  <si>
    <t>Madonas rajons</t>
  </si>
  <si>
    <t>Madonas raj. bērnu nams "Zīļuks"</t>
  </si>
  <si>
    <t>Ogres rajons</t>
  </si>
  <si>
    <t>Lauberes bērnu nams</t>
  </si>
  <si>
    <t>Rēzeknes rajons</t>
  </si>
  <si>
    <t>Tiskādu bērnu nams</t>
  </si>
  <si>
    <t>Baldones bērnu nams</t>
  </si>
  <si>
    <t>Rīgas rajona Inčukalna SAC "Inčukalns"</t>
  </si>
  <si>
    <t>Saldus rajons</t>
  </si>
  <si>
    <t>Bērnu nams-patversme "Rūķītis"</t>
  </si>
  <si>
    <t>Strazdes bērnu nams</t>
  </si>
  <si>
    <t>Tukuma rajons</t>
  </si>
  <si>
    <t>Raiņa v/n bērnu nams</t>
  </si>
  <si>
    <t>Valkas rajons</t>
  </si>
  <si>
    <t>Ērģemes bērnu nams</t>
  </si>
  <si>
    <t>Valmieras rajons</t>
  </si>
  <si>
    <t>Bērnu nams-aizbildniecības iestāde "Pārgauja"</t>
  </si>
  <si>
    <t>Ventspils rajons</t>
  </si>
  <si>
    <t>Ventspils raj. bērnu nams "Stikli"</t>
  </si>
  <si>
    <t>Bērnu nami - patversmes</t>
  </si>
  <si>
    <t>Daugavpils pilsētas domes Sociālo lietu pārvalde, Martiņenko ģimenes bērnu nams</t>
  </si>
  <si>
    <t>Biedrība „Saules tilts”, Mušpertu ģimenes bērnu nams</t>
  </si>
  <si>
    <t>Fonds „Mazputniņi”, Berkānu ģimenes bērnu nams</t>
  </si>
  <si>
    <t>Nodibinājums „Fonds Žubīte”, Ziļevu ģimenes bērnu nams</t>
  </si>
  <si>
    <t>Biedrība „Kalīte, Kaļvu ģimenes bērnu nams</t>
  </si>
  <si>
    <t>Ģimenes bērnu nami</t>
  </si>
  <si>
    <t>Biedrība „Centrs Elizabete”</t>
  </si>
  <si>
    <t>Biedrība „Latvijas Samariešu apvienība”, bērnu sociālās aprūpes un atbalsta centrs</t>
  </si>
  <si>
    <t>Reliģiskās organizācijas „Pestīšanas Armija” L. Gorkšas Bērnu un jauniešu māja</t>
  </si>
  <si>
    <t>Valmiera</t>
  </si>
  <si>
    <t>Latvijas SOS bērnu ciematu asociācijas Valmieras ciemats</t>
  </si>
  <si>
    <t>Latvijas SOS bērnu ciematu asociācijas Īslīces ciemats</t>
  </si>
  <si>
    <t>Cēsu rajons</t>
  </si>
  <si>
    <t>Biedrība „Riekšaviņa”, bērnu bāreņu sociālās rehabilitācijas un integrācijas ģimenē centrs</t>
  </si>
  <si>
    <t>Reliģiskās organizācijas „Pestīšanas Armija” Skangaļu muižas Bērnu atbalsta un sociālās aprūpes centrs</t>
  </si>
  <si>
    <t>SIA „Bērnu oāze”</t>
  </si>
  <si>
    <t>Nodibinājums „Fonds Grašu bērnu ciemats”</t>
  </si>
  <si>
    <t>Nevalstisko organizāciju bērnu SAC</t>
  </si>
  <si>
    <t>Valstī kopā:</t>
  </si>
  <si>
    <t>Ls</t>
  </si>
  <si>
    <t>5.1. Izdevumi 2008.gadā (faktiskajās cenās) Ls, Euro</t>
  </si>
  <si>
    <t>Euro</t>
  </si>
  <si>
    <t>5.3. Finanšu līdzekļu izlietojums uz 1 bērnu (Ls, Euro) (bez humānās palīdzības un kapitālieguldījumiem)</t>
  </si>
  <si>
    <t>LR Labklājības ministrija</t>
  </si>
  <si>
    <t>Sociālo pakalpojumu pārvalde</t>
  </si>
  <si>
    <t>Kurbada iela 2, Rīga, LV - 1009</t>
  </si>
  <si>
    <t>tālrunis: 7114600, Fakss: 7114611</t>
  </si>
  <si>
    <t>VALSTS STATISTIKAS PĀRSKATU KOPSAVILKUMS</t>
  </si>
  <si>
    <t>UPDK 0630277</t>
  </si>
  <si>
    <t xml:space="preserve">Ilgstošas sociālās aprūpes un sociālās rehabilitācijas </t>
  </si>
  <si>
    <t>institūcijas bērniem</t>
  </si>
  <si>
    <t>LM SOCIĀLO PAKALPOJUMU PĀRVALDE</t>
  </si>
  <si>
    <t>PĀRSKATS PAR DARBU 2008. GADĀ</t>
  </si>
  <si>
    <t>SATURA RĀDĪTĀJS</t>
  </si>
  <si>
    <t>1.1. Bērnu skaits iestādē..................................................................................................................................................................</t>
  </si>
  <si>
    <t>1.2. Plānotais vietu skaits un faktiskais vietu aizpildījums.................................................................................................................</t>
  </si>
  <si>
    <t>2. Ziņas par bērniem uz 2009. gada 1. janvāri</t>
  </si>
  <si>
    <t>2.1. Bērnu sadalījums pa vecuma grupām un pilsonības veidiem uz 01.01.2009..................................................................................</t>
  </si>
  <si>
    <t>2.2. Pirmsskolas un skolas vecuma bērnu izglītība (no 5 līdz 18 g.v. un vecāki - 24 g.v.).....................................................................</t>
  </si>
  <si>
    <t>2.3. Iemesli bērnu ievietošanai bērnu iestādē................................................................................................................................</t>
  </si>
  <si>
    <t>2.4. Bērnu iestādē iestājušies no: (par visiem bērniem, kuri atrodas iestādē uz 01.01.2009.)............................................................</t>
  </si>
  <si>
    <t>2.5. Bērnu garīgā attīstība............................................................................................................................................................</t>
  </si>
  <si>
    <t>2.6. Bērnu saslimstība 2008. gadā..................................................................................................................................................</t>
  </si>
  <si>
    <t>2.6.a Somatiska rakstura traucējumi.................................................................................................................................................</t>
  </si>
  <si>
    <t>2.7. Bērni invalīdi/veselības stāvoklis........................................................................................................................................................</t>
  </si>
  <si>
    <t>3. Informācija par bērniem, kuri iestājušies iestādē no 01.01.2008. līdz 01.01.2009.</t>
  </si>
  <si>
    <t>3.1. Bērnu sadalījums pa vecuma grupām....................................................................................................................................</t>
  </si>
  <si>
    <t>3.2. Bērni iestājušies ar šādām slimībām..............................................................................................................................</t>
  </si>
  <si>
    <t>3.3. Bērnu garīgā attīstība............................................................................................................................................................</t>
  </si>
  <si>
    <t>3.4. Iemesli bērnu  ievietošanai bērnu iestādē.....................................................................................................................................</t>
  </si>
  <si>
    <t>4. Informācija par bērniem, kuri izstājušies no iestādes no 01.01.2008. līdz 01.01.2009.</t>
  </si>
  <si>
    <t>4.1. Izstāšanās kopējie rādītāji...............................................................................................................................................</t>
  </si>
  <si>
    <t>4.2. Adopcija.....................................................................................................................................................................................</t>
  </si>
  <si>
    <t>5. Izdevumi (faktiskajās cenās)</t>
  </si>
  <si>
    <t>5.1. Izdevumi 2008 gadā.....................................................................................................................................................................</t>
  </si>
  <si>
    <t>5.2. Saņemtā humānā palīdzība................................................................................................................................................................</t>
  </si>
  <si>
    <t>5.3. Finansu līdzekļu izlietojums uz 1 bērnu (bez humānās palīdzības un kapitālieguldījumiem).....................................................................</t>
  </si>
  <si>
    <t>7. Institūcijas darbinieki uz 01.01.2009.</t>
  </si>
  <si>
    <t>7.1. Amata nosaukums saskaņā ar profesiju klasifikatoru.......................................................................................................................</t>
  </si>
  <si>
    <t>7.2. Sociālo darbinieku, sociālo aprūpētāju un sociālo rehabilitētāju izglītība uz 01.01.2009. .............................................</t>
  </si>
  <si>
    <t>7.3. Sociālo darbinieku, sociālo aprūpētāju un sociālo rehabilitētāju un aprūpētāju (auklīšu)</t>
  </si>
  <si>
    <t xml:space="preserve">       kvalifikācijas celšana 2008. gadā .....................................................................................................................................</t>
  </si>
  <si>
    <t>9. Dati par institūcijas vadītāju</t>
  </si>
  <si>
    <t>9.1.Izglītība...........................................................................................................................................................................</t>
  </si>
  <si>
    <t>9.2.Kvalifikācijas pilnveide 2008. gadā.............................................................................................................................</t>
  </si>
  <si>
    <r>
      <t>6. Iestādes teritorija, ēkas, dzīvojamās istabas</t>
    </r>
    <r>
      <rPr>
        <sz val="10"/>
        <rFont val="Arial"/>
        <family val="2"/>
      </rPr>
      <t>...............................................................................................</t>
    </r>
  </si>
  <si>
    <r>
      <t>8. Datortehnika un sakaru tehnika iestādē</t>
    </r>
    <r>
      <rPr>
        <sz val="10"/>
        <rFont val="Arial"/>
        <family val="2"/>
      </rPr>
      <t>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</si>
</sst>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b/>
      <sz val="7"/>
      <color indexed="16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color indexed="1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8"/>
      <name val="Arial Black"/>
      <family val="2"/>
    </font>
    <font>
      <sz val="10"/>
      <name val="Arial Black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wrapText="1"/>
    </xf>
    <xf numFmtId="0" fontId="1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8" fillId="0" borderId="10" xfId="65" applyNumberFormat="1" applyFont="1" applyBorder="1" applyAlignment="1">
      <alignment horizontal="center" vertical="center" wrapText="1"/>
      <protection/>
    </xf>
    <xf numFmtId="0" fontId="5" fillId="0" borderId="10" xfId="65" applyNumberFormat="1" applyFont="1" applyBorder="1" applyAlignment="1">
      <alignment horizontal="center" vertical="center" textRotation="90" wrapText="1"/>
      <protection/>
    </xf>
    <xf numFmtId="0" fontId="8" fillId="0" borderId="10" xfId="65" applyNumberFormat="1" applyFont="1" applyFill="1" applyBorder="1" applyAlignment="1">
      <alignment horizontal="center" vertical="center" wrapText="1"/>
      <protection/>
    </xf>
    <xf numFmtId="0" fontId="8" fillId="20" borderId="10" xfId="65" applyNumberFormat="1" applyFont="1" applyFill="1" applyBorder="1" applyAlignment="1">
      <alignment horizontal="center" vertical="center" wrapText="1"/>
      <protection/>
    </xf>
    <xf numFmtId="0" fontId="0" fillId="20" borderId="0" xfId="0" applyNumberFormat="1" applyFont="1" applyFill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8" fillId="0" borderId="0" xfId="65" applyNumberFormat="1" applyFont="1" applyBorder="1" applyAlignment="1">
      <alignment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textRotation="90" wrapText="1"/>
      <protection/>
    </xf>
    <xf numFmtId="0" fontId="5" fillId="0" borderId="10" xfId="69" applyFont="1" applyBorder="1" applyAlignment="1">
      <alignment horizontal="center" vertical="center" wrapText="1"/>
      <protection/>
    </xf>
    <xf numFmtId="0" fontId="5" fillId="0" borderId="10" xfId="69" applyFont="1" applyBorder="1" applyAlignment="1">
      <alignment horizontal="center" vertical="center" textRotation="90" wrapText="1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70" applyFont="1" applyBorder="1" applyAlignment="1">
      <alignment horizontal="center" vertical="center" textRotation="90" wrapText="1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0" xfId="71" applyFont="1" applyBorder="1" applyAlignment="1">
      <alignment horizontal="center" vertical="center" textRotation="90" wrapText="1"/>
      <protection/>
    </xf>
    <xf numFmtId="0" fontId="5" fillId="0" borderId="10" xfId="72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horizontal="center" vertical="center" textRotation="90" wrapText="1"/>
      <protection/>
    </xf>
    <xf numFmtId="0" fontId="5" fillId="0" borderId="10" xfId="73" applyFont="1" applyBorder="1" applyAlignment="1">
      <alignment horizontal="center" vertical="center" wrapText="1"/>
      <protection/>
    </xf>
    <xf numFmtId="0" fontId="5" fillId="0" borderId="10" xfId="74" applyFont="1" applyBorder="1" applyAlignment="1">
      <alignment horizontal="center" vertical="center" wrapText="1"/>
      <protection/>
    </xf>
    <xf numFmtId="0" fontId="5" fillId="0" borderId="10" xfId="74" applyFont="1" applyBorder="1" applyAlignment="1">
      <alignment horizontal="center" vertical="center" textRotation="90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textRotation="90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textRotation="90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textRotation="90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textRotation="90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textRotation="90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5" fillId="0" borderId="11" xfId="65" applyNumberFormat="1" applyFont="1" applyBorder="1" applyAlignment="1">
      <alignment horizontal="center" vertical="center" textRotation="90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2" xfId="0" applyNumberFormat="1" applyFill="1" applyBorder="1" applyAlignment="1">
      <alignment vertical="center" wrapText="1"/>
    </xf>
    <xf numFmtId="0" fontId="0" fillId="20" borderId="12" xfId="0" applyNumberFormat="1" applyFont="1" applyFill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20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1" fontId="2" fillId="24" borderId="10" xfId="0" applyNumberFormat="1" applyFont="1" applyFill="1" applyBorder="1" applyAlignment="1">
      <alignment vertical="center" wrapText="1"/>
    </xf>
    <xf numFmtId="1" fontId="1" fillId="0" borderId="0" xfId="0" applyNumberFormat="1" applyFont="1" applyAlignment="1">
      <alignment/>
    </xf>
    <xf numFmtId="4" fontId="0" fillId="0" borderId="12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2" fillId="24" borderId="10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17" borderId="10" xfId="0" applyFill="1" applyBorder="1" applyAlignment="1">
      <alignment vertical="center" wrapText="1"/>
    </xf>
    <xf numFmtId="0" fontId="5" fillId="0" borderId="10" xfId="65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vertical="center" wrapText="1"/>
    </xf>
    <xf numFmtId="1" fontId="0" fillId="0" borderId="10" xfId="0" applyNumberFormat="1" applyBorder="1" applyAlignment="1">
      <alignment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5" fillId="0" borderId="15" xfId="71" applyFont="1" applyBorder="1" applyAlignment="1">
      <alignment horizontal="center" vertical="center" textRotation="90" wrapText="1"/>
      <protection/>
    </xf>
    <xf numFmtId="0" fontId="5" fillId="0" borderId="10" xfId="71" applyFont="1" applyBorder="1" applyAlignment="1">
      <alignment horizontal="center" vertical="center" textRotation="90" wrapText="1"/>
      <protection/>
    </xf>
    <xf numFmtId="0" fontId="5" fillId="0" borderId="10" xfId="71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5" fillId="0" borderId="16" xfId="68" applyFont="1" applyBorder="1" applyAlignment="1">
      <alignment horizontal="center" vertical="center" wrapText="1"/>
      <protection/>
    </xf>
    <xf numFmtId="0" fontId="5" fillId="0" borderId="17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textRotation="90" wrapText="1"/>
      <protection/>
    </xf>
    <xf numFmtId="0" fontId="5" fillId="0" borderId="16" xfId="68" applyFont="1" applyBorder="1" applyAlignment="1">
      <alignment horizontal="center" vertical="center" textRotation="90" wrapText="1"/>
      <protection/>
    </xf>
    <xf numFmtId="0" fontId="5" fillId="0" borderId="10" xfId="69" applyFont="1" applyBorder="1" applyAlignment="1">
      <alignment horizontal="center" vertical="center" textRotation="90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5" fillId="0" borderId="10" xfId="69" applyFont="1" applyBorder="1" applyAlignment="1">
      <alignment horizontal="center" vertical="center" wrapText="1"/>
      <protection/>
    </xf>
    <xf numFmtId="0" fontId="5" fillId="0" borderId="10" xfId="70" applyFont="1" applyBorder="1" applyAlignment="1">
      <alignment horizontal="center" vertical="center" textRotation="90" wrapText="1"/>
      <protection/>
    </xf>
    <xf numFmtId="0" fontId="8" fillId="0" borderId="18" xfId="65" applyNumberFormat="1" applyFont="1" applyBorder="1" applyAlignment="1">
      <alignment horizontal="center" vertical="center" wrapText="1"/>
      <protection/>
    </xf>
    <xf numFmtId="0" fontId="5" fillId="0" borderId="11" xfId="71" applyFont="1" applyBorder="1" applyAlignment="1">
      <alignment horizontal="center" vertical="center" textRotation="90" wrapText="1"/>
      <protection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65" applyNumberFormat="1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7" xfId="0" applyNumberFormat="1" applyBorder="1" applyAlignment="1">
      <alignment vertical="center" wrapText="1"/>
    </xf>
    <xf numFmtId="0" fontId="3" fillId="0" borderId="19" xfId="0" applyNumberFormat="1" applyFont="1" applyBorder="1" applyAlignment="1">
      <alignment horizontal="left" wrapText="1"/>
    </xf>
    <xf numFmtId="0" fontId="8" fillId="0" borderId="16" xfId="65" applyNumberFormat="1" applyFont="1" applyBorder="1" applyAlignment="1">
      <alignment horizontal="center" vertical="center" wrapText="1"/>
      <protection/>
    </xf>
    <xf numFmtId="0" fontId="8" fillId="0" borderId="17" xfId="65" applyNumberFormat="1" applyFont="1" applyBorder="1" applyAlignment="1">
      <alignment horizontal="center" vertical="center" wrapText="1"/>
      <protection/>
    </xf>
    <xf numFmtId="0" fontId="5" fillId="0" borderId="10" xfId="65" applyNumberFormat="1" applyFont="1" applyBorder="1" applyAlignment="1">
      <alignment horizontal="center" vertical="center" textRotation="90" wrapText="1"/>
      <protection/>
    </xf>
    <xf numFmtId="0" fontId="0" fillId="0" borderId="10" xfId="65" applyNumberForma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5" fillId="0" borderId="11" xfId="65" applyNumberFormat="1" applyFont="1" applyBorder="1" applyAlignment="1">
      <alignment horizontal="center" vertical="center" textRotation="90" wrapText="1"/>
      <protection/>
    </xf>
    <xf numFmtId="0" fontId="5" fillId="0" borderId="15" xfId="65" applyNumberFormat="1" applyFont="1" applyBorder="1" applyAlignment="1">
      <alignment horizontal="center" vertical="center" textRotation="90" wrapText="1"/>
      <protection/>
    </xf>
    <xf numFmtId="0" fontId="5" fillId="0" borderId="10" xfId="65" applyNumberFormat="1" applyFont="1" applyFill="1" applyBorder="1" applyAlignment="1">
      <alignment horizontal="center" vertical="center" textRotation="90" wrapText="1"/>
      <protection/>
    </xf>
    <xf numFmtId="0" fontId="0" fillId="0" borderId="10" xfId="65" applyNumberFormat="1" applyFill="1" applyBorder="1" applyAlignment="1">
      <alignment horizontal="center" vertical="center" wrapText="1"/>
      <protection/>
    </xf>
    <xf numFmtId="0" fontId="5" fillId="20" borderId="10" xfId="65" applyNumberFormat="1" applyFont="1" applyFill="1" applyBorder="1" applyAlignment="1">
      <alignment horizontal="center" vertical="center" textRotation="90" wrapText="1"/>
      <protection/>
    </xf>
    <xf numFmtId="0" fontId="0" fillId="20" borderId="10" xfId="65" applyNumberForma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72" applyFont="1" applyBorder="1" applyAlignment="1">
      <alignment horizontal="center" vertical="center" textRotation="90" wrapText="1"/>
      <protection/>
    </xf>
    <xf numFmtId="0" fontId="5" fillId="0" borderId="10" xfId="7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textRotation="90" wrapText="1"/>
      <protection/>
    </xf>
    <xf numFmtId="0" fontId="5" fillId="0" borderId="11" xfId="73" applyFont="1" applyBorder="1" applyAlignment="1">
      <alignment horizontal="center" vertical="center" textRotation="90" wrapText="1"/>
      <protection/>
    </xf>
    <xf numFmtId="0" fontId="5" fillId="0" borderId="10" xfId="74" applyFont="1" applyBorder="1" applyAlignment="1">
      <alignment horizontal="center" vertical="center" wrapText="1"/>
      <protection/>
    </xf>
    <xf numFmtId="0" fontId="5" fillId="0" borderId="10" xfId="74" applyFont="1" applyBorder="1" applyAlignment="1">
      <alignment horizontal="center" vertical="center" textRotation="90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5" fillId="0" borderId="10" xfId="55" applyFont="1" applyBorder="1" applyAlignment="1">
      <alignment horizontal="center" vertical="center" textRotation="90" wrapText="1"/>
      <protection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3" xfId="55" applyFont="1" applyBorder="1" applyAlignment="1">
      <alignment horizontal="center" vertical="center" textRotation="90" wrapText="1"/>
      <protection/>
    </xf>
    <xf numFmtId="0" fontId="5" fillId="0" borderId="20" xfId="55" applyFont="1" applyBorder="1" applyAlignment="1">
      <alignment horizontal="center" vertical="center" textRotation="90" wrapText="1"/>
      <protection/>
    </xf>
    <xf numFmtId="0" fontId="5" fillId="0" borderId="21" xfId="55" applyFont="1" applyBorder="1" applyAlignment="1">
      <alignment horizontal="center" vertical="center" textRotation="90" wrapText="1"/>
      <protection/>
    </xf>
    <xf numFmtId="0" fontId="5" fillId="0" borderId="22" xfId="55" applyFont="1" applyBorder="1" applyAlignment="1">
      <alignment horizontal="center" vertical="center" textRotation="90" wrapText="1"/>
      <protection/>
    </xf>
    <xf numFmtId="0" fontId="5" fillId="0" borderId="13" xfId="56" applyFont="1" applyBorder="1" applyAlignment="1">
      <alignment horizontal="center" vertical="center" textRotation="90" wrapText="1"/>
      <protection/>
    </xf>
    <xf numFmtId="0" fontId="5" fillId="0" borderId="20" xfId="56" applyFont="1" applyBorder="1" applyAlignment="1">
      <alignment horizontal="center" vertical="center" textRotation="90" wrapText="1"/>
      <protection/>
    </xf>
    <xf numFmtId="0" fontId="5" fillId="0" borderId="21" xfId="56" applyFont="1" applyBorder="1" applyAlignment="1">
      <alignment horizontal="center" vertical="center" textRotation="90" wrapText="1"/>
      <protection/>
    </xf>
    <xf numFmtId="0" fontId="5" fillId="0" borderId="22" xfId="56" applyFont="1" applyBorder="1" applyAlignment="1">
      <alignment horizontal="center" vertical="center" textRotation="90" wrapText="1"/>
      <protection/>
    </xf>
    <xf numFmtId="0" fontId="5" fillId="0" borderId="16" xfId="56" applyFont="1" applyBorder="1" applyAlignment="1">
      <alignment horizontal="center" vertical="center" textRotation="90" wrapText="1"/>
      <protection/>
    </xf>
    <xf numFmtId="0" fontId="5" fillId="0" borderId="17" xfId="56" applyFont="1" applyBorder="1" applyAlignment="1">
      <alignment horizontal="center" vertical="center" textRotation="90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5" fillId="0" borderId="23" xfId="56" applyFont="1" applyBorder="1" applyAlignment="1">
      <alignment horizontal="center" vertical="center" textRotation="90" wrapText="1"/>
      <protection/>
    </xf>
    <xf numFmtId="0" fontId="5" fillId="0" borderId="24" xfId="56" applyFont="1" applyBorder="1" applyAlignment="1">
      <alignment horizontal="center" vertical="center" textRotation="90" wrapText="1"/>
      <protection/>
    </xf>
    <xf numFmtId="0" fontId="5" fillId="0" borderId="10" xfId="56" applyFont="1" applyBorder="1" applyAlignment="1">
      <alignment horizontal="center" vertical="center" textRotation="90" wrapText="1"/>
      <protection/>
    </xf>
    <xf numFmtId="0" fontId="5" fillId="0" borderId="10" xfId="57" applyFont="1" applyBorder="1" applyAlignment="1">
      <alignment horizontal="center" vertical="center" textRotation="90" wrapText="1"/>
      <protection/>
    </xf>
    <xf numFmtId="0" fontId="5" fillId="0" borderId="13" xfId="57" applyFont="1" applyBorder="1" applyAlignment="1">
      <alignment horizontal="center" vertical="center" textRotation="90" wrapText="1"/>
      <protection/>
    </xf>
    <xf numFmtId="0" fontId="5" fillId="0" borderId="20" xfId="57" applyFont="1" applyBorder="1" applyAlignment="1">
      <alignment horizontal="center" vertical="center" textRotation="90" wrapText="1"/>
      <protection/>
    </xf>
    <xf numFmtId="0" fontId="5" fillId="0" borderId="21" xfId="57" applyFont="1" applyBorder="1" applyAlignment="1">
      <alignment horizontal="center" vertical="center" textRotation="90" wrapText="1"/>
      <protection/>
    </xf>
    <xf numFmtId="0" fontId="5" fillId="0" borderId="22" xfId="57" applyFont="1" applyBorder="1" applyAlignment="1">
      <alignment horizontal="center" vertical="center" textRotation="90" wrapText="1"/>
      <protection/>
    </xf>
    <xf numFmtId="1" fontId="8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textRotation="90" wrapText="1"/>
      <protection/>
    </xf>
    <xf numFmtId="0" fontId="5" fillId="0" borderId="10" xfId="59" applyFont="1" applyBorder="1" applyAlignment="1">
      <alignment horizontal="center" vertical="center" textRotation="90" wrapText="1"/>
      <protection/>
    </xf>
    <xf numFmtId="0" fontId="5" fillId="0" borderId="10" xfId="60" applyFont="1" applyBorder="1" applyAlignment="1">
      <alignment horizontal="center" vertical="center" textRotation="90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center" textRotation="90" wrapText="1"/>
      <protection/>
    </xf>
    <xf numFmtId="0" fontId="5" fillId="0" borderId="10" xfId="62" applyFont="1" applyBorder="1" applyAlignment="1">
      <alignment horizontal="center" vertical="center" textRotation="90" wrapText="1"/>
      <protection/>
    </xf>
    <xf numFmtId="0" fontId="5" fillId="0" borderId="10" xfId="63" applyFont="1" applyBorder="1" applyAlignment="1">
      <alignment horizontal="center" vertical="center" textRotation="90" wrapText="1"/>
      <protection/>
    </xf>
    <xf numFmtId="0" fontId="5" fillId="0" borderId="10" xfId="64" applyFont="1" applyBorder="1" applyAlignment="1">
      <alignment horizontal="center" vertical="center" textRotation="90" wrapText="1"/>
      <protection/>
    </xf>
    <xf numFmtId="0" fontId="5" fillId="0" borderId="11" xfId="66" applyFont="1" applyBorder="1" applyAlignment="1">
      <alignment horizontal="center" vertical="center" textRotation="90" wrapText="1"/>
      <protection/>
    </xf>
    <xf numFmtId="0" fontId="5" fillId="0" borderId="14" xfId="66" applyFont="1" applyBorder="1" applyAlignment="1">
      <alignment horizontal="center" vertical="center" textRotation="90" wrapText="1"/>
      <protection/>
    </xf>
    <xf numFmtId="0" fontId="10" fillId="0" borderId="19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67" applyFont="1" applyBorder="1" applyAlignment="1">
      <alignment horizontal="center" vertical="center" textRotation="90" wrapText="1"/>
      <protection/>
    </xf>
    <xf numFmtId="0" fontId="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K28" sqref="K28"/>
    </sheetView>
  </sheetViews>
  <sheetFormatPr defaultColWidth="9.140625" defaultRowHeight="12.75"/>
  <sheetData>
    <row r="2" spans="11:14" ht="12.75">
      <c r="K2" s="221" t="s">
        <v>629</v>
      </c>
      <c r="L2" s="222"/>
      <c r="M2" s="223"/>
      <c r="N2" s="223"/>
    </row>
    <row r="3" spans="11:14" ht="12.75">
      <c r="K3" s="224" t="s">
        <v>630</v>
      </c>
      <c r="L3" s="223"/>
      <c r="M3" s="223"/>
      <c r="N3" s="223"/>
    </row>
    <row r="4" spans="11:14" ht="12.75">
      <c r="K4" s="221" t="s">
        <v>631</v>
      </c>
      <c r="L4" s="222"/>
      <c r="M4" s="223"/>
      <c r="N4" s="223"/>
    </row>
    <row r="5" spans="11:14" ht="12.75">
      <c r="K5" s="221" t="s">
        <v>632</v>
      </c>
      <c r="L5" s="222"/>
      <c r="M5" s="223"/>
      <c r="N5" s="223"/>
    </row>
    <row r="9" spans="1:14" ht="27">
      <c r="A9" s="225" t="s">
        <v>633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</row>
    <row r="10" spans="1:14" ht="15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</row>
    <row r="11" spans="1:14" ht="15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</row>
    <row r="12" spans="1:14" ht="27">
      <c r="A12" s="225" t="s">
        <v>634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</row>
    <row r="15" spans="1:14" ht="25.5">
      <c r="A15" s="227" t="s">
        <v>635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</row>
    <row r="16" spans="1:14" ht="25.5">
      <c r="A16" s="227" t="s">
        <v>636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</row>
    <row r="18" spans="1:14" ht="23.25">
      <c r="A18" s="228" t="s">
        <v>638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</row>
    <row r="22" spans="1:14" ht="15.75">
      <c r="A22" s="229" t="s">
        <v>637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</row>
    <row r="23" spans="1:14" ht="25.5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</row>
    <row r="24" spans="1:14" ht="15.75">
      <c r="A24" s="229">
        <v>2009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</row>
  </sheetData>
  <sheetProtection password="CE88" sheet="1" objects="1" scenarios="1"/>
  <mergeCells count="7">
    <mergeCell ref="A18:N18"/>
    <mergeCell ref="A22:N22"/>
    <mergeCell ref="A24:N24"/>
    <mergeCell ref="A9:N9"/>
    <mergeCell ref="A12:N12"/>
    <mergeCell ref="A15:N15"/>
    <mergeCell ref="A16:N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76"/>
  <sheetViews>
    <sheetView showGridLines="0" zoomScalePageLayoutView="0" workbookViewId="0" topLeftCell="A1">
      <selection activeCell="AG6" sqref="AG6"/>
    </sheetView>
  </sheetViews>
  <sheetFormatPr defaultColWidth="9.140625" defaultRowHeight="12.75"/>
  <cols>
    <col min="1" max="1" width="5.140625" style="0" customWidth="1"/>
    <col min="2" max="2" width="16.7109375" style="0" customWidth="1"/>
    <col min="3" max="3" width="51.7109375" style="0" customWidth="1"/>
    <col min="4" max="4" width="6.57421875" style="0" customWidth="1"/>
    <col min="5" max="33" width="6.140625" style="0" customWidth="1"/>
  </cols>
  <sheetData>
    <row r="1" spans="1:13" ht="15">
      <c r="A1" s="156" t="s">
        <v>94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33" ht="23.25" customHeight="1">
      <c r="A2" s="157" t="s">
        <v>0</v>
      </c>
      <c r="B2" s="157" t="s">
        <v>1</v>
      </c>
      <c r="C2" s="157" t="s">
        <v>2</v>
      </c>
      <c r="D2" s="25" t="s">
        <v>93</v>
      </c>
      <c r="E2" s="25" t="s">
        <v>93</v>
      </c>
      <c r="F2" s="25" t="s">
        <v>93</v>
      </c>
      <c r="G2" s="25" t="s">
        <v>92</v>
      </c>
      <c r="H2" s="25" t="s">
        <v>92</v>
      </c>
      <c r="I2" s="25" t="s">
        <v>92</v>
      </c>
      <c r="J2" s="25" t="s">
        <v>91</v>
      </c>
      <c r="K2" s="25" t="s">
        <v>91</v>
      </c>
      <c r="L2" s="25" t="s">
        <v>91</v>
      </c>
      <c r="M2" s="25" t="s">
        <v>90</v>
      </c>
      <c r="N2" s="25" t="s">
        <v>90</v>
      </c>
      <c r="O2" s="25" t="s">
        <v>90</v>
      </c>
      <c r="P2" s="25" t="s">
        <v>89</v>
      </c>
      <c r="Q2" s="25" t="s">
        <v>89</v>
      </c>
      <c r="R2" s="25" t="s">
        <v>89</v>
      </c>
      <c r="S2" s="25" t="s">
        <v>88</v>
      </c>
      <c r="T2" s="25" t="s">
        <v>88</v>
      </c>
      <c r="U2" s="25" t="s">
        <v>88</v>
      </c>
      <c r="V2" s="25" t="s">
        <v>87</v>
      </c>
      <c r="W2" s="25" t="s">
        <v>87</v>
      </c>
      <c r="X2" s="25" t="s">
        <v>87</v>
      </c>
      <c r="Y2" s="25" t="s">
        <v>86</v>
      </c>
      <c r="Z2" s="25" t="s">
        <v>86</v>
      </c>
      <c r="AA2" s="25" t="s">
        <v>86</v>
      </c>
      <c r="AB2" s="25" t="s">
        <v>85</v>
      </c>
      <c r="AC2" s="25" t="s">
        <v>85</v>
      </c>
      <c r="AD2" s="25" t="s">
        <v>85</v>
      </c>
      <c r="AE2" s="25" t="s">
        <v>84</v>
      </c>
      <c r="AF2" s="25" t="s">
        <v>84</v>
      </c>
      <c r="AG2" s="25" t="s">
        <v>84</v>
      </c>
    </row>
    <row r="3" spans="1:33" ht="12" customHeight="1">
      <c r="A3" s="157"/>
      <c r="B3" s="157"/>
      <c r="C3" s="157"/>
      <c r="D3" s="118" t="s">
        <v>382</v>
      </c>
      <c r="E3" s="119" t="s">
        <v>387</v>
      </c>
      <c r="F3" s="119"/>
      <c r="G3" s="119"/>
      <c r="H3" s="119"/>
      <c r="I3" s="119"/>
      <c r="J3" s="119"/>
      <c r="K3" s="119"/>
      <c r="L3" s="119"/>
      <c r="M3" s="119" t="s">
        <v>387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9.75" customHeight="1">
      <c r="A4" s="157"/>
      <c r="B4" s="157"/>
      <c r="C4" s="157"/>
      <c r="D4" s="118"/>
      <c r="E4" s="141" t="s">
        <v>45</v>
      </c>
      <c r="F4" s="141" t="s">
        <v>33</v>
      </c>
      <c r="G4" s="118" t="s">
        <v>20</v>
      </c>
      <c r="H4" s="141" t="s">
        <v>45</v>
      </c>
      <c r="I4" s="141" t="s">
        <v>33</v>
      </c>
      <c r="J4" s="118" t="s">
        <v>6</v>
      </c>
      <c r="K4" s="141" t="s">
        <v>45</v>
      </c>
      <c r="L4" s="141" t="s">
        <v>33</v>
      </c>
      <c r="M4" s="118" t="s">
        <v>8</v>
      </c>
      <c r="N4" s="141" t="s">
        <v>45</v>
      </c>
      <c r="O4" s="141" t="s">
        <v>33</v>
      </c>
      <c r="P4" s="120" t="s">
        <v>387</v>
      </c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18" t="s">
        <v>16</v>
      </c>
      <c r="AC4" s="141" t="s">
        <v>45</v>
      </c>
      <c r="AD4" s="141" t="s">
        <v>33</v>
      </c>
      <c r="AE4" s="118" t="s">
        <v>18</v>
      </c>
      <c r="AF4" s="141" t="s">
        <v>45</v>
      </c>
      <c r="AG4" s="141" t="s">
        <v>33</v>
      </c>
    </row>
    <row r="5" spans="1:33" ht="82.5" customHeight="1" thickBot="1">
      <c r="A5" s="158"/>
      <c r="B5" s="158"/>
      <c r="C5" s="158"/>
      <c r="D5" s="118"/>
      <c r="E5" s="141"/>
      <c r="F5" s="141"/>
      <c r="G5" s="118"/>
      <c r="H5" s="141"/>
      <c r="I5" s="141"/>
      <c r="J5" s="118"/>
      <c r="K5" s="141"/>
      <c r="L5" s="141"/>
      <c r="M5" s="118"/>
      <c r="N5" s="141"/>
      <c r="O5" s="141"/>
      <c r="P5" s="26" t="s">
        <v>389</v>
      </c>
      <c r="Q5" s="16" t="s">
        <v>45</v>
      </c>
      <c r="R5" s="16" t="s">
        <v>33</v>
      </c>
      <c r="S5" s="26" t="s">
        <v>11</v>
      </c>
      <c r="T5" s="16" t="s">
        <v>45</v>
      </c>
      <c r="U5" s="16" t="s">
        <v>33</v>
      </c>
      <c r="V5" s="26" t="s">
        <v>13</v>
      </c>
      <c r="W5" s="16" t="s">
        <v>45</v>
      </c>
      <c r="X5" s="16" t="s">
        <v>33</v>
      </c>
      <c r="Y5" s="26" t="s">
        <v>388</v>
      </c>
      <c r="Z5" s="16" t="s">
        <v>45</v>
      </c>
      <c r="AA5" s="16" t="s">
        <v>33</v>
      </c>
      <c r="AB5" s="118"/>
      <c r="AC5" s="141"/>
      <c r="AD5" s="141"/>
      <c r="AE5" s="118"/>
      <c r="AF5" s="141"/>
      <c r="AG5" s="141"/>
    </row>
    <row r="6" spans="1:33" ht="12" customHeight="1" hidden="1">
      <c r="A6" s="132"/>
      <c r="B6" s="132"/>
      <c r="C6" s="132"/>
      <c r="D6" s="53">
        <v>2008</v>
      </c>
      <c r="E6" s="53">
        <v>2008</v>
      </c>
      <c r="F6" s="53">
        <v>2008</v>
      </c>
      <c r="G6" s="53">
        <v>2008</v>
      </c>
      <c r="H6" s="53">
        <v>2008</v>
      </c>
      <c r="I6" s="53">
        <v>2008</v>
      </c>
      <c r="J6" s="53">
        <v>2008</v>
      </c>
      <c r="K6" s="53">
        <v>2008</v>
      </c>
      <c r="L6" s="53">
        <v>2008</v>
      </c>
      <c r="M6" s="53">
        <v>2008</v>
      </c>
      <c r="N6" s="53">
        <v>2008</v>
      </c>
      <c r="O6" s="53">
        <v>2008</v>
      </c>
      <c r="P6" s="53">
        <v>2008</v>
      </c>
      <c r="Q6" s="53">
        <v>2008</v>
      </c>
      <c r="R6" s="53">
        <v>2008</v>
      </c>
      <c r="S6" s="53">
        <v>2008</v>
      </c>
      <c r="T6" s="53">
        <v>2008</v>
      </c>
      <c r="U6" s="53">
        <v>2008</v>
      </c>
      <c r="V6" s="53">
        <v>2008</v>
      </c>
      <c r="W6" s="53">
        <v>2008</v>
      </c>
      <c r="X6" s="53">
        <v>2008</v>
      </c>
      <c r="Y6" s="53">
        <v>2008</v>
      </c>
      <c r="Z6" s="53">
        <v>2008</v>
      </c>
      <c r="AA6" s="53">
        <v>2008</v>
      </c>
      <c r="AB6" s="53">
        <v>2008</v>
      </c>
      <c r="AC6" s="53">
        <v>2008</v>
      </c>
      <c r="AD6" s="53">
        <v>2008</v>
      </c>
      <c r="AE6" s="53">
        <v>2008</v>
      </c>
      <c r="AF6" s="53">
        <v>2008</v>
      </c>
      <c r="AG6" s="53">
        <v>2008</v>
      </c>
    </row>
    <row r="7" spans="1:33" ht="12.75">
      <c r="A7" s="65">
        <v>1</v>
      </c>
      <c r="B7" s="65" t="s">
        <v>530</v>
      </c>
      <c r="C7" s="65" t="s">
        <v>531</v>
      </c>
      <c r="D7" s="65">
        <v>114</v>
      </c>
      <c r="E7" s="65">
        <v>64</v>
      </c>
      <c r="F7" s="65">
        <v>50</v>
      </c>
      <c r="G7" s="65">
        <v>9</v>
      </c>
      <c r="H7" s="65">
        <v>2</v>
      </c>
      <c r="I7" s="65">
        <v>7</v>
      </c>
      <c r="J7" s="65">
        <v>16</v>
      </c>
      <c r="K7" s="65">
        <v>3</v>
      </c>
      <c r="L7" s="65">
        <v>13</v>
      </c>
      <c r="M7" s="65">
        <v>85</v>
      </c>
      <c r="N7" s="65">
        <v>58</v>
      </c>
      <c r="O7" s="65">
        <v>27</v>
      </c>
      <c r="P7" s="65">
        <v>0</v>
      </c>
      <c r="Q7" s="65">
        <v>0</v>
      </c>
      <c r="R7" s="65">
        <v>0</v>
      </c>
      <c r="S7" s="65">
        <v>3</v>
      </c>
      <c r="T7" s="65">
        <v>2</v>
      </c>
      <c r="U7" s="65">
        <v>1</v>
      </c>
      <c r="V7" s="65">
        <v>65</v>
      </c>
      <c r="W7" s="65">
        <v>42</v>
      </c>
      <c r="X7" s="65">
        <v>23</v>
      </c>
      <c r="Y7" s="65">
        <v>17</v>
      </c>
      <c r="Z7" s="65">
        <v>14</v>
      </c>
      <c r="AA7" s="65">
        <v>3</v>
      </c>
      <c r="AB7" s="65">
        <v>1</v>
      </c>
      <c r="AC7" s="65">
        <v>0</v>
      </c>
      <c r="AD7" s="65">
        <v>1</v>
      </c>
      <c r="AE7" s="65">
        <v>3</v>
      </c>
      <c r="AF7" s="65">
        <v>1</v>
      </c>
      <c r="AG7" s="65">
        <v>2</v>
      </c>
    </row>
    <row r="8" spans="1:33" ht="12.75">
      <c r="A8" s="66">
        <v>2</v>
      </c>
      <c r="B8" s="66" t="s">
        <v>532</v>
      </c>
      <c r="C8" s="66" t="s">
        <v>533</v>
      </c>
      <c r="D8" s="66">
        <v>80</v>
      </c>
      <c r="E8" s="66">
        <v>43</v>
      </c>
      <c r="F8" s="66">
        <v>37</v>
      </c>
      <c r="G8" s="66">
        <v>30</v>
      </c>
      <c r="H8" s="66">
        <v>17</v>
      </c>
      <c r="I8" s="66">
        <v>13</v>
      </c>
      <c r="J8" s="66">
        <v>17</v>
      </c>
      <c r="K8" s="66">
        <v>9</v>
      </c>
      <c r="L8" s="66">
        <v>8</v>
      </c>
      <c r="M8" s="66">
        <v>7</v>
      </c>
      <c r="N8" s="66">
        <v>4</v>
      </c>
      <c r="O8" s="66">
        <v>3</v>
      </c>
      <c r="P8" s="66">
        <v>0</v>
      </c>
      <c r="Q8" s="66">
        <v>0</v>
      </c>
      <c r="R8" s="66">
        <v>0</v>
      </c>
      <c r="S8" s="66">
        <v>1</v>
      </c>
      <c r="T8" s="66">
        <v>1</v>
      </c>
      <c r="U8" s="66">
        <v>0</v>
      </c>
      <c r="V8" s="66">
        <v>6</v>
      </c>
      <c r="W8" s="66">
        <v>3</v>
      </c>
      <c r="X8" s="66">
        <v>3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26</v>
      </c>
      <c r="AF8" s="66">
        <v>13</v>
      </c>
      <c r="AG8" s="66">
        <v>13</v>
      </c>
    </row>
    <row r="9" spans="1:33" ht="12.75">
      <c r="A9" s="66">
        <v>3</v>
      </c>
      <c r="B9" s="66" t="s">
        <v>532</v>
      </c>
      <c r="C9" s="66" t="s">
        <v>534</v>
      </c>
      <c r="D9" s="66">
        <v>79</v>
      </c>
      <c r="E9" s="66">
        <v>49</v>
      </c>
      <c r="F9" s="66">
        <v>30</v>
      </c>
      <c r="G9" s="66">
        <v>20</v>
      </c>
      <c r="H9" s="66">
        <v>11</v>
      </c>
      <c r="I9" s="66">
        <v>9</v>
      </c>
      <c r="J9" s="66">
        <v>42</v>
      </c>
      <c r="K9" s="66">
        <v>26</v>
      </c>
      <c r="L9" s="66">
        <v>16</v>
      </c>
      <c r="M9" s="66">
        <v>17</v>
      </c>
      <c r="N9" s="66">
        <v>12</v>
      </c>
      <c r="O9" s="66">
        <v>5</v>
      </c>
      <c r="P9" s="66">
        <v>4</v>
      </c>
      <c r="Q9" s="66">
        <v>2</v>
      </c>
      <c r="R9" s="66">
        <v>2</v>
      </c>
      <c r="S9" s="66">
        <v>3</v>
      </c>
      <c r="T9" s="66">
        <v>2</v>
      </c>
      <c r="U9" s="66">
        <v>1</v>
      </c>
      <c r="V9" s="66">
        <v>4</v>
      </c>
      <c r="W9" s="66">
        <v>3</v>
      </c>
      <c r="X9" s="66">
        <v>1</v>
      </c>
      <c r="Y9" s="66">
        <v>6</v>
      </c>
      <c r="Z9" s="66">
        <v>5</v>
      </c>
      <c r="AA9" s="66">
        <v>1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</row>
    <row r="10" spans="1:33" ht="12.75">
      <c r="A10" s="66">
        <v>4</v>
      </c>
      <c r="B10" s="66" t="s">
        <v>532</v>
      </c>
      <c r="C10" s="66" t="s">
        <v>535</v>
      </c>
      <c r="D10" s="66">
        <v>60</v>
      </c>
      <c r="E10" s="66">
        <v>32</v>
      </c>
      <c r="F10" s="66">
        <v>28</v>
      </c>
      <c r="G10" s="66">
        <v>0</v>
      </c>
      <c r="H10" s="66">
        <v>0</v>
      </c>
      <c r="I10" s="66">
        <v>0</v>
      </c>
      <c r="J10" s="66">
        <v>45</v>
      </c>
      <c r="K10" s="66">
        <v>24</v>
      </c>
      <c r="L10" s="66">
        <v>21</v>
      </c>
      <c r="M10" s="66">
        <v>15</v>
      </c>
      <c r="N10" s="66">
        <v>8</v>
      </c>
      <c r="O10" s="66">
        <v>7</v>
      </c>
      <c r="P10" s="66">
        <v>0</v>
      </c>
      <c r="Q10" s="66">
        <v>0</v>
      </c>
      <c r="R10" s="66">
        <v>0</v>
      </c>
      <c r="S10" s="66">
        <v>7</v>
      </c>
      <c r="T10" s="66">
        <v>4</v>
      </c>
      <c r="U10" s="66">
        <v>3</v>
      </c>
      <c r="V10" s="66">
        <v>5</v>
      </c>
      <c r="W10" s="66">
        <v>2</v>
      </c>
      <c r="X10" s="66">
        <v>3</v>
      </c>
      <c r="Y10" s="66">
        <v>3</v>
      </c>
      <c r="Z10" s="66">
        <v>2</v>
      </c>
      <c r="AA10" s="66">
        <v>1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</row>
    <row r="11" spans="1:33" ht="12.75">
      <c r="A11" s="66">
        <v>5</v>
      </c>
      <c r="B11" s="66" t="s">
        <v>536</v>
      </c>
      <c r="C11" s="66" t="s">
        <v>537</v>
      </c>
      <c r="D11" s="66">
        <v>107</v>
      </c>
      <c r="E11" s="66">
        <v>56</v>
      </c>
      <c r="F11" s="66">
        <v>51</v>
      </c>
      <c r="G11" s="66">
        <v>0</v>
      </c>
      <c r="H11" s="66">
        <v>0</v>
      </c>
      <c r="I11" s="66">
        <v>0</v>
      </c>
      <c r="J11" s="66">
        <v>25</v>
      </c>
      <c r="K11" s="66">
        <v>12</v>
      </c>
      <c r="L11" s="66">
        <v>13</v>
      </c>
      <c r="M11" s="66">
        <v>82</v>
      </c>
      <c r="N11" s="66">
        <v>44</v>
      </c>
      <c r="O11" s="66">
        <v>38</v>
      </c>
      <c r="P11" s="66">
        <v>0</v>
      </c>
      <c r="Q11" s="66">
        <v>0</v>
      </c>
      <c r="R11" s="66">
        <v>0</v>
      </c>
      <c r="S11" s="66">
        <v>5</v>
      </c>
      <c r="T11" s="66">
        <v>3</v>
      </c>
      <c r="U11" s="66">
        <v>2</v>
      </c>
      <c r="V11" s="66">
        <v>46</v>
      </c>
      <c r="W11" s="66">
        <v>28</v>
      </c>
      <c r="X11" s="66">
        <v>18</v>
      </c>
      <c r="Y11" s="66">
        <v>31</v>
      </c>
      <c r="Z11" s="66">
        <v>13</v>
      </c>
      <c r="AA11" s="66">
        <v>18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</row>
    <row r="12" spans="1:33" s="68" customFormat="1" ht="12.75">
      <c r="A12" s="67">
        <v>5</v>
      </c>
      <c r="B12" s="67"/>
      <c r="C12" s="67" t="s">
        <v>538</v>
      </c>
      <c r="D12" s="67">
        <f aca="true" t="shared" si="0" ref="D12:AG12">SUM(D7:D11)</f>
        <v>440</v>
      </c>
      <c r="E12" s="67">
        <f t="shared" si="0"/>
        <v>244</v>
      </c>
      <c r="F12" s="67">
        <f t="shared" si="0"/>
        <v>196</v>
      </c>
      <c r="G12" s="67">
        <f t="shared" si="0"/>
        <v>59</v>
      </c>
      <c r="H12" s="67">
        <f t="shared" si="0"/>
        <v>30</v>
      </c>
      <c r="I12" s="67">
        <f t="shared" si="0"/>
        <v>29</v>
      </c>
      <c r="J12" s="67">
        <f t="shared" si="0"/>
        <v>145</v>
      </c>
      <c r="K12" s="67">
        <f t="shared" si="0"/>
        <v>74</v>
      </c>
      <c r="L12" s="67">
        <f t="shared" si="0"/>
        <v>71</v>
      </c>
      <c r="M12" s="67">
        <f t="shared" si="0"/>
        <v>206</v>
      </c>
      <c r="N12" s="67">
        <f t="shared" si="0"/>
        <v>126</v>
      </c>
      <c r="O12" s="67">
        <f t="shared" si="0"/>
        <v>80</v>
      </c>
      <c r="P12" s="67">
        <f t="shared" si="0"/>
        <v>4</v>
      </c>
      <c r="Q12" s="67">
        <f t="shared" si="0"/>
        <v>2</v>
      </c>
      <c r="R12" s="67">
        <f t="shared" si="0"/>
        <v>2</v>
      </c>
      <c r="S12" s="67">
        <f t="shared" si="0"/>
        <v>19</v>
      </c>
      <c r="T12" s="67">
        <f t="shared" si="0"/>
        <v>12</v>
      </c>
      <c r="U12" s="67">
        <f t="shared" si="0"/>
        <v>7</v>
      </c>
      <c r="V12" s="67">
        <f t="shared" si="0"/>
        <v>126</v>
      </c>
      <c r="W12" s="67">
        <f t="shared" si="0"/>
        <v>78</v>
      </c>
      <c r="X12" s="67">
        <f t="shared" si="0"/>
        <v>48</v>
      </c>
      <c r="Y12" s="67">
        <f t="shared" si="0"/>
        <v>57</v>
      </c>
      <c r="Z12" s="67">
        <f t="shared" si="0"/>
        <v>34</v>
      </c>
      <c r="AA12" s="67">
        <f t="shared" si="0"/>
        <v>23</v>
      </c>
      <c r="AB12" s="67">
        <f t="shared" si="0"/>
        <v>1</v>
      </c>
      <c r="AC12" s="67">
        <f t="shared" si="0"/>
        <v>0</v>
      </c>
      <c r="AD12" s="67">
        <f t="shared" si="0"/>
        <v>1</v>
      </c>
      <c r="AE12" s="67">
        <f t="shared" si="0"/>
        <v>29</v>
      </c>
      <c r="AF12" s="67">
        <f t="shared" si="0"/>
        <v>14</v>
      </c>
      <c r="AG12" s="67">
        <f t="shared" si="0"/>
        <v>15</v>
      </c>
    </row>
    <row r="13" spans="1:33" ht="7.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5"/>
    </row>
    <row r="14" spans="1:33" ht="12.75">
      <c r="A14" s="66">
        <v>1</v>
      </c>
      <c r="B14" s="66" t="s">
        <v>532</v>
      </c>
      <c r="C14" s="66" t="s">
        <v>539</v>
      </c>
      <c r="D14" s="66">
        <v>72</v>
      </c>
      <c r="E14" s="66">
        <v>37</v>
      </c>
      <c r="F14" s="66">
        <v>35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69</v>
      </c>
      <c r="N14" s="66">
        <v>35</v>
      </c>
      <c r="O14" s="66">
        <v>34</v>
      </c>
      <c r="P14" s="66">
        <v>0</v>
      </c>
      <c r="Q14" s="66">
        <v>0</v>
      </c>
      <c r="R14" s="66">
        <v>0</v>
      </c>
      <c r="S14" s="66">
        <v>10</v>
      </c>
      <c r="T14" s="66">
        <v>3</v>
      </c>
      <c r="U14" s="66">
        <v>7</v>
      </c>
      <c r="V14" s="66">
        <v>32</v>
      </c>
      <c r="W14" s="66">
        <v>17</v>
      </c>
      <c r="X14" s="66">
        <v>15</v>
      </c>
      <c r="Y14" s="66">
        <v>27</v>
      </c>
      <c r="Z14" s="66">
        <v>15</v>
      </c>
      <c r="AA14" s="66">
        <v>12</v>
      </c>
      <c r="AB14" s="66">
        <v>3</v>
      </c>
      <c r="AC14" s="66">
        <v>2</v>
      </c>
      <c r="AD14" s="66">
        <v>1</v>
      </c>
      <c r="AE14" s="66">
        <v>0</v>
      </c>
      <c r="AF14" s="66">
        <v>0</v>
      </c>
      <c r="AG14" s="66">
        <v>0</v>
      </c>
    </row>
    <row r="15" spans="1:33" ht="12.75">
      <c r="A15" s="66">
        <v>2</v>
      </c>
      <c r="B15" s="66" t="s">
        <v>540</v>
      </c>
      <c r="C15" s="66" t="s">
        <v>541</v>
      </c>
      <c r="D15" s="66">
        <v>123</v>
      </c>
      <c r="E15" s="66">
        <v>74</v>
      </c>
      <c r="F15" s="66">
        <v>49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122</v>
      </c>
      <c r="N15" s="66">
        <v>74</v>
      </c>
      <c r="O15" s="66">
        <v>48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55</v>
      </c>
      <c r="W15" s="66">
        <v>31</v>
      </c>
      <c r="X15" s="66">
        <v>24</v>
      </c>
      <c r="Y15" s="66">
        <v>67</v>
      </c>
      <c r="Z15" s="66">
        <v>43</v>
      </c>
      <c r="AA15" s="66">
        <v>24</v>
      </c>
      <c r="AB15" s="66">
        <v>1</v>
      </c>
      <c r="AC15" s="66">
        <v>0</v>
      </c>
      <c r="AD15" s="66">
        <v>1</v>
      </c>
      <c r="AE15" s="66">
        <v>0</v>
      </c>
      <c r="AF15" s="66">
        <v>0</v>
      </c>
      <c r="AG15" s="66">
        <v>0</v>
      </c>
    </row>
    <row r="16" spans="1:33" ht="12.75">
      <c r="A16" s="66">
        <v>3</v>
      </c>
      <c r="B16" s="66" t="s">
        <v>542</v>
      </c>
      <c r="C16" s="66" t="s">
        <v>543</v>
      </c>
      <c r="D16" s="66">
        <v>30</v>
      </c>
      <c r="E16" s="66">
        <v>16</v>
      </c>
      <c r="F16" s="66">
        <v>14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30</v>
      </c>
      <c r="N16" s="66">
        <v>16</v>
      </c>
      <c r="O16" s="66">
        <v>14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30</v>
      </c>
      <c r="W16" s="66">
        <v>16</v>
      </c>
      <c r="X16" s="66">
        <v>14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</row>
    <row r="17" spans="1:33" s="68" customFormat="1" ht="12.75">
      <c r="A17" s="67">
        <v>3</v>
      </c>
      <c r="B17" s="67"/>
      <c r="C17" s="67" t="s">
        <v>544</v>
      </c>
      <c r="D17" s="67">
        <f aca="true" t="shared" si="1" ref="D17:AG17">SUM(D14:D16)</f>
        <v>225</v>
      </c>
      <c r="E17" s="67">
        <f t="shared" si="1"/>
        <v>127</v>
      </c>
      <c r="F17" s="67">
        <f t="shared" si="1"/>
        <v>98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221</v>
      </c>
      <c r="N17" s="67">
        <f t="shared" si="1"/>
        <v>125</v>
      </c>
      <c r="O17" s="67">
        <f t="shared" si="1"/>
        <v>96</v>
      </c>
      <c r="P17" s="67">
        <f t="shared" si="1"/>
        <v>0</v>
      </c>
      <c r="Q17" s="67">
        <f t="shared" si="1"/>
        <v>0</v>
      </c>
      <c r="R17" s="67">
        <f t="shared" si="1"/>
        <v>0</v>
      </c>
      <c r="S17" s="67">
        <f t="shared" si="1"/>
        <v>10</v>
      </c>
      <c r="T17" s="67">
        <f t="shared" si="1"/>
        <v>3</v>
      </c>
      <c r="U17" s="67">
        <f t="shared" si="1"/>
        <v>7</v>
      </c>
      <c r="V17" s="67">
        <f t="shared" si="1"/>
        <v>117</v>
      </c>
      <c r="W17" s="67">
        <f t="shared" si="1"/>
        <v>64</v>
      </c>
      <c r="X17" s="67">
        <f t="shared" si="1"/>
        <v>53</v>
      </c>
      <c r="Y17" s="67">
        <f t="shared" si="1"/>
        <v>94</v>
      </c>
      <c r="Z17" s="67">
        <f t="shared" si="1"/>
        <v>58</v>
      </c>
      <c r="AA17" s="67">
        <f t="shared" si="1"/>
        <v>36</v>
      </c>
      <c r="AB17" s="67">
        <f t="shared" si="1"/>
        <v>4</v>
      </c>
      <c r="AC17" s="67">
        <f t="shared" si="1"/>
        <v>2</v>
      </c>
      <c r="AD17" s="67">
        <f t="shared" si="1"/>
        <v>2</v>
      </c>
      <c r="AE17" s="67">
        <f t="shared" si="1"/>
        <v>0</v>
      </c>
      <c r="AF17" s="67">
        <f t="shared" si="1"/>
        <v>0</v>
      </c>
      <c r="AG17" s="67">
        <f t="shared" si="1"/>
        <v>0</v>
      </c>
    </row>
    <row r="18" spans="1:33" ht="7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5"/>
    </row>
    <row r="19" spans="1:33" ht="12.75">
      <c r="A19" s="66">
        <v>1</v>
      </c>
      <c r="B19" s="66" t="s">
        <v>545</v>
      </c>
      <c r="C19" s="66" t="s">
        <v>546</v>
      </c>
      <c r="D19" s="66">
        <v>69</v>
      </c>
      <c r="E19" s="66">
        <v>45</v>
      </c>
      <c r="F19" s="66">
        <v>24</v>
      </c>
      <c r="G19" s="66">
        <v>56</v>
      </c>
      <c r="H19" s="66">
        <v>35</v>
      </c>
      <c r="I19" s="66">
        <v>21</v>
      </c>
      <c r="J19" s="66">
        <v>5</v>
      </c>
      <c r="K19" s="66">
        <v>3</v>
      </c>
      <c r="L19" s="66">
        <v>2</v>
      </c>
      <c r="M19" s="66">
        <v>6</v>
      </c>
      <c r="N19" s="66">
        <v>5</v>
      </c>
      <c r="O19" s="66">
        <v>1</v>
      </c>
      <c r="P19" s="66">
        <v>6</v>
      </c>
      <c r="Q19" s="66">
        <v>5</v>
      </c>
      <c r="R19" s="66">
        <v>1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2</v>
      </c>
      <c r="AC19" s="66">
        <v>2</v>
      </c>
      <c r="AD19" s="66">
        <v>0</v>
      </c>
      <c r="AE19" s="66">
        <v>0</v>
      </c>
      <c r="AF19" s="66">
        <v>0</v>
      </c>
      <c r="AG19" s="66">
        <v>0</v>
      </c>
    </row>
    <row r="20" spans="1:33" ht="12.75">
      <c r="A20" s="66">
        <v>2</v>
      </c>
      <c r="B20" s="66" t="s">
        <v>545</v>
      </c>
      <c r="C20" s="66" t="s">
        <v>547</v>
      </c>
      <c r="D20" s="66">
        <v>25</v>
      </c>
      <c r="E20" s="66">
        <v>21</v>
      </c>
      <c r="F20" s="66">
        <v>4</v>
      </c>
      <c r="G20" s="66">
        <v>0</v>
      </c>
      <c r="H20" s="66">
        <v>0</v>
      </c>
      <c r="I20" s="66">
        <v>0</v>
      </c>
      <c r="J20" s="66">
        <v>2</v>
      </c>
      <c r="K20" s="66">
        <v>1</v>
      </c>
      <c r="L20" s="66">
        <v>1</v>
      </c>
      <c r="M20" s="66">
        <v>8</v>
      </c>
      <c r="N20" s="66">
        <v>6</v>
      </c>
      <c r="O20" s="66">
        <v>2</v>
      </c>
      <c r="P20" s="66">
        <v>5</v>
      </c>
      <c r="Q20" s="66">
        <v>4</v>
      </c>
      <c r="R20" s="66">
        <v>1</v>
      </c>
      <c r="S20" s="66">
        <v>3</v>
      </c>
      <c r="T20" s="66">
        <v>2</v>
      </c>
      <c r="U20" s="66">
        <v>1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8</v>
      </c>
      <c r="AC20" s="66">
        <v>7</v>
      </c>
      <c r="AD20" s="66">
        <v>1</v>
      </c>
      <c r="AE20" s="66">
        <v>7</v>
      </c>
      <c r="AF20" s="66">
        <v>7</v>
      </c>
      <c r="AG20" s="66">
        <v>0</v>
      </c>
    </row>
    <row r="21" spans="1:33" ht="12.75">
      <c r="A21" s="66">
        <v>3</v>
      </c>
      <c r="B21" s="66" t="s">
        <v>548</v>
      </c>
      <c r="C21" s="66" t="s">
        <v>549</v>
      </c>
      <c r="D21" s="66">
        <v>69</v>
      </c>
      <c r="E21" s="66">
        <v>39</v>
      </c>
      <c r="F21" s="66">
        <v>30</v>
      </c>
      <c r="G21" s="66">
        <v>53</v>
      </c>
      <c r="H21" s="66">
        <v>32</v>
      </c>
      <c r="I21" s="66">
        <v>21</v>
      </c>
      <c r="J21" s="66">
        <v>0</v>
      </c>
      <c r="K21" s="66">
        <v>0</v>
      </c>
      <c r="L21" s="66">
        <v>0</v>
      </c>
      <c r="M21" s="66">
        <v>16</v>
      </c>
      <c r="N21" s="66">
        <v>7</v>
      </c>
      <c r="O21" s="66">
        <v>9</v>
      </c>
      <c r="P21" s="66">
        <v>12</v>
      </c>
      <c r="Q21" s="66">
        <v>4</v>
      </c>
      <c r="R21" s="66">
        <v>8</v>
      </c>
      <c r="S21" s="66">
        <v>4</v>
      </c>
      <c r="T21" s="66">
        <v>3</v>
      </c>
      <c r="U21" s="66">
        <v>1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</row>
    <row r="22" spans="1:33" ht="12.75">
      <c r="A22" s="66">
        <v>4</v>
      </c>
      <c r="B22" s="66" t="s">
        <v>550</v>
      </c>
      <c r="C22" s="66" t="s">
        <v>551</v>
      </c>
      <c r="D22" s="66">
        <v>49</v>
      </c>
      <c r="E22" s="66">
        <v>26</v>
      </c>
      <c r="F22" s="66">
        <v>23</v>
      </c>
      <c r="G22" s="66">
        <v>13</v>
      </c>
      <c r="H22" s="66">
        <v>5</v>
      </c>
      <c r="I22" s="66">
        <v>8</v>
      </c>
      <c r="J22" s="66">
        <v>18</v>
      </c>
      <c r="K22" s="66">
        <v>9</v>
      </c>
      <c r="L22" s="66">
        <v>9</v>
      </c>
      <c r="M22" s="66">
        <v>18</v>
      </c>
      <c r="N22" s="66">
        <v>12</v>
      </c>
      <c r="O22" s="66">
        <v>6</v>
      </c>
      <c r="P22" s="66">
        <v>11</v>
      </c>
      <c r="Q22" s="66">
        <v>8</v>
      </c>
      <c r="R22" s="66">
        <v>3</v>
      </c>
      <c r="S22" s="66">
        <v>4</v>
      </c>
      <c r="T22" s="66">
        <v>2</v>
      </c>
      <c r="U22" s="66">
        <v>2</v>
      </c>
      <c r="V22" s="66">
        <v>3</v>
      </c>
      <c r="W22" s="66">
        <v>2</v>
      </c>
      <c r="X22" s="66">
        <v>1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</row>
    <row r="23" spans="1:33" ht="12.75">
      <c r="A23" s="66">
        <v>5</v>
      </c>
      <c r="B23" s="66" t="s">
        <v>530</v>
      </c>
      <c r="C23" s="66" t="s">
        <v>552</v>
      </c>
      <c r="D23" s="66">
        <v>69</v>
      </c>
      <c r="E23" s="66">
        <v>46</v>
      </c>
      <c r="F23" s="66">
        <v>23</v>
      </c>
      <c r="G23" s="66">
        <v>38</v>
      </c>
      <c r="H23" s="66">
        <v>20</v>
      </c>
      <c r="I23" s="66">
        <v>18</v>
      </c>
      <c r="J23" s="66">
        <v>20</v>
      </c>
      <c r="K23" s="66">
        <v>16</v>
      </c>
      <c r="L23" s="66">
        <v>4</v>
      </c>
      <c r="M23" s="66">
        <v>11</v>
      </c>
      <c r="N23" s="66">
        <v>10</v>
      </c>
      <c r="O23" s="66">
        <v>1</v>
      </c>
      <c r="P23" s="66">
        <v>8</v>
      </c>
      <c r="Q23" s="66">
        <v>7</v>
      </c>
      <c r="R23" s="66">
        <v>1</v>
      </c>
      <c r="S23" s="66">
        <v>3</v>
      </c>
      <c r="T23" s="66">
        <v>3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</row>
    <row r="24" spans="1:33" ht="12.75">
      <c r="A24" s="66">
        <v>6</v>
      </c>
      <c r="B24" s="66" t="s">
        <v>553</v>
      </c>
      <c r="C24" s="66" t="s">
        <v>554</v>
      </c>
      <c r="D24" s="66">
        <v>33</v>
      </c>
      <c r="E24" s="66">
        <v>20</v>
      </c>
      <c r="F24" s="66">
        <v>13</v>
      </c>
      <c r="G24" s="66">
        <v>21</v>
      </c>
      <c r="H24" s="66">
        <v>13</v>
      </c>
      <c r="I24" s="66">
        <v>8</v>
      </c>
      <c r="J24" s="66">
        <v>6</v>
      </c>
      <c r="K24" s="66">
        <v>4</v>
      </c>
      <c r="L24" s="66">
        <v>2</v>
      </c>
      <c r="M24" s="66">
        <v>4</v>
      </c>
      <c r="N24" s="66">
        <v>3</v>
      </c>
      <c r="O24" s="66">
        <v>1</v>
      </c>
      <c r="P24" s="66">
        <v>2</v>
      </c>
      <c r="Q24" s="66">
        <v>2</v>
      </c>
      <c r="R24" s="66">
        <v>0</v>
      </c>
      <c r="S24" s="66">
        <v>2</v>
      </c>
      <c r="T24" s="66">
        <v>1</v>
      </c>
      <c r="U24" s="66">
        <v>1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2</v>
      </c>
      <c r="AC24" s="66">
        <v>0</v>
      </c>
      <c r="AD24" s="66">
        <v>2</v>
      </c>
      <c r="AE24" s="66">
        <v>0</v>
      </c>
      <c r="AF24" s="66">
        <v>0</v>
      </c>
      <c r="AG24" s="66">
        <v>0</v>
      </c>
    </row>
    <row r="25" spans="1:33" ht="12.75">
      <c r="A25" s="66">
        <v>7</v>
      </c>
      <c r="B25" s="66" t="s">
        <v>532</v>
      </c>
      <c r="C25" s="66" t="s">
        <v>555</v>
      </c>
      <c r="D25" s="66">
        <v>34</v>
      </c>
      <c r="E25" s="66">
        <v>20</v>
      </c>
      <c r="F25" s="66">
        <v>14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3</v>
      </c>
      <c r="N25" s="66">
        <v>3</v>
      </c>
      <c r="O25" s="66">
        <v>0</v>
      </c>
      <c r="P25" s="66">
        <v>2</v>
      </c>
      <c r="Q25" s="66">
        <v>2</v>
      </c>
      <c r="R25" s="66">
        <v>0</v>
      </c>
      <c r="S25" s="66">
        <v>1</v>
      </c>
      <c r="T25" s="66">
        <v>1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31</v>
      </c>
      <c r="AF25" s="66">
        <v>17</v>
      </c>
      <c r="AG25" s="66">
        <v>14</v>
      </c>
    </row>
    <row r="26" spans="1:33" ht="12.75">
      <c r="A26" s="66">
        <v>8</v>
      </c>
      <c r="B26" s="66" t="s">
        <v>532</v>
      </c>
      <c r="C26" s="66" t="s">
        <v>556</v>
      </c>
      <c r="D26" s="66">
        <v>43</v>
      </c>
      <c r="E26" s="66">
        <v>23</v>
      </c>
      <c r="F26" s="66">
        <v>20</v>
      </c>
      <c r="G26" s="66">
        <v>26</v>
      </c>
      <c r="H26" s="66">
        <v>15</v>
      </c>
      <c r="I26" s="66">
        <v>11</v>
      </c>
      <c r="J26" s="66">
        <v>0</v>
      </c>
      <c r="K26" s="66">
        <v>0</v>
      </c>
      <c r="L26" s="66">
        <v>0</v>
      </c>
      <c r="M26" s="66">
        <v>16</v>
      </c>
      <c r="N26" s="66">
        <v>8</v>
      </c>
      <c r="O26" s="66">
        <v>8</v>
      </c>
      <c r="P26" s="66">
        <v>12</v>
      </c>
      <c r="Q26" s="66">
        <v>7</v>
      </c>
      <c r="R26" s="66">
        <v>5</v>
      </c>
      <c r="S26" s="66">
        <v>4</v>
      </c>
      <c r="T26" s="66">
        <v>1</v>
      </c>
      <c r="U26" s="66">
        <v>3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1</v>
      </c>
      <c r="AC26" s="66">
        <v>0</v>
      </c>
      <c r="AD26" s="66">
        <v>1</v>
      </c>
      <c r="AE26" s="66">
        <v>0</v>
      </c>
      <c r="AF26" s="66">
        <v>0</v>
      </c>
      <c r="AG26" s="66">
        <v>0</v>
      </c>
    </row>
    <row r="27" spans="1:33" ht="12.75">
      <c r="A27" s="66">
        <v>9</v>
      </c>
      <c r="B27" s="66" t="s">
        <v>532</v>
      </c>
      <c r="C27" s="66" t="s">
        <v>557</v>
      </c>
      <c r="D27" s="66">
        <v>54</v>
      </c>
      <c r="E27" s="66">
        <v>26</v>
      </c>
      <c r="F27" s="66">
        <v>28</v>
      </c>
      <c r="G27" s="66">
        <v>37</v>
      </c>
      <c r="H27" s="66">
        <v>14</v>
      </c>
      <c r="I27" s="66">
        <v>23</v>
      </c>
      <c r="J27" s="66">
        <v>8</v>
      </c>
      <c r="K27" s="66">
        <v>4</v>
      </c>
      <c r="L27" s="66">
        <v>4</v>
      </c>
      <c r="M27" s="66">
        <v>9</v>
      </c>
      <c r="N27" s="66">
        <v>8</v>
      </c>
      <c r="O27" s="66">
        <v>1</v>
      </c>
      <c r="P27" s="66">
        <v>8</v>
      </c>
      <c r="Q27" s="66">
        <v>7</v>
      </c>
      <c r="R27" s="66">
        <v>1</v>
      </c>
      <c r="S27" s="66">
        <v>1</v>
      </c>
      <c r="T27" s="66">
        <v>1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</row>
    <row r="28" spans="1:33" ht="12.75">
      <c r="A28" s="66">
        <v>10</v>
      </c>
      <c r="B28" s="66" t="s">
        <v>532</v>
      </c>
      <c r="C28" s="66" t="s">
        <v>558</v>
      </c>
      <c r="D28" s="66">
        <v>74</v>
      </c>
      <c r="E28" s="66">
        <v>45</v>
      </c>
      <c r="F28" s="66">
        <v>29</v>
      </c>
      <c r="G28" s="66">
        <v>34</v>
      </c>
      <c r="H28" s="66">
        <v>20</v>
      </c>
      <c r="I28" s="66">
        <v>14</v>
      </c>
      <c r="J28" s="66">
        <v>0</v>
      </c>
      <c r="K28" s="66">
        <v>0</v>
      </c>
      <c r="L28" s="66">
        <v>0</v>
      </c>
      <c r="M28" s="66">
        <v>11</v>
      </c>
      <c r="N28" s="66">
        <v>6</v>
      </c>
      <c r="O28" s="66">
        <v>5</v>
      </c>
      <c r="P28" s="66">
        <v>11</v>
      </c>
      <c r="Q28" s="66">
        <v>6</v>
      </c>
      <c r="R28" s="66">
        <v>5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16</v>
      </c>
      <c r="AC28" s="66">
        <v>11</v>
      </c>
      <c r="AD28" s="66">
        <v>5</v>
      </c>
      <c r="AE28" s="66">
        <v>13</v>
      </c>
      <c r="AF28" s="66">
        <v>8</v>
      </c>
      <c r="AG28" s="66">
        <v>5</v>
      </c>
    </row>
    <row r="29" spans="1:33" ht="12.75">
      <c r="A29" s="66">
        <v>11</v>
      </c>
      <c r="B29" s="66" t="s">
        <v>532</v>
      </c>
      <c r="C29" s="66" t="s">
        <v>559</v>
      </c>
      <c r="D29" s="66">
        <v>64</v>
      </c>
      <c r="E29" s="66">
        <v>34</v>
      </c>
      <c r="F29" s="66">
        <v>30</v>
      </c>
      <c r="G29" s="66">
        <v>40</v>
      </c>
      <c r="H29" s="66">
        <v>17</v>
      </c>
      <c r="I29" s="66">
        <v>23</v>
      </c>
      <c r="J29" s="66">
        <v>12</v>
      </c>
      <c r="K29" s="66">
        <v>10</v>
      </c>
      <c r="L29" s="66">
        <v>2</v>
      </c>
      <c r="M29" s="66">
        <v>11</v>
      </c>
      <c r="N29" s="66">
        <v>7</v>
      </c>
      <c r="O29" s="66">
        <v>4</v>
      </c>
      <c r="P29" s="66">
        <v>9</v>
      </c>
      <c r="Q29" s="66">
        <v>5</v>
      </c>
      <c r="R29" s="66">
        <v>4</v>
      </c>
      <c r="S29" s="66">
        <v>2</v>
      </c>
      <c r="T29" s="66">
        <v>2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1</v>
      </c>
      <c r="AC29" s="66">
        <v>0</v>
      </c>
      <c r="AD29" s="66">
        <v>1</v>
      </c>
      <c r="AE29" s="66">
        <v>0</v>
      </c>
      <c r="AF29" s="66">
        <v>0</v>
      </c>
      <c r="AG29" s="66">
        <v>0</v>
      </c>
    </row>
    <row r="30" spans="1:33" ht="12.75">
      <c r="A30" s="66">
        <v>12</v>
      </c>
      <c r="B30" s="66" t="s">
        <v>532</v>
      </c>
      <c r="C30" s="66" t="s">
        <v>560</v>
      </c>
      <c r="D30" s="66">
        <v>42</v>
      </c>
      <c r="E30" s="66">
        <v>26</v>
      </c>
      <c r="F30" s="66">
        <v>16</v>
      </c>
      <c r="G30" s="66">
        <v>27</v>
      </c>
      <c r="H30" s="66">
        <v>14</v>
      </c>
      <c r="I30" s="66">
        <v>13</v>
      </c>
      <c r="J30" s="66">
        <v>0</v>
      </c>
      <c r="K30" s="66">
        <v>0</v>
      </c>
      <c r="L30" s="66">
        <v>0</v>
      </c>
      <c r="M30" s="66">
        <v>13</v>
      </c>
      <c r="N30" s="66">
        <v>10</v>
      </c>
      <c r="O30" s="66">
        <v>3</v>
      </c>
      <c r="P30" s="66">
        <v>13</v>
      </c>
      <c r="Q30" s="66">
        <v>10</v>
      </c>
      <c r="R30" s="66">
        <v>3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2</v>
      </c>
      <c r="AC30" s="66">
        <v>2</v>
      </c>
      <c r="AD30" s="66">
        <v>0</v>
      </c>
      <c r="AE30" s="66">
        <v>0</v>
      </c>
      <c r="AF30" s="66">
        <v>0</v>
      </c>
      <c r="AG30" s="66">
        <v>0</v>
      </c>
    </row>
    <row r="31" spans="1:33" ht="12.75">
      <c r="A31" s="66">
        <v>13</v>
      </c>
      <c r="B31" s="66" t="s">
        <v>561</v>
      </c>
      <c r="C31" s="66" t="s">
        <v>562</v>
      </c>
      <c r="D31" s="66">
        <v>30</v>
      </c>
      <c r="E31" s="66">
        <v>17</v>
      </c>
      <c r="F31" s="66">
        <v>13</v>
      </c>
      <c r="G31" s="66">
        <v>23</v>
      </c>
      <c r="H31" s="66">
        <v>11</v>
      </c>
      <c r="I31" s="66">
        <v>12</v>
      </c>
      <c r="J31" s="66">
        <v>1</v>
      </c>
      <c r="K31" s="66">
        <v>1</v>
      </c>
      <c r="L31" s="66">
        <v>0</v>
      </c>
      <c r="M31" s="66">
        <v>6</v>
      </c>
      <c r="N31" s="66">
        <v>5</v>
      </c>
      <c r="O31" s="66">
        <v>1</v>
      </c>
      <c r="P31" s="66">
        <v>2</v>
      </c>
      <c r="Q31" s="66">
        <v>2</v>
      </c>
      <c r="R31" s="66">
        <v>0</v>
      </c>
      <c r="S31" s="66">
        <v>3</v>
      </c>
      <c r="T31" s="66">
        <v>2</v>
      </c>
      <c r="U31" s="66">
        <v>1</v>
      </c>
      <c r="V31" s="66">
        <v>1</v>
      </c>
      <c r="W31" s="66">
        <v>1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</row>
    <row r="32" spans="1:33" ht="12.75">
      <c r="A32" s="66">
        <v>14</v>
      </c>
      <c r="B32" s="66" t="s">
        <v>563</v>
      </c>
      <c r="C32" s="66" t="s">
        <v>564</v>
      </c>
      <c r="D32" s="66">
        <v>47</v>
      </c>
      <c r="E32" s="66">
        <v>28</v>
      </c>
      <c r="F32" s="66">
        <v>19</v>
      </c>
      <c r="G32" s="66">
        <v>38</v>
      </c>
      <c r="H32" s="66">
        <v>22</v>
      </c>
      <c r="I32" s="66">
        <v>14</v>
      </c>
      <c r="J32" s="66">
        <v>3</v>
      </c>
      <c r="K32" s="66">
        <v>2</v>
      </c>
      <c r="L32" s="66">
        <v>1</v>
      </c>
      <c r="M32" s="66">
        <v>6</v>
      </c>
      <c r="N32" s="66">
        <v>4</v>
      </c>
      <c r="O32" s="66">
        <v>4</v>
      </c>
      <c r="P32" s="66">
        <v>3</v>
      </c>
      <c r="Q32" s="66">
        <v>3</v>
      </c>
      <c r="R32" s="66">
        <v>2</v>
      </c>
      <c r="S32" s="66">
        <v>3</v>
      </c>
      <c r="T32" s="66">
        <v>1</v>
      </c>
      <c r="U32" s="66">
        <v>2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</row>
    <row r="33" spans="1:33" ht="12.75">
      <c r="A33" s="66">
        <v>15</v>
      </c>
      <c r="B33" s="66" t="s">
        <v>565</v>
      </c>
      <c r="C33" s="66" t="s">
        <v>566</v>
      </c>
      <c r="D33" s="66">
        <v>28</v>
      </c>
      <c r="E33" s="66">
        <v>15</v>
      </c>
      <c r="F33" s="66">
        <v>13</v>
      </c>
      <c r="G33" s="66">
        <v>22</v>
      </c>
      <c r="H33" s="66">
        <v>11</v>
      </c>
      <c r="I33" s="66">
        <v>11</v>
      </c>
      <c r="J33" s="66">
        <v>0</v>
      </c>
      <c r="K33" s="66">
        <v>0</v>
      </c>
      <c r="L33" s="66">
        <v>0</v>
      </c>
      <c r="M33" s="66">
        <v>6</v>
      </c>
      <c r="N33" s="66">
        <v>4</v>
      </c>
      <c r="O33" s="66">
        <v>2</v>
      </c>
      <c r="P33" s="66">
        <v>4</v>
      </c>
      <c r="Q33" s="66">
        <v>2</v>
      </c>
      <c r="R33" s="66">
        <v>2</v>
      </c>
      <c r="S33" s="66">
        <v>2</v>
      </c>
      <c r="T33" s="66">
        <v>2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</row>
    <row r="34" spans="1:33" ht="12.75">
      <c r="A34" s="66">
        <v>16</v>
      </c>
      <c r="B34" s="66" t="s">
        <v>567</v>
      </c>
      <c r="C34" s="66" t="s">
        <v>568</v>
      </c>
      <c r="D34" s="66">
        <v>22</v>
      </c>
      <c r="E34" s="66">
        <v>9</v>
      </c>
      <c r="F34" s="66">
        <v>13</v>
      </c>
      <c r="G34" s="66">
        <v>4</v>
      </c>
      <c r="H34" s="66">
        <v>1</v>
      </c>
      <c r="I34" s="66">
        <v>3</v>
      </c>
      <c r="J34" s="66">
        <v>7</v>
      </c>
      <c r="K34" s="66">
        <v>2</v>
      </c>
      <c r="L34" s="66">
        <v>5</v>
      </c>
      <c r="M34" s="66">
        <v>11</v>
      </c>
      <c r="N34" s="66">
        <v>6</v>
      </c>
      <c r="O34" s="66">
        <v>5</v>
      </c>
      <c r="P34" s="66">
        <v>5</v>
      </c>
      <c r="Q34" s="66">
        <v>3</v>
      </c>
      <c r="R34" s="66">
        <v>2</v>
      </c>
      <c r="S34" s="66">
        <v>6</v>
      </c>
      <c r="T34" s="66">
        <v>3</v>
      </c>
      <c r="U34" s="66">
        <v>3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</row>
    <row r="35" spans="1:33" ht="12.75">
      <c r="A35" s="66">
        <v>17</v>
      </c>
      <c r="B35" s="66" t="s">
        <v>536</v>
      </c>
      <c r="C35" s="66" t="s">
        <v>569</v>
      </c>
      <c r="D35" s="66">
        <v>61</v>
      </c>
      <c r="E35" s="66">
        <v>32</v>
      </c>
      <c r="F35" s="66">
        <v>29</v>
      </c>
      <c r="G35" s="66">
        <v>10</v>
      </c>
      <c r="H35" s="66">
        <v>1</v>
      </c>
      <c r="I35" s="66">
        <v>9</v>
      </c>
      <c r="J35" s="66">
        <v>27</v>
      </c>
      <c r="K35" s="66">
        <v>15</v>
      </c>
      <c r="L35" s="66">
        <v>12</v>
      </c>
      <c r="M35" s="66">
        <v>24</v>
      </c>
      <c r="N35" s="66">
        <v>16</v>
      </c>
      <c r="O35" s="66">
        <v>8</v>
      </c>
      <c r="P35" s="66">
        <v>11</v>
      </c>
      <c r="Q35" s="66">
        <v>10</v>
      </c>
      <c r="R35" s="66">
        <v>1</v>
      </c>
      <c r="S35" s="66">
        <v>13</v>
      </c>
      <c r="T35" s="66">
        <v>6</v>
      </c>
      <c r="U35" s="66">
        <v>7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</row>
    <row r="36" spans="1:33" ht="12.75">
      <c r="A36" s="66">
        <v>18</v>
      </c>
      <c r="B36" s="66" t="s">
        <v>570</v>
      </c>
      <c r="C36" s="66" t="s">
        <v>571</v>
      </c>
      <c r="D36" s="66">
        <v>28</v>
      </c>
      <c r="E36" s="66">
        <v>17</v>
      </c>
      <c r="F36" s="66">
        <v>11</v>
      </c>
      <c r="G36" s="66">
        <v>20</v>
      </c>
      <c r="H36" s="66">
        <v>11</v>
      </c>
      <c r="I36" s="66">
        <v>9</v>
      </c>
      <c r="J36" s="66">
        <v>3</v>
      </c>
      <c r="K36" s="66">
        <v>2</v>
      </c>
      <c r="L36" s="66">
        <v>1</v>
      </c>
      <c r="M36" s="66">
        <v>3</v>
      </c>
      <c r="N36" s="66">
        <v>2</v>
      </c>
      <c r="O36" s="66">
        <v>1</v>
      </c>
      <c r="P36" s="66">
        <v>1</v>
      </c>
      <c r="Q36" s="66">
        <v>0</v>
      </c>
      <c r="R36" s="66">
        <v>1</v>
      </c>
      <c r="S36" s="66">
        <v>2</v>
      </c>
      <c r="T36" s="66">
        <v>2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2</v>
      </c>
      <c r="AC36" s="66">
        <v>2</v>
      </c>
      <c r="AD36" s="66">
        <v>0</v>
      </c>
      <c r="AE36" s="66">
        <v>0</v>
      </c>
      <c r="AF36" s="66">
        <v>0</v>
      </c>
      <c r="AG36" s="66">
        <v>0</v>
      </c>
    </row>
    <row r="37" spans="1:33" ht="12.75">
      <c r="A37" s="66">
        <v>19</v>
      </c>
      <c r="B37" s="66" t="s">
        <v>570</v>
      </c>
      <c r="C37" s="66" t="s">
        <v>572</v>
      </c>
      <c r="D37" s="66">
        <v>16</v>
      </c>
      <c r="E37" s="66">
        <v>8</v>
      </c>
      <c r="F37" s="66">
        <v>8</v>
      </c>
      <c r="G37" s="66">
        <v>9</v>
      </c>
      <c r="H37" s="66">
        <v>5</v>
      </c>
      <c r="I37" s="66">
        <v>4</v>
      </c>
      <c r="J37" s="66">
        <v>1</v>
      </c>
      <c r="K37" s="66">
        <v>0</v>
      </c>
      <c r="L37" s="66">
        <v>1</v>
      </c>
      <c r="M37" s="66">
        <v>1</v>
      </c>
      <c r="N37" s="66">
        <v>1</v>
      </c>
      <c r="O37" s="66">
        <v>0</v>
      </c>
      <c r="P37" s="66">
        <v>1</v>
      </c>
      <c r="Q37" s="66">
        <v>1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5</v>
      </c>
      <c r="AF37" s="66">
        <v>2</v>
      </c>
      <c r="AG37" s="66">
        <v>3</v>
      </c>
    </row>
    <row r="38" spans="1:33" ht="12.75">
      <c r="A38" s="66">
        <v>20</v>
      </c>
      <c r="B38" s="66" t="s">
        <v>573</v>
      </c>
      <c r="C38" s="66" t="s">
        <v>574</v>
      </c>
      <c r="D38" s="66">
        <v>39</v>
      </c>
      <c r="E38" s="66">
        <v>24</v>
      </c>
      <c r="F38" s="66">
        <v>15</v>
      </c>
      <c r="G38" s="66">
        <v>32</v>
      </c>
      <c r="H38" s="66">
        <v>20</v>
      </c>
      <c r="I38" s="66">
        <v>12</v>
      </c>
      <c r="J38" s="66">
        <v>5</v>
      </c>
      <c r="K38" s="66">
        <v>3</v>
      </c>
      <c r="L38" s="66">
        <v>2</v>
      </c>
      <c r="M38" s="66">
        <v>2</v>
      </c>
      <c r="N38" s="66">
        <v>1</v>
      </c>
      <c r="O38" s="66">
        <v>1</v>
      </c>
      <c r="P38" s="66">
        <v>2</v>
      </c>
      <c r="Q38" s="66">
        <v>1</v>
      </c>
      <c r="R38" s="66">
        <v>1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</row>
    <row r="39" spans="1:33" ht="12.75">
      <c r="A39" s="66">
        <v>21</v>
      </c>
      <c r="B39" s="66" t="s">
        <v>575</v>
      </c>
      <c r="C39" s="66" t="s">
        <v>576</v>
      </c>
      <c r="D39" s="66">
        <v>71</v>
      </c>
      <c r="E39" s="66">
        <v>46</v>
      </c>
      <c r="F39" s="66">
        <v>25</v>
      </c>
      <c r="G39" s="66">
        <v>51</v>
      </c>
      <c r="H39" s="66">
        <v>32</v>
      </c>
      <c r="I39" s="66">
        <v>19</v>
      </c>
      <c r="J39" s="66">
        <v>4</v>
      </c>
      <c r="K39" s="66">
        <v>2</v>
      </c>
      <c r="L39" s="66">
        <v>2</v>
      </c>
      <c r="M39" s="66">
        <v>16</v>
      </c>
      <c r="N39" s="66">
        <v>12</v>
      </c>
      <c r="O39" s="66">
        <v>4</v>
      </c>
      <c r="P39" s="66">
        <v>16</v>
      </c>
      <c r="Q39" s="66">
        <v>12</v>
      </c>
      <c r="R39" s="66">
        <v>4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</row>
    <row r="40" spans="1:33" ht="12.75">
      <c r="A40" s="66">
        <v>22</v>
      </c>
      <c r="B40" s="66" t="s">
        <v>577</v>
      </c>
      <c r="C40" s="66" t="s">
        <v>578</v>
      </c>
      <c r="D40" s="66">
        <v>49</v>
      </c>
      <c r="E40" s="66">
        <v>31</v>
      </c>
      <c r="F40" s="66">
        <v>18</v>
      </c>
      <c r="G40" s="66">
        <v>44</v>
      </c>
      <c r="H40" s="66">
        <v>27</v>
      </c>
      <c r="I40" s="66">
        <v>17</v>
      </c>
      <c r="J40" s="66">
        <v>0</v>
      </c>
      <c r="K40" s="66">
        <v>0</v>
      </c>
      <c r="L40" s="66">
        <v>0</v>
      </c>
      <c r="M40" s="66">
        <v>5</v>
      </c>
      <c r="N40" s="66">
        <v>4</v>
      </c>
      <c r="O40" s="66">
        <v>1</v>
      </c>
      <c r="P40" s="66">
        <v>5</v>
      </c>
      <c r="Q40" s="66">
        <v>4</v>
      </c>
      <c r="R40" s="66">
        <v>1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</row>
    <row r="41" spans="1:33" ht="12.75">
      <c r="A41" s="66">
        <v>23</v>
      </c>
      <c r="B41" s="66" t="s">
        <v>579</v>
      </c>
      <c r="C41" s="66" t="s">
        <v>580</v>
      </c>
      <c r="D41" s="66">
        <v>17</v>
      </c>
      <c r="E41" s="66">
        <v>8</v>
      </c>
      <c r="F41" s="66">
        <v>9</v>
      </c>
      <c r="G41" s="66">
        <v>11</v>
      </c>
      <c r="H41" s="66">
        <v>4</v>
      </c>
      <c r="I41" s="66">
        <v>7</v>
      </c>
      <c r="J41" s="66">
        <v>0</v>
      </c>
      <c r="K41" s="66">
        <v>0</v>
      </c>
      <c r="L41" s="66">
        <v>0</v>
      </c>
      <c r="M41" s="66">
        <v>6</v>
      </c>
      <c r="N41" s="66">
        <v>4</v>
      </c>
      <c r="O41" s="66">
        <v>2</v>
      </c>
      <c r="P41" s="66">
        <v>6</v>
      </c>
      <c r="Q41" s="66">
        <v>4</v>
      </c>
      <c r="R41" s="66">
        <v>2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</row>
    <row r="42" spans="1:33" ht="12.75">
      <c r="A42" s="66">
        <v>24</v>
      </c>
      <c r="B42" s="66" t="s">
        <v>581</v>
      </c>
      <c r="C42" s="66" t="s">
        <v>582</v>
      </c>
      <c r="D42" s="66">
        <v>23</v>
      </c>
      <c r="E42" s="66">
        <v>14</v>
      </c>
      <c r="F42" s="66">
        <v>9</v>
      </c>
      <c r="G42" s="66">
        <v>17</v>
      </c>
      <c r="H42" s="66">
        <v>10</v>
      </c>
      <c r="I42" s="66">
        <v>7</v>
      </c>
      <c r="J42" s="66">
        <v>0</v>
      </c>
      <c r="K42" s="66">
        <v>0</v>
      </c>
      <c r="L42" s="66">
        <v>0</v>
      </c>
      <c r="M42" s="66">
        <v>6</v>
      </c>
      <c r="N42" s="66">
        <v>4</v>
      </c>
      <c r="O42" s="66">
        <v>2</v>
      </c>
      <c r="P42" s="66">
        <v>5</v>
      </c>
      <c r="Q42" s="66">
        <v>4</v>
      </c>
      <c r="R42" s="66">
        <v>1</v>
      </c>
      <c r="S42" s="66">
        <v>0</v>
      </c>
      <c r="T42" s="66">
        <v>0</v>
      </c>
      <c r="U42" s="66">
        <v>0</v>
      </c>
      <c r="V42" s="66">
        <v>1</v>
      </c>
      <c r="W42" s="66">
        <v>0</v>
      </c>
      <c r="X42" s="66">
        <v>1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</row>
    <row r="43" spans="1:33" ht="12.75">
      <c r="A43" s="66">
        <v>25</v>
      </c>
      <c r="B43" s="66" t="s">
        <v>581</v>
      </c>
      <c r="C43" s="66" t="s">
        <v>583</v>
      </c>
      <c r="D43" s="66">
        <v>18</v>
      </c>
      <c r="E43" s="66">
        <v>12</v>
      </c>
      <c r="F43" s="66">
        <v>6</v>
      </c>
      <c r="G43" s="66">
        <v>13</v>
      </c>
      <c r="H43" s="66">
        <v>10</v>
      </c>
      <c r="I43" s="66">
        <v>3</v>
      </c>
      <c r="J43" s="66">
        <v>2</v>
      </c>
      <c r="K43" s="66">
        <v>0</v>
      </c>
      <c r="L43" s="66">
        <v>2</v>
      </c>
      <c r="M43" s="66">
        <v>3</v>
      </c>
      <c r="N43" s="66">
        <v>2</v>
      </c>
      <c r="O43" s="66">
        <v>1</v>
      </c>
      <c r="P43" s="66">
        <v>2</v>
      </c>
      <c r="Q43" s="66">
        <v>1</v>
      </c>
      <c r="R43" s="66">
        <v>1</v>
      </c>
      <c r="S43" s="66">
        <v>1</v>
      </c>
      <c r="T43" s="66">
        <v>1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</row>
    <row r="44" spans="1:33" ht="12.75">
      <c r="A44" s="66">
        <v>26</v>
      </c>
      <c r="B44" s="66" t="s">
        <v>584</v>
      </c>
      <c r="C44" s="66" t="s">
        <v>585</v>
      </c>
      <c r="D44" s="66">
        <v>43</v>
      </c>
      <c r="E44" s="66">
        <v>26</v>
      </c>
      <c r="F44" s="66">
        <v>17</v>
      </c>
      <c r="G44" s="66">
        <v>33</v>
      </c>
      <c r="H44" s="66">
        <v>19</v>
      </c>
      <c r="I44" s="66">
        <v>14</v>
      </c>
      <c r="J44" s="66">
        <v>1</v>
      </c>
      <c r="K44" s="66">
        <v>0</v>
      </c>
      <c r="L44" s="66">
        <v>1</v>
      </c>
      <c r="M44" s="66">
        <v>9</v>
      </c>
      <c r="N44" s="66">
        <v>7</v>
      </c>
      <c r="O44" s="66">
        <v>2</v>
      </c>
      <c r="P44" s="66">
        <v>9</v>
      </c>
      <c r="Q44" s="66">
        <v>7</v>
      </c>
      <c r="R44" s="66">
        <v>2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</row>
    <row r="45" spans="1:33" ht="12.75">
      <c r="A45" s="66">
        <v>27</v>
      </c>
      <c r="B45" s="66" t="s">
        <v>586</v>
      </c>
      <c r="C45" s="66" t="s">
        <v>587</v>
      </c>
      <c r="D45" s="66">
        <v>37</v>
      </c>
      <c r="E45" s="66">
        <v>22</v>
      </c>
      <c r="F45" s="66">
        <v>15</v>
      </c>
      <c r="G45" s="66">
        <v>27</v>
      </c>
      <c r="H45" s="66">
        <v>17</v>
      </c>
      <c r="I45" s="66">
        <v>10</v>
      </c>
      <c r="J45" s="66">
        <v>5</v>
      </c>
      <c r="K45" s="66">
        <v>3</v>
      </c>
      <c r="L45" s="66">
        <v>2</v>
      </c>
      <c r="M45" s="66">
        <v>5</v>
      </c>
      <c r="N45" s="66">
        <v>2</v>
      </c>
      <c r="O45" s="66">
        <v>3</v>
      </c>
      <c r="P45" s="66">
        <v>5</v>
      </c>
      <c r="Q45" s="66">
        <v>2</v>
      </c>
      <c r="R45" s="66">
        <v>3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</row>
    <row r="46" spans="1:33" ht="12.75">
      <c r="A46" s="66">
        <v>28</v>
      </c>
      <c r="B46" s="66" t="s">
        <v>588</v>
      </c>
      <c r="C46" s="66" t="s">
        <v>589</v>
      </c>
      <c r="D46" s="66">
        <v>30</v>
      </c>
      <c r="E46" s="66">
        <v>17</v>
      </c>
      <c r="F46" s="66">
        <v>13</v>
      </c>
      <c r="G46" s="66">
        <v>27</v>
      </c>
      <c r="H46" s="66">
        <v>16</v>
      </c>
      <c r="I46" s="66">
        <v>11</v>
      </c>
      <c r="J46" s="66">
        <v>3</v>
      </c>
      <c r="K46" s="66">
        <v>1</v>
      </c>
      <c r="L46" s="66">
        <v>2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</row>
    <row r="47" spans="1:33" ht="12.75">
      <c r="A47" s="66">
        <v>29</v>
      </c>
      <c r="B47" s="66" t="s">
        <v>590</v>
      </c>
      <c r="C47" s="66" t="s">
        <v>591</v>
      </c>
      <c r="D47" s="66">
        <v>66</v>
      </c>
      <c r="E47" s="66">
        <v>32</v>
      </c>
      <c r="F47" s="66">
        <v>34</v>
      </c>
      <c r="G47" s="66">
        <v>47</v>
      </c>
      <c r="H47" s="66">
        <v>23</v>
      </c>
      <c r="I47" s="66">
        <v>24</v>
      </c>
      <c r="J47" s="66">
        <v>7</v>
      </c>
      <c r="K47" s="66">
        <v>0</v>
      </c>
      <c r="L47" s="66">
        <v>7</v>
      </c>
      <c r="M47" s="66">
        <v>12</v>
      </c>
      <c r="N47" s="66">
        <v>9</v>
      </c>
      <c r="O47" s="66">
        <v>3</v>
      </c>
      <c r="P47" s="66">
        <v>12</v>
      </c>
      <c r="Q47" s="66">
        <v>9</v>
      </c>
      <c r="R47" s="66">
        <v>3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</row>
    <row r="48" spans="1:33" ht="12.75">
      <c r="A48" s="66">
        <v>30</v>
      </c>
      <c r="B48" s="66" t="s">
        <v>540</v>
      </c>
      <c r="C48" s="66" t="s">
        <v>592</v>
      </c>
      <c r="D48" s="66">
        <v>20</v>
      </c>
      <c r="E48" s="66">
        <v>11</v>
      </c>
      <c r="F48" s="66">
        <v>9</v>
      </c>
      <c r="G48" s="66">
        <v>5</v>
      </c>
      <c r="H48" s="66">
        <v>4</v>
      </c>
      <c r="I48" s="66">
        <v>1</v>
      </c>
      <c r="J48" s="66">
        <v>0</v>
      </c>
      <c r="K48" s="66">
        <v>0</v>
      </c>
      <c r="L48" s="66">
        <v>0</v>
      </c>
      <c r="M48" s="66">
        <v>9</v>
      </c>
      <c r="N48" s="66">
        <v>4</v>
      </c>
      <c r="O48" s="66">
        <v>5</v>
      </c>
      <c r="P48" s="66">
        <v>8</v>
      </c>
      <c r="Q48" s="66">
        <v>4</v>
      </c>
      <c r="R48" s="66">
        <v>4</v>
      </c>
      <c r="S48" s="66">
        <v>1</v>
      </c>
      <c r="T48" s="66">
        <v>0</v>
      </c>
      <c r="U48" s="66">
        <v>1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4</v>
      </c>
      <c r="AC48" s="66">
        <v>1</v>
      </c>
      <c r="AD48" s="66">
        <v>3</v>
      </c>
      <c r="AE48" s="66">
        <v>2</v>
      </c>
      <c r="AF48" s="66">
        <v>2</v>
      </c>
      <c r="AG48" s="66">
        <v>0</v>
      </c>
    </row>
    <row r="49" spans="1:33" ht="12.75">
      <c r="A49" s="66">
        <v>31</v>
      </c>
      <c r="B49" s="66" t="s">
        <v>540</v>
      </c>
      <c r="C49" s="66" t="s">
        <v>593</v>
      </c>
      <c r="D49" s="66">
        <v>50</v>
      </c>
      <c r="E49" s="66">
        <v>30</v>
      </c>
      <c r="F49" s="66">
        <v>20</v>
      </c>
      <c r="G49" s="66">
        <v>29</v>
      </c>
      <c r="H49" s="66">
        <v>21</v>
      </c>
      <c r="I49" s="66">
        <v>8</v>
      </c>
      <c r="J49" s="66">
        <v>6</v>
      </c>
      <c r="K49" s="66">
        <v>0</v>
      </c>
      <c r="L49" s="66">
        <v>7</v>
      </c>
      <c r="M49" s="66">
        <v>13</v>
      </c>
      <c r="N49" s="66">
        <v>8</v>
      </c>
      <c r="O49" s="66">
        <v>4</v>
      </c>
      <c r="P49" s="66">
        <v>6</v>
      </c>
      <c r="Q49" s="66">
        <v>4</v>
      </c>
      <c r="R49" s="66">
        <v>1</v>
      </c>
      <c r="S49" s="66">
        <v>5</v>
      </c>
      <c r="T49" s="66">
        <v>3</v>
      </c>
      <c r="U49" s="66">
        <v>2</v>
      </c>
      <c r="V49" s="66">
        <v>2</v>
      </c>
      <c r="W49" s="66">
        <v>1</v>
      </c>
      <c r="X49" s="66">
        <v>1</v>
      </c>
      <c r="Y49" s="66">
        <v>0</v>
      </c>
      <c r="Z49" s="66">
        <v>0</v>
      </c>
      <c r="AA49" s="66">
        <v>0</v>
      </c>
      <c r="AB49" s="66">
        <v>2</v>
      </c>
      <c r="AC49" s="66">
        <v>1</v>
      </c>
      <c r="AD49" s="66">
        <v>1</v>
      </c>
      <c r="AE49" s="66">
        <v>0</v>
      </c>
      <c r="AF49" s="66">
        <v>0</v>
      </c>
      <c r="AG49" s="66">
        <v>0</v>
      </c>
    </row>
    <row r="50" spans="1:33" ht="12.75">
      <c r="A50" s="66">
        <v>32</v>
      </c>
      <c r="B50" s="66" t="s">
        <v>594</v>
      </c>
      <c r="C50" s="66" t="s">
        <v>595</v>
      </c>
      <c r="D50" s="66">
        <v>21</v>
      </c>
      <c r="E50" s="66">
        <v>11</v>
      </c>
      <c r="F50" s="66">
        <v>10</v>
      </c>
      <c r="G50" s="66">
        <v>11</v>
      </c>
      <c r="H50" s="66">
        <v>6</v>
      </c>
      <c r="I50" s="66">
        <v>5</v>
      </c>
      <c r="J50" s="66">
        <v>0</v>
      </c>
      <c r="K50" s="66">
        <v>0</v>
      </c>
      <c r="L50" s="66">
        <v>0</v>
      </c>
      <c r="M50" s="66">
        <v>10</v>
      </c>
      <c r="N50" s="66">
        <v>5</v>
      </c>
      <c r="O50" s="66">
        <v>5</v>
      </c>
      <c r="P50" s="66">
        <v>7</v>
      </c>
      <c r="Q50" s="66">
        <v>5</v>
      </c>
      <c r="R50" s="66">
        <v>2</v>
      </c>
      <c r="S50" s="66">
        <v>3</v>
      </c>
      <c r="T50" s="66">
        <v>0</v>
      </c>
      <c r="U50" s="66">
        <v>3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</row>
    <row r="51" spans="1:33" ht="12.75">
      <c r="A51" s="66">
        <v>33</v>
      </c>
      <c r="B51" s="66" t="s">
        <v>542</v>
      </c>
      <c r="C51" s="66" t="s">
        <v>596</v>
      </c>
      <c r="D51" s="66">
        <v>27</v>
      </c>
      <c r="E51" s="66">
        <v>12</v>
      </c>
      <c r="F51" s="66">
        <v>15</v>
      </c>
      <c r="G51" s="66">
        <v>12</v>
      </c>
      <c r="H51" s="66">
        <v>6</v>
      </c>
      <c r="I51" s="66">
        <v>6</v>
      </c>
      <c r="J51" s="66">
        <v>5</v>
      </c>
      <c r="K51" s="66">
        <v>1</v>
      </c>
      <c r="L51" s="66">
        <v>4</v>
      </c>
      <c r="M51" s="66">
        <v>10</v>
      </c>
      <c r="N51" s="66">
        <v>5</v>
      </c>
      <c r="O51" s="66">
        <v>5</v>
      </c>
      <c r="P51" s="66">
        <v>8</v>
      </c>
      <c r="Q51" s="66">
        <v>4</v>
      </c>
      <c r="R51" s="66">
        <v>4</v>
      </c>
      <c r="S51" s="66">
        <v>2</v>
      </c>
      <c r="T51" s="66">
        <v>1</v>
      </c>
      <c r="U51" s="66">
        <v>1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</row>
    <row r="52" spans="1:33" ht="12.75">
      <c r="A52" s="66">
        <v>34</v>
      </c>
      <c r="B52" s="66" t="s">
        <v>597</v>
      </c>
      <c r="C52" s="66" t="s">
        <v>598</v>
      </c>
      <c r="D52" s="66">
        <v>48</v>
      </c>
      <c r="E52" s="66">
        <v>33</v>
      </c>
      <c r="F52" s="66">
        <v>15</v>
      </c>
      <c r="G52" s="66">
        <v>35</v>
      </c>
      <c r="H52" s="66">
        <v>21</v>
      </c>
      <c r="I52" s="66">
        <v>14</v>
      </c>
      <c r="J52" s="66">
        <v>9</v>
      </c>
      <c r="K52" s="66">
        <v>9</v>
      </c>
      <c r="L52" s="66">
        <v>0</v>
      </c>
      <c r="M52" s="66">
        <v>4</v>
      </c>
      <c r="N52" s="66">
        <v>3</v>
      </c>
      <c r="O52" s="66">
        <v>1</v>
      </c>
      <c r="P52" s="66">
        <v>3</v>
      </c>
      <c r="Q52" s="66">
        <v>3</v>
      </c>
      <c r="R52" s="66">
        <v>0</v>
      </c>
      <c r="S52" s="66">
        <v>1</v>
      </c>
      <c r="T52" s="66">
        <v>0</v>
      </c>
      <c r="U52" s="66">
        <v>1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</row>
    <row r="53" spans="1:33" ht="12.75">
      <c r="A53" s="66">
        <v>35</v>
      </c>
      <c r="B53" s="66" t="s">
        <v>599</v>
      </c>
      <c r="C53" s="66" t="s">
        <v>600</v>
      </c>
      <c r="D53" s="66">
        <v>17</v>
      </c>
      <c r="E53" s="66">
        <v>11</v>
      </c>
      <c r="F53" s="66">
        <v>6</v>
      </c>
      <c r="G53" s="66">
        <v>11</v>
      </c>
      <c r="H53" s="66">
        <v>8</v>
      </c>
      <c r="I53" s="66">
        <v>3</v>
      </c>
      <c r="J53" s="66">
        <v>2</v>
      </c>
      <c r="K53" s="66">
        <v>1</v>
      </c>
      <c r="L53" s="66">
        <v>1</v>
      </c>
      <c r="M53" s="66">
        <v>4</v>
      </c>
      <c r="N53" s="66">
        <v>2</v>
      </c>
      <c r="O53" s="66">
        <v>2</v>
      </c>
      <c r="P53" s="66">
        <v>4</v>
      </c>
      <c r="Q53" s="66">
        <v>2</v>
      </c>
      <c r="R53" s="66">
        <v>2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</row>
    <row r="54" spans="1:33" ht="12.75">
      <c r="A54" s="66">
        <v>36</v>
      </c>
      <c r="B54" s="66" t="s">
        <v>601</v>
      </c>
      <c r="C54" s="66" t="s">
        <v>602</v>
      </c>
      <c r="D54" s="66">
        <v>33</v>
      </c>
      <c r="E54" s="66">
        <v>18</v>
      </c>
      <c r="F54" s="66">
        <v>15</v>
      </c>
      <c r="G54" s="66">
        <v>29</v>
      </c>
      <c r="H54" s="66">
        <v>16</v>
      </c>
      <c r="I54" s="66">
        <v>13</v>
      </c>
      <c r="J54" s="66">
        <v>2</v>
      </c>
      <c r="K54" s="66">
        <v>1</v>
      </c>
      <c r="L54" s="66">
        <v>1</v>
      </c>
      <c r="M54" s="66">
        <v>2</v>
      </c>
      <c r="N54" s="66">
        <v>1</v>
      </c>
      <c r="O54" s="66">
        <v>1</v>
      </c>
      <c r="P54" s="66">
        <v>2</v>
      </c>
      <c r="Q54" s="66">
        <v>1</v>
      </c>
      <c r="R54" s="66">
        <v>1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</row>
    <row r="55" spans="1:33" ht="12.75">
      <c r="A55" s="66">
        <v>37</v>
      </c>
      <c r="B55" s="66" t="s">
        <v>603</v>
      </c>
      <c r="C55" s="66" t="s">
        <v>604</v>
      </c>
      <c r="D55" s="66">
        <v>34</v>
      </c>
      <c r="E55" s="66">
        <v>18</v>
      </c>
      <c r="F55" s="66">
        <v>16</v>
      </c>
      <c r="G55" s="66">
        <v>11</v>
      </c>
      <c r="H55" s="66">
        <v>5</v>
      </c>
      <c r="I55" s="66">
        <v>6</v>
      </c>
      <c r="J55" s="66">
        <v>0</v>
      </c>
      <c r="K55" s="66">
        <v>0</v>
      </c>
      <c r="L55" s="66">
        <v>0</v>
      </c>
      <c r="M55" s="66">
        <v>20</v>
      </c>
      <c r="N55" s="66">
        <v>12</v>
      </c>
      <c r="O55" s="66">
        <v>8</v>
      </c>
      <c r="P55" s="66">
        <v>8</v>
      </c>
      <c r="Q55" s="66">
        <v>7</v>
      </c>
      <c r="R55" s="66">
        <v>1</v>
      </c>
      <c r="S55" s="66">
        <v>12</v>
      </c>
      <c r="T55" s="66">
        <v>5</v>
      </c>
      <c r="U55" s="66">
        <v>7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3</v>
      </c>
      <c r="AC55" s="66">
        <v>1</v>
      </c>
      <c r="AD55" s="66">
        <v>2</v>
      </c>
      <c r="AE55" s="66">
        <v>0</v>
      </c>
      <c r="AF55" s="66">
        <v>0</v>
      </c>
      <c r="AG55" s="66">
        <v>0</v>
      </c>
    </row>
    <row r="56" spans="1:33" s="68" customFormat="1" ht="12.75">
      <c r="A56" s="67">
        <v>37</v>
      </c>
      <c r="B56" s="67"/>
      <c r="C56" s="67" t="s">
        <v>605</v>
      </c>
      <c r="D56" s="67">
        <f aca="true" t="shared" si="2" ref="D56:AG56">SUM(D19:D55)</f>
        <v>1500</v>
      </c>
      <c r="E56" s="67">
        <f t="shared" si="2"/>
        <v>873</v>
      </c>
      <c r="F56" s="67">
        <f t="shared" si="2"/>
        <v>627</v>
      </c>
      <c r="G56" s="67">
        <f t="shared" si="2"/>
        <v>916</v>
      </c>
      <c r="H56" s="67">
        <f t="shared" si="2"/>
        <v>512</v>
      </c>
      <c r="I56" s="67">
        <f t="shared" si="2"/>
        <v>402</v>
      </c>
      <c r="J56" s="67">
        <f t="shared" si="2"/>
        <v>164</v>
      </c>
      <c r="K56" s="67">
        <f t="shared" si="2"/>
        <v>90</v>
      </c>
      <c r="L56" s="67">
        <f t="shared" si="2"/>
        <v>75</v>
      </c>
      <c r="M56" s="67">
        <f t="shared" si="2"/>
        <v>319</v>
      </c>
      <c r="N56" s="67">
        <f t="shared" si="2"/>
        <v>208</v>
      </c>
      <c r="O56" s="67">
        <f t="shared" si="2"/>
        <v>112</v>
      </c>
      <c r="P56" s="67">
        <f t="shared" si="2"/>
        <v>234</v>
      </c>
      <c r="Q56" s="67">
        <f t="shared" si="2"/>
        <v>162</v>
      </c>
      <c r="R56" s="67">
        <f t="shared" si="2"/>
        <v>73</v>
      </c>
      <c r="S56" s="67">
        <f t="shared" si="2"/>
        <v>78</v>
      </c>
      <c r="T56" s="67">
        <f t="shared" si="2"/>
        <v>42</v>
      </c>
      <c r="U56" s="67">
        <f t="shared" si="2"/>
        <v>36</v>
      </c>
      <c r="V56" s="67">
        <f t="shared" si="2"/>
        <v>7</v>
      </c>
      <c r="W56" s="67">
        <f t="shared" si="2"/>
        <v>4</v>
      </c>
      <c r="X56" s="67">
        <f t="shared" si="2"/>
        <v>3</v>
      </c>
      <c r="Y56" s="67">
        <f t="shared" si="2"/>
        <v>0</v>
      </c>
      <c r="Z56" s="67">
        <f t="shared" si="2"/>
        <v>0</v>
      </c>
      <c r="AA56" s="67">
        <f t="shared" si="2"/>
        <v>0</v>
      </c>
      <c r="AB56" s="67">
        <f t="shared" si="2"/>
        <v>43</v>
      </c>
      <c r="AC56" s="67">
        <f t="shared" si="2"/>
        <v>27</v>
      </c>
      <c r="AD56" s="67">
        <f t="shared" si="2"/>
        <v>16</v>
      </c>
      <c r="AE56" s="67">
        <f t="shared" si="2"/>
        <v>58</v>
      </c>
      <c r="AF56" s="67">
        <f t="shared" si="2"/>
        <v>36</v>
      </c>
      <c r="AG56" s="67">
        <f t="shared" si="2"/>
        <v>22</v>
      </c>
    </row>
    <row r="57" spans="1:33" ht="7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5"/>
    </row>
    <row r="58" spans="1:33" ht="25.5">
      <c r="A58" s="66">
        <v>1</v>
      </c>
      <c r="B58" s="66" t="s">
        <v>545</v>
      </c>
      <c r="C58" s="66" t="s">
        <v>606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</row>
    <row r="59" spans="1:33" ht="12.75">
      <c r="A59" s="66">
        <v>2</v>
      </c>
      <c r="B59" s="66" t="s">
        <v>550</v>
      </c>
      <c r="C59" s="66" t="s">
        <v>607</v>
      </c>
      <c r="D59" s="66">
        <v>7</v>
      </c>
      <c r="E59" s="66">
        <v>2</v>
      </c>
      <c r="F59" s="66">
        <v>5</v>
      </c>
      <c r="G59" s="66">
        <v>5</v>
      </c>
      <c r="H59" s="66">
        <v>1</v>
      </c>
      <c r="I59" s="66">
        <v>4</v>
      </c>
      <c r="J59" s="66">
        <v>2</v>
      </c>
      <c r="K59" s="66">
        <v>1</v>
      </c>
      <c r="L59" s="66">
        <v>1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</row>
    <row r="60" spans="1:33" ht="12.75">
      <c r="A60" s="66">
        <v>3</v>
      </c>
      <c r="B60" s="66" t="s">
        <v>581</v>
      </c>
      <c r="C60" s="66" t="s">
        <v>608</v>
      </c>
      <c r="D60" s="66">
        <v>1</v>
      </c>
      <c r="E60" s="66">
        <v>0</v>
      </c>
      <c r="F60" s="66">
        <v>1</v>
      </c>
      <c r="G60" s="66">
        <v>1</v>
      </c>
      <c r="H60" s="66">
        <v>0</v>
      </c>
      <c r="I60" s="66">
        <v>1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</row>
    <row r="61" spans="1:33" ht="12.75">
      <c r="A61" s="66">
        <v>4</v>
      </c>
      <c r="B61" s="66" t="s">
        <v>586</v>
      </c>
      <c r="C61" s="66" t="s">
        <v>609</v>
      </c>
      <c r="D61" s="66">
        <v>3</v>
      </c>
      <c r="E61" s="66">
        <v>2</v>
      </c>
      <c r="F61" s="66">
        <v>1</v>
      </c>
      <c r="G61" s="66">
        <v>0</v>
      </c>
      <c r="H61" s="66">
        <v>0</v>
      </c>
      <c r="I61" s="66">
        <v>0</v>
      </c>
      <c r="J61" s="66">
        <v>1</v>
      </c>
      <c r="K61" s="66">
        <v>1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2</v>
      </c>
      <c r="AF61" s="66">
        <v>1</v>
      </c>
      <c r="AG61" s="66">
        <v>1</v>
      </c>
    </row>
    <row r="62" spans="1:33" ht="12.75">
      <c r="A62" s="66">
        <v>5</v>
      </c>
      <c r="B62" s="66" t="s">
        <v>540</v>
      </c>
      <c r="C62" s="66" t="s">
        <v>610</v>
      </c>
      <c r="D62" s="66">
        <v>8</v>
      </c>
      <c r="E62" s="66">
        <v>4</v>
      </c>
      <c r="F62" s="66">
        <v>4</v>
      </c>
      <c r="G62" s="66">
        <v>8</v>
      </c>
      <c r="H62" s="66">
        <v>4</v>
      </c>
      <c r="I62" s="66">
        <v>4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</row>
    <row r="63" spans="1:33" s="68" customFormat="1" ht="12.75">
      <c r="A63" s="67">
        <v>5</v>
      </c>
      <c r="B63" s="67"/>
      <c r="C63" s="67" t="s">
        <v>611</v>
      </c>
      <c r="D63" s="67">
        <f aca="true" t="shared" si="3" ref="D63:AG63">SUM(D58:D62)</f>
        <v>19</v>
      </c>
      <c r="E63" s="67">
        <f t="shared" si="3"/>
        <v>8</v>
      </c>
      <c r="F63" s="67">
        <f t="shared" si="3"/>
        <v>11</v>
      </c>
      <c r="G63" s="67">
        <f t="shared" si="3"/>
        <v>14</v>
      </c>
      <c r="H63" s="67">
        <f t="shared" si="3"/>
        <v>5</v>
      </c>
      <c r="I63" s="67">
        <f t="shared" si="3"/>
        <v>9</v>
      </c>
      <c r="J63" s="67">
        <f t="shared" si="3"/>
        <v>3</v>
      </c>
      <c r="K63" s="67">
        <f t="shared" si="3"/>
        <v>2</v>
      </c>
      <c r="L63" s="67">
        <f t="shared" si="3"/>
        <v>1</v>
      </c>
      <c r="M63" s="67">
        <f t="shared" si="3"/>
        <v>0</v>
      </c>
      <c r="N63" s="67">
        <f t="shared" si="3"/>
        <v>0</v>
      </c>
      <c r="O63" s="67">
        <f t="shared" si="3"/>
        <v>0</v>
      </c>
      <c r="P63" s="67">
        <f t="shared" si="3"/>
        <v>0</v>
      </c>
      <c r="Q63" s="67">
        <f t="shared" si="3"/>
        <v>0</v>
      </c>
      <c r="R63" s="67">
        <f t="shared" si="3"/>
        <v>0</v>
      </c>
      <c r="S63" s="67">
        <f t="shared" si="3"/>
        <v>0</v>
      </c>
      <c r="T63" s="67">
        <f t="shared" si="3"/>
        <v>0</v>
      </c>
      <c r="U63" s="67">
        <f t="shared" si="3"/>
        <v>0</v>
      </c>
      <c r="V63" s="67">
        <f t="shared" si="3"/>
        <v>0</v>
      </c>
      <c r="W63" s="67">
        <f t="shared" si="3"/>
        <v>0</v>
      </c>
      <c r="X63" s="67">
        <f t="shared" si="3"/>
        <v>0</v>
      </c>
      <c r="Y63" s="67">
        <f t="shared" si="3"/>
        <v>0</v>
      </c>
      <c r="Z63" s="67">
        <f t="shared" si="3"/>
        <v>0</v>
      </c>
      <c r="AA63" s="67">
        <f t="shared" si="3"/>
        <v>0</v>
      </c>
      <c r="AB63" s="67">
        <f t="shared" si="3"/>
        <v>0</v>
      </c>
      <c r="AC63" s="67">
        <f t="shared" si="3"/>
        <v>0</v>
      </c>
      <c r="AD63" s="67">
        <f t="shared" si="3"/>
        <v>0</v>
      </c>
      <c r="AE63" s="67">
        <f t="shared" si="3"/>
        <v>2</v>
      </c>
      <c r="AF63" s="67">
        <f t="shared" si="3"/>
        <v>1</v>
      </c>
      <c r="AG63" s="67">
        <f t="shared" si="3"/>
        <v>1</v>
      </c>
    </row>
    <row r="64" spans="1:33" ht="7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5"/>
    </row>
    <row r="65" spans="1:33" ht="12.75">
      <c r="A65" s="66">
        <v>1</v>
      </c>
      <c r="B65" s="66" t="s">
        <v>548</v>
      </c>
      <c r="C65" s="66" t="s">
        <v>612</v>
      </c>
      <c r="D65" s="66">
        <v>12</v>
      </c>
      <c r="E65" s="66">
        <v>7</v>
      </c>
      <c r="F65" s="66">
        <v>5</v>
      </c>
      <c r="G65" s="66">
        <v>12</v>
      </c>
      <c r="H65" s="66">
        <v>7</v>
      </c>
      <c r="I65" s="66">
        <v>5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</row>
    <row r="66" spans="1:33" ht="25.5">
      <c r="A66" s="66">
        <v>2</v>
      </c>
      <c r="B66" s="66" t="s">
        <v>532</v>
      </c>
      <c r="C66" s="66" t="s">
        <v>613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</row>
    <row r="67" spans="1:33" ht="25.5">
      <c r="A67" s="66">
        <v>3</v>
      </c>
      <c r="B67" s="66" t="s">
        <v>532</v>
      </c>
      <c r="C67" s="66" t="s">
        <v>614</v>
      </c>
      <c r="D67" s="66">
        <v>20</v>
      </c>
      <c r="E67" s="66">
        <v>11</v>
      </c>
      <c r="F67" s="66">
        <v>9</v>
      </c>
      <c r="G67" s="66">
        <v>10</v>
      </c>
      <c r="H67" s="66">
        <v>5</v>
      </c>
      <c r="I67" s="66">
        <v>5</v>
      </c>
      <c r="J67" s="66">
        <v>0</v>
      </c>
      <c r="K67" s="66">
        <v>0</v>
      </c>
      <c r="L67" s="66">
        <v>0</v>
      </c>
      <c r="M67" s="66">
        <v>3</v>
      </c>
      <c r="N67" s="66">
        <v>1</v>
      </c>
      <c r="O67" s="66">
        <v>2</v>
      </c>
      <c r="P67" s="66">
        <v>3</v>
      </c>
      <c r="Q67" s="66">
        <v>1</v>
      </c>
      <c r="R67" s="66">
        <v>2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7</v>
      </c>
      <c r="AC67" s="66">
        <v>5</v>
      </c>
      <c r="AD67" s="66">
        <v>2</v>
      </c>
      <c r="AE67" s="66">
        <v>0</v>
      </c>
      <c r="AF67" s="66">
        <v>0</v>
      </c>
      <c r="AG67" s="66">
        <v>0</v>
      </c>
    </row>
    <row r="68" spans="1:33" ht="12.75">
      <c r="A68" s="66">
        <v>4</v>
      </c>
      <c r="B68" s="66" t="s">
        <v>615</v>
      </c>
      <c r="C68" s="66" t="s">
        <v>616</v>
      </c>
      <c r="D68" s="66">
        <v>62</v>
      </c>
      <c r="E68" s="66">
        <v>32</v>
      </c>
      <c r="F68" s="66">
        <v>30</v>
      </c>
      <c r="G68" s="66">
        <v>62</v>
      </c>
      <c r="H68" s="66">
        <v>32</v>
      </c>
      <c r="I68" s="66">
        <v>30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</row>
    <row r="69" spans="1:33" ht="12.75">
      <c r="A69" s="66">
        <v>5</v>
      </c>
      <c r="B69" s="66" t="s">
        <v>567</v>
      </c>
      <c r="C69" s="66" t="s">
        <v>617</v>
      </c>
      <c r="D69" s="66">
        <v>83</v>
      </c>
      <c r="E69" s="66">
        <v>40</v>
      </c>
      <c r="F69" s="66">
        <v>43</v>
      </c>
      <c r="G69" s="66">
        <v>81</v>
      </c>
      <c r="H69" s="66">
        <v>39</v>
      </c>
      <c r="I69" s="66">
        <v>42</v>
      </c>
      <c r="J69" s="66">
        <v>2</v>
      </c>
      <c r="K69" s="66">
        <v>1</v>
      </c>
      <c r="L69" s="66">
        <v>1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</row>
    <row r="70" spans="1:33" ht="25.5">
      <c r="A70" s="66">
        <v>6</v>
      </c>
      <c r="B70" s="66" t="s">
        <v>618</v>
      </c>
      <c r="C70" s="66" t="s">
        <v>619</v>
      </c>
      <c r="D70" s="66">
        <v>18</v>
      </c>
      <c r="E70" s="66">
        <v>13</v>
      </c>
      <c r="F70" s="66">
        <v>5</v>
      </c>
      <c r="G70" s="66">
        <v>15</v>
      </c>
      <c r="H70" s="66">
        <v>12</v>
      </c>
      <c r="I70" s="66">
        <v>3</v>
      </c>
      <c r="J70" s="66">
        <v>1</v>
      </c>
      <c r="K70" s="66">
        <v>0</v>
      </c>
      <c r="L70" s="66">
        <v>1</v>
      </c>
      <c r="M70" s="66">
        <v>2</v>
      </c>
      <c r="N70" s="66">
        <v>1</v>
      </c>
      <c r="O70" s="66">
        <v>1</v>
      </c>
      <c r="P70" s="66">
        <v>2</v>
      </c>
      <c r="Q70" s="66">
        <v>1</v>
      </c>
      <c r="R70" s="66">
        <v>1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</row>
    <row r="71" spans="1:33" ht="25.5">
      <c r="A71" s="66">
        <v>7</v>
      </c>
      <c r="B71" s="66" t="s">
        <v>618</v>
      </c>
      <c r="C71" s="66" t="s">
        <v>620</v>
      </c>
      <c r="D71" s="66">
        <v>16</v>
      </c>
      <c r="E71" s="66">
        <v>13</v>
      </c>
      <c r="F71" s="66">
        <v>3</v>
      </c>
      <c r="G71" s="66">
        <v>7</v>
      </c>
      <c r="H71" s="66">
        <v>5</v>
      </c>
      <c r="I71" s="66">
        <v>2</v>
      </c>
      <c r="J71" s="66">
        <v>7</v>
      </c>
      <c r="K71" s="66">
        <v>7</v>
      </c>
      <c r="L71" s="66">
        <v>0</v>
      </c>
      <c r="M71" s="66">
        <v>2</v>
      </c>
      <c r="N71" s="66">
        <v>1</v>
      </c>
      <c r="O71" s="66">
        <v>1</v>
      </c>
      <c r="P71" s="66">
        <v>0</v>
      </c>
      <c r="Q71" s="66">
        <v>0</v>
      </c>
      <c r="R71" s="66">
        <v>0</v>
      </c>
      <c r="S71" s="66">
        <v>2</v>
      </c>
      <c r="T71" s="66">
        <v>1</v>
      </c>
      <c r="U71" s="66">
        <v>1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</row>
    <row r="72" spans="1:33" ht="12.75">
      <c r="A72" s="66">
        <v>8</v>
      </c>
      <c r="B72" s="66" t="s">
        <v>584</v>
      </c>
      <c r="C72" s="66" t="s">
        <v>621</v>
      </c>
      <c r="D72" s="66">
        <v>73</v>
      </c>
      <c r="E72" s="66">
        <v>40</v>
      </c>
      <c r="F72" s="66">
        <v>33</v>
      </c>
      <c r="G72" s="66">
        <v>49</v>
      </c>
      <c r="H72" s="66">
        <v>25</v>
      </c>
      <c r="I72" s="66">
        <v>24</v>
      </c>
      <c r="J72" s="66">
        <v>10</v>
      </c>
      <c r="K72" s="66">
        <v>4</v>
      </c>
      <c r="L72" s="66">
        <v>6</v>
      </c>
      <c r="M72" s="66">
        <v>14</v>
      </c>
      <c r="N72" s="66">
        <v>11</v>
      </c>
      <c r="O72" s="66">
        <v>3</v>
      </c>
      <c r="P72" s="66">
        <v>11</v>
      </c>
      <c r="Q72" s="66">
        <v>9</v>
      </c>
      <c r="R72" s="66">
        <v>2</v>
      </c>
      <c r="S72" s="66">
        <v>3</v>
      </c>
      <c r="T72" s="66">
        <v>2</v>
      </c>
      <c r="U72" s="66">
        <v>1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</row>
    <row r="73" spans="1:33" ht="12.75">
      <c r="A73" s="66">
        <v>9</v>
      </c>
      <c r="B73" s="66" t="s">
        <v>586</v>
      </c>
      <c r="C73" s="66" t="s">
        <v>622</v>
      </c>
      <c r="D73" s="66">
        <v>34</v>
      </c>
      <c r="E73" s="66">
        <v>19</v>
      </c>
      <c r="F73" s="66">
        <v>15</v>
      </c>
      <c r="G73" s="66">
        <v>28</v>
      </c>
      <c r="H73" s="66">
        <v>15</v>
      </c>
      <c r="I73" s="66">
        <v>13</v>
      </c>
      <c r="J73" s="66">
        <v>0</v>
      </c>
      <c r="K73" s="66">
        <v>0</v>
      </c>
      <c r="L73" s="66">
        <v>0</v>
      </c>
      <c r="M73" s="66">
        <v>6</v>
      </c>
      <c r="N73" s="66">
        <v>4</v>
      </c>
      <c r="O73" s="66">
        <v>2</v>
      </c>
      <c r="P73" s="66">
        <v>5</v>
      </c>
      <c r="Q73" s="66">
        <v>3</v>
      </c>
      <c r="R73" s="66">
        <v>2</v>
      </c>
      <c r="S73" s="66">
        <v>1</v>
      </c>
      <c r="T73" s="66">
        <v>1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</row>
    <row r="74" spans="1:33" s="68" customFormat="1" ht="12.75">
      <c r="A74" s="67">
        <v>9</v>
      </c>
      <c r="B74" s="67"/>
      <c r="C74" s="67" t="s">
        <v>623</v>
      </c>
      <c r="D74" s="67">
        <f aca="true" t="shared" si="4" ref="D74:AG74">SUM(D65:D73)</f>
        <v>318</v>
      </c>
      <c r="E74" s="67">
        <f t="shared" si="4"/>
        <v>175</v>
      </c>
      <c r="F74" s="67">
        <f t="shared" si="4"/>
        <v>143</v>
      </c>
      <c r="G74" s="67">
        <f t="shared" si="4"/>
        <v>264</v>
      </c>
      <c r="H74" s="67">
        <f t="shared" si="4"/>
        <v>140</v>
      </c>
      <c r="I74" s="67">
        <f t="shared" si="4"/>
        <v>124</v>
      </c>
      <c r="J74" s="67">
        <f t="shared" si="4"/>
        <v>20</v>
      </c>
      <c r="K74" s="67">
        <f t="shared" si="4"/>
        <v>12</v>
      </c>
      <c r="L74" s="67">
        <f t="shared" si="4"/>
        <v>8</v>
      </c>
      <c r="M74" s="67">
        <f t="shared" si="4"/>
        <v>27</v>
      </c>
      <c r="N74" s="67">
        <f t="shared" si="4"/>
        <v>18</v>
      </c>
      <c r="O74" s="67">
        <f t="shared" si="4"/>
        <v>9</v>
      </c>
      <c r="P74" s="67">
        <f t="shared" si="4"/>
        <v>21</v>
      </c>
      <c r="Q74" s="67">
        <f t="shared" si="4"/>
        <v>14</v>
      </c>
      <c r="R74" s="67">
        <f t="shared" si="4"/>
        <v>7</v>
      </c>
      <c r="S74" s="67">
        <f t="shared" si="4"/>
        <v>6</v>
      </c>
      <c r="T74" s="67">
        <f t="shared" si="4"/>
        <v>4</v>
      </c>
      <c r="U74" s="67">
        <f t="shared" si="4"/>
        <v>2</v>
      </c>
      <c r="V74" s="67">
        <f t="shared" si="4"/>
        <v>0</v>
      </c>
      <c r="W74" s="67">
        <f t="shared" si="4"/>
        <v>0</v>
      </c>
      <c r="X74" s="67">
        <f t="shared" si="4"/>
        <v>0</v>
      </c>
      <c r="Y74" s="67">
        <f t="shared" si="4"/>
        <v>0</v>
      </c>
      <c r="Z74" s="67">
        <f t="shared" si="4"/>
        <v>0</v>
      </c>
      <c r="AA74" s="67">
        <f t="shared" si="4"/>
        <v>0</v>
      </c>
      <c r="AB74" s="67">
        <f t="shared" si="4"/>
        <v>7</v>
      </c>
      <c r="AC74" s="67">
        <f t="shared" si="4"/>
        <v>5</v>
      </c>
      <c r="AD74" s="67">
        <f t="shared" si="4"/>
        <v>2</v>
      </c>
      <c r="AE74" s="67">
        <f t="shared" si="4"/>
        <v>0</v>
      </c>
      <c r="AF74" s="67">
        <f t="shared" si="4"/>
        <v>0</v>
      </c>
      <c r="AG74" s="67">
        <f t="shared" si="4"/>
        <v>0</v>
      </c>
    </row>
    <row r="75" spans="1:33" ht="7.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5"/>
    </row>
    <row r="76" spans="1:33" s="68" customFormat="1" ht="12.75">
      <c r="A76" s="67">
        <f>(A12+A17+A56+A63+A74)</f>
        <v>59</v>
      </c>
      <c r="B76" s="67"/>
      <c r="C76" s="67" t="s">
        <v>624</v>
      </c>
      <c r="D76" s="67">
        <f aca="true" t="shared" si="5" ref="D76:AG76">(D12+D17+D56+D63+D74)</f>
        <v>2502</v>
      </c>
      <c r="E76" s="67">
        <f t="shared" si="5"/>
        <v>1427</v>
      </c>
      <c r="F76" s="67">
        <f t="shared" si="5"/>
        <v>1075</v>
      </c>
      <c r="G76" s="67">
        <f t="shared" si="5"/>
        <v>1253</v>
      </c>
      <c r="H76" s="67">
        <f t="shared" si="5"/>
        <v>687</v>
      </c>
      <c r="I76" s="67">
        <f t="shared" si="5"/>
        <v>564</v>
      </c>
      <c r="J76" s="67">
        <f t="shared" si="5"/>
        <v>332</v>
      </c>
      <c r="K76" s="67">
        <f t="shared" si="5"/>
        <v>178</v>
      </c>
      <c r="L76" s="67">
        <f t="shared" si="5"/>
        <v>155</v>
      </c>
      <c r="M76" s="67">
        <f t="shared" si="5"/>
        <v>773</v>
      </c>
      <c r="N76" s="67">
        <f t="shared" si="5"/>
        <v>477</v>
      </c>
      <c r="O76" s="67">
        <f t="shared" si="5"/>
        <v>297</v>
      </c>
      <c r="P76" s="67">
        <f t="shared" si="5"/>
        <v>259</v>
      </c>
      <c r="Q76" s="67">
        <f t="shared" si="5"/>
        <v>178</v>
      </c>
      <c r="R76" s="67">
        <f t="shared" si="5"/>
        <v>82</v>
      </c>
      <c r="S76" s="67">
        <f t="shared" si="5"/>
        <v>113</v>
      </c>
      <c r="T76" s="67">
        <f t="shared" si="5"/>
        <v>61</v>
      </c>
      <c r="U76" s="67">
        <f t="shared" si="5"/>
        <v>52</v>
      </c>
      <c r="V76" s="67">
        <f t="shared" si="5"/>
        <v>250</v>
      </c>
      <c r="W76" s="67">
        <f t="shared" si="5"/>
        <v>146</v>
      </c>
      <c r="X76" s="67">
        <f t="shared" si="5"/>
        <v>104</v>
      </c>
      <c r="Y76" s="67">
        <f t="shared" si="5"/>
        <v>151</v>
      </c>
      <c r="Z76" s="67">
        <f t="shared" si="5"/>
        <v>92</v>
      </c>
      <c r="AA76" s="67">
        <f t="shared" si="5"/>
        <v>59</v>
      </c>
      <c r="AB76" s="67">
        <f t="shared" si="5"/>
        <v>55</v>
      </c>
      <c r="AC76" s="67">
        <f t="shared" si="5"/>
        <v>34</v>
      </c>
      <c r="AD76" s="67">
        <f t="shared" si="5"/>
        <v>21</v>
      </c>
      <c r="AE76" s="67">
        <f t="shared" si="5"/>
        <v>89</v>
      </c>
      <c r="AF76" s="67">
        <f t="shared" si="5"/>
        <v>51</v>
      </c>
      <c r="AG76" s="67">
        <f t="shared" si="5"/>
        <v>38</v>
      </c>
    </row>
  </sheetData>
  <sheetProtection password="CE88" sheet="1" objects="1" scenarios="1"/>
  <mergeCells count="30">
    <mergeCell ref="AF4:AF5"/>
    <mergeCell ref="AG4:AG5"/>
    <mergeCell ref="E3:L3"/>
    <mergeCell ref="M3:AG3"/>
    <mergeCell ref="AB4:AB5"/>
    <mergeCell ref="AE4:AE5"/>
    <mergeCell ref="P4:AA4"/>
    <mergeCell ref="AC4:AC5"/>
    <mergeCell ref="AD4:AD5"/>
    <mergeCell ref="N4:N5"/>
    <mergeCell ref="O4:O5"/>
    <mergeCell ref="D3:D5"/>
    <mergeCell ref="G4:G5"/>
    <mergeCell ref="E4:E5"/>
    <mergeCell ref="F4:F5"/>
    <mergeCell ref="J4:J5"/>
    <mergeCell ref="M4:M5"/>
    <mergeCell ref="H4:H5"/>
    <mergeCell ref="I4:I5"/>
    <mergeCell ref="A75:AG75"/>
    <mergeCell ref="A13:AG13"/>
    <mergeCell ref="A18:AG18"/>
    <mergeCell ref="A57:AG57"/>
    <mergeCell ref="A64:AG64"/>
    <mergeCell ref="A1:M1"/>
    <mergeCell ref="K4:K5"/>
    <mergeCell ref="L4:L5"/>
    <mergeCell ref="A2:A6"/>
    <mergeCell ref="B2:B6"/>
    <mergeCell ref="C2:C6"/>
  </mergeCells>
  <printOptions/>
  <pageMargins left="0.7480314960629921" right="0.7480314960629921" top="0.7874015748031497" bottom="0.89" header="0.5118110236220472" footer="0.5118110236220472"/>
  <pageSetup horizontalDpi="600" verticalDpi="600" orientation="landscape" paperSize="9" r:id="rId1"/>
  <headerFooter alignWithMargins="0">
    <oddFooter>&amp;R&amp;P+21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P75"/>
  <sheetViews>
    <sheetView showGridLines="0" zoomScalePageLayoutView="0" workbookViewId="0" topLeftCell="A1">
      <selection activeCell="Q16" sqref="Q16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51.7109375" style="0" customWidth="1"/>
    <col min="4" max="21" width="6.140625" style="0" customWidth="1"/>
    <col min="22" max="30" width="6.8515625" style="0" customWidth="1"/>
    <col min="31" max="33" width="6.28125" style="0" customWidth="1"/>
    <col min="34" max="42" width="6.140625" style="0" customWidth="1"/>
  </cols>
  <sheetData>
    <row r="1" spans="1:16" ht="15">
      <c r="A1" s="156" t="s">
        <v>432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42" ht="22.5" customHeight="1">
      <c r="A2" s="157" t="s">
        <v>0</v>
      </c>
      <c r="B2" s="157" t="s">
        <v>1</v>
      </c>
      <c r="C2" s="157" t="s">
        <v>2</v>
      </c>
      <c r="D2" s="27" t="s">
        <v>72</v>
      </c>
      <c r="E2" s="27" t="s">
        <v>72</v>
      </c>
      <c r="F2" s="27" t="s">
        <v>72</v>
      </c>
      <c r="G2" s="27" t="s">
        <v>71</v>
      </c>
      <c r="H2" s="27" t="s">
        <v>71</v>
      </c>
      <c r="I2" s="27" t="s">
        <v>71</v>
      </c>
      <c r="J2" s="27" t="s">
        <v>28</v>
      </c>
      <c r="K2" s="27" t="s">
        <v>28</v>
      </c>
      <c r="L2" s="27" t="s">
        <v>28</v>
      </c>
      <c r="M2" s="27" t="s">
        <v>70</v>
      </c>
      <c r="N2" s="27" t="s">
        <v>70</v>
      </c>
      <c r="O2" s="27" t="s">
        <v>70</v>
      </c>
      <c r="P2" s="27" t="s">
        <v>69</v>
      </c>
      <c r="Q2" s="27" t="s">
        <v>69</v>
      </c>
      <c r="R2" s="27" t="s">
        <v>69</v>
      </c>
      <c r="S2" s="27" t="s">
        <v>68</v>
      </c>
      <c r="T2" s="27" t="s">
        <v>68</v>
      </c>
      <c r="U2" s="27" t="s">
        <v>68</v>
      </c>
      <c r="V2" s="27" t="s">
        <v>67</v>
      </c>
      <c r="W2" s="27" t="s">
        <v>67</v>
      </c>
      <c r="X2" s="27" t="s">
        <v>67</v>
      </c>
      <c r="Y2" s="27" t="s">
        <v>66</v>
      </c>
      <c r="Z2" s="27" t="s">
        <v>66</v>
      </c>
      <c r="AA2" s="27" t="s">
        <v>66</v>
      </c>
      <c r="AB2" s="27" t="s">
        <v>65</v>
      </c>
      <c r="AC2" s="27" t="s">
        <v>65</v>
      </c>
      <c r="AD2" s="27" t="s">
        <v>65</v>
      </c>
      <c r="AE2" s="27" t="s">
        <v>64</v>
      </c>
      <c r="AF2" s="27" t="s">
        <v>64</v>
      </c>
      <c r="AG2" s="27" t="s">
        <v>64</v>
      </c>
      <c r="AH2" s="27" t="s">
        <v>63</v>
      </c>
      <c r="AI2" s="27" t="s">
        <v>63</v>
      </c>
      <c r="AJ2" s="27" t="s">
        <v>63</v>
      </c>
      <c r="AK2" s="27" t="s">
        <v>62</v>
      </c>
      <c r="AL2" s="27" t="s">
        <v>62</v>
      </c>
      <c r="AM2" s="27" t="s">
        <v>62</v>
      </c>
      <c r="AN2" s="27" t="s">
        <v>61</v>
      </c>
      <c r="AO2" s="27" t="s">
        <v>61</v>
      </c>
      <c r="AP2" s="27" t="s">
        <v>61</v>
      </c>
    </row>
    <row r="3" spans="1:42" ht="9.75" customHeight="1">
      <c r="A3" s="157"/>
      <c r="B3" s="157"/>
      <c r="C3" s="157"/>
      <c r="D3" s="121" t="s">
        <v>26</v>
      </c>
      <c r="E3" s="125" t="s">
        <v>19</v>
      </c>
      <c r="F3" s="125"/>
      <c r="G3" s="121" t="s">
        <v>25</v>
      </c>
      <c r="H3" s="125" t="s">
        <v>19</v>
      </c>
      <c r="I3" s="125"/>
      <c r="J3" s="121" t="s">
        <v>60</v>
      </c>
      <c r="K3" s="139" t="s">
        <v>19</v>
      </c>
      <c r="L3" s="122"/>
      <c r="M3" s="122"/>
      <c r="N3" s="140"/>
      <c r="O3" s="139" t="s">
        <v>19</v>
      </c>
      <c r="P3" s="122"/>
      <c r="Q3" s="122"/>
      <c r="R3" s="140"/>
      <c r="S3" s="121" t="s">
        <v>59</v>
      </c>
      <c r="T3" s="125" t="s">
        <v>19</v>
      </c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1" t="s">
        <v>58</v>
      </c>
      <c r="AF3" s="125" t="s">
        <v>19</v>
      </c>
      <c r="AG3" s="125"/>
      <c r="AH3" s="121" t="s">
        <v>57</v>
      </c>
      <c r="AI3" s="125" t="s">
        <v>19</v>
      </c>
      <c r="AJ3" s="125"/>
      <c r="AK3" s="121" t="s">
        <v>56</v>
      </c>
      <c r="AL3" s="125" t="s">
        <v>19</v>
      </c>
      <c r="AM3" s="125"/>
      <c r="AN3" s="121" t="s">
        <v>390</v>
      </c>
      <c r="AO3" s="125" t="s">
        <v>19</v>
      </c>
      <c r="AP3" s="125"/>
    </row>
    <row r="4" spans="1:42" ht="71.25" customHeight="1" thickBot="1">
      <c r="A4" s="158"/>
      <c r="B4" s="158"/>
      <c r="C4" s="158"/>
      <c r="D4" s="121"/>
      <c r="E4" s="16" t="s">
        <v>45</v>
      </c>
      <c r="F4" s="16" t="s">
        <v>33</v>
      </c>
      <c r="G4" s="121"/>
      <c r="H4" s="16" t="s">
        <v>45</v>
      </c>
      <c r="I4" s="16" t="s">
        <v>33</v>
      </c>
      <c r="J4" s="121"/>
      <c r="K4" s="16" t="s">
        <v>45</v>
      </c>
      <c r="L4" s="16" t="s">
        <v>33</v>
      </c>
      <c r="M4" s="28" t="s">
        <v>55</v>
      </c>
      <c r="N4" s="16" t="s">
        <v>45</v>
      </c>
      <c r="O4" s="16" t="s">
        <v>33</v>
      </c>
      <c r="P4" s="28" t="s">
        <v>54</v>
      </c>
      <c r="Q4" s="16" t="s">
        <v>45</v>
      </c>
      <c r="R4" s="16" t="s">
        <v>33</v>
      </c>
      <c r="S4" s="121"/>
      <c r="T4" s="16" t="s">
        <v>45</v>
      </c>
      <c r="U4" s="16" t="s">
        <v>33</v>
      </c>
      <c r="V4" s="28" t="s">
        <v>53</v>
      </c>
      <c r="W4" s="16" t="s">
        <v>45</v>
      </c>
      <c r="X4" s="16" t="s">
        <v>33</v>
      </c>
      <c r="Y4" s="28" t="s">
        <v>52</v>
      </c>
      <c r="Z4" s="16" t="s">
        <v>45</v>
      </c>
      <c r="AA4" s="16" t="s">
        <v>33</v>
      </c>
      <c r="AB4" s="28" t="s">
        <v>51</v>
      </c>
      <c r="AC4" s="16" t="s">
        <v>45</v>
      </c>
      <c r="AD4" s="16" t="s">
        <v>33</v>
      </c>
      <c r="AE4" s="121"/>
      <c r="AF4" s="16" t="s">
        <v>45</v>
      </c>
      <c r="AG4" s="16" t="s">
        <v>33</v>
      </c>
      <c r="AH4" s="121"/>
      <c r="AI4" s="16" t="s">
        <v>45</v>
      </c>
      <c r="AJ4" s="16" t="s">
        <v>33</v>
      </c>
      <c r="AK4" s="121"/>
      <c r="AL4" s="16" t="s">
        <v>45</v>
      </c>
      <c r="AM4" s="16" t="s">
        <v>33</v>
      </c>
      <c r="AN4" s="121"/>
      <c r="AO4" s="16" t="s">
        <v>45</v>
      </c>
      <c r="AP4" s="16" t="s">
        <v>33</v>
      </c>
    </row>
    <row r="5" spans="1:42" ht="16.5" customHeight="1" hidden="1">
      <c r="A5" s="132"/>
      <c r="B5" s="132"/>
      <c r="C5" s="132"/>
      <c r="D5" s="53">
        <v>2008</v>
      </c>
      <c r="E5" s="53">
        <v>2008</v>
      </c>
      <c r="F5" s="53">
        <v>2008</v>
      </c>
      <c r="G5" s="53">
        <v>2008</v>
      </c>
      <c r="H5" s="53">
        <v>2008</v>
      </c>
      <c r="I5" s="53">
        <v>2008</v>
      </c>
      <c r="J5" s="53">
        <v>2008</v>
      </c>
      <c r="K5" s="53">
        <v>2008</v>
      </c>
      <c r="L5" s="53">
        <v>2008</v>
      </c>
      <c r="M5" s="53">
        <v>2008</v>
      </c>
      <c r="N5" s="53">
        <v>2008</v>
      </c>
      <c r="O5" s="53">
        <v>2008</v>
      </c>
      <c r="P5" s="53">
        <v>2008</v>
      </c>
      <c r="Q5" s="53">
        <v>2008</v>
      </c>
      <c r="R5" s="53">
        <v>2008</v>
      </c>
      <c r="S5" s="53">
        <v>2008</v>
      </c>
      <c r="T5" s="53">
        <v>2008</v>
      </c>
      <c r="U5" s="53">
        <v>2008</v>
      </c>
      <c r="V5" s="53">
        <v>2008</v>
      </c>
      <c r="W5" s="53">
        <v>2008</v>
      </c>
      <c r="X5" s="53">
        <v>2008</v>
      </c>
      <c r="Y5" s="53">
        <v>2008</v>
      </c>
      <c r="Z5" s="53">
        <v>2008</v>
      </c>
      <c r="AA5" s="53">
        <v>2008</v>
      </c>
      <c r="AB5" s="53">
        <v>2008</v>
      </c>
      <c r="AC5" s="53">
        <v>2008</v>
      </c>
      <c r="AD5" s="53">
        <v>2008</v>
      </c>
      <c r="AE5" s="53">
        <v>2008</v>
      </c>
      <c r="AF5" s="53">
        <v>2008</v>
      </c>
      <c r="AG5" s="53">
        <v>2008</v>
      </c>
      <c r="AH5" s="53">
        <v>2008</v>
      </c>
      <c r="AI5" s="53">
        <v>2008</v>
      </c>
      <c r="AJ5" s="53">
        <v>2008</v>
      </c>
      <c r="AK5" s="53">
        <v>2008</v>
      </c>
      <c r="AL5" s="53">
        <v>2008</v>
      </c>
      <c r="AM5" s="53">
        <v>2008</v>
      </c>
      <c r="AN5" s="53">
        <v>2008</v>
      </c>
      <c r="AO5" s="53">
        <v>2008</v>
      </c>
      <c r="AP5" s="53">
        <v>2008</v>
      </c>
    </row>
    <row r="6" spans="1:42" ht="12.75">
      <c r="A6" s="65">
        <v>1</v>
      </c>
      <c r="B6" s="65" t="s">
        <v>530</v>
      </c>
      <c r="C6" s="65" t="s">
        <v>531</v>
      </c>
      <c r="D6" s="65">
        <v>0</v>
      </c>
      <c r="E6" s="65">
        <v>0</v>
      </c>
      <c r="F6" s="65">
        <v>0</v>
      </c>
      <c r="G6" s="65">
        <v>10</v>
      </c>
      <c r="H6" s="65">
        <v>7</v>
      </c>
      <c r="I6" s="65">
        <v>3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66</v>
      </c>
      <c r="T6" s="65">
        <v>39</v>
      </c>
      <c r="U6" s="65">
        <v>27</v>
      </c>
      <c r="V6" s="65">
        <v>0</v>
      </c>
      <c r="W6" s="65">
        <v>0</v>
      </c>
      <c r="X6" s="65">
        <v>0</v>
      </c>
      <c r="Y6" s="65">
        <v>66</v>
      </c>
      <c r="Z6" s="65">
        <v>39</v>
      </c>
      <c r="AA6" s="65">
        <v>27</v>
      </c>
      <c r="AB6" s="65">
        <v>0</v>
      </c>
      <c r="AC6" s="65">
        <v>0</v>
      </c>
      <c r="AD6" s="65">
        <v>0</v>
      </c>
      <c r="AE6" s="65">
        <v>55</v>
      </c>
      <c r="AF6" s="65">
        <v>26</v>
      </c>
      <c r="AG6" s="65">
        <v>29</v>
      </c>
      <c r="AH6" s="65">
        <v>0</v>
      </c>
      <c r="AI6" s="65">
        <v>0</v>
      </c>
      <c r="AJ6" s="65">
        <v>0</v>
      </c>
      <c r="AK6" s="65">
        <v>1</v>
      </c>
      <c r="AL6" s="65">
        <v>0</v>
      </c>
      <c r="AM6" s="65">
        <v>1</v>
      </c>
      <c r="AN6" s="65">
        <v>1</v>
      </c>
      <c r="AO6" s="65">
        <v>1</v>
      </c>
      <c r="AP6" s="65">
        <v>0</v>
      </c>
    </row>
    <row r="7" spans="1:42" ht="12.75">
      <c r="A7" s="66">
        <v>2</v>
      </c>
      <c r="B7" s="66" t="s">
        <v>532</v>
      </c>
      <c r="C7" s="66" t="s">
        <v>533</v>
      </c>
      <c r="D7" s="66">
        <v>6</v>
      </c>
      <c r="E7" s="66">
        <v>2</v>
      </c>
      <c r="F7" s="66">
        <v>4</v>
      </c>
      <c r="G7" s="66">
        <v>2</v>
      </c>
      <c r="H7" s="66">
        <v>1</v>
      </c>
      <c r="I7" s="66">
        <v>1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141</v>
      </c>
      <c r="T7" s="66">
        <v>79</v>
      </c>
      <c r="U7" s="66">
        <v>62</v>
      </c>
      <c r="V7" s="66">
        <v>1</v>
      </c>
      <c r="W7" s="66">
        <v>1</v>
      </c>
      <c r="X7" s="66">
        <v>0</v>
      </c>
      <c r="Y7" s="66">
        <v>136</v>
      </c>
      <c r="Z7" s="66">
        <v>76</v>
      </c>
      <c r="AA7" s="66">
        <v>60</v>
      </c>
      <c r="AB7" s="66">
        <v>4</v>
      </c>
      <c r="AC7" s="66">
        <v>2</v>
      </c>
      <c r="AD7" s="66">
        <v>2</v>
      </c>
      <c r="AE7" s="66">
        <v>13</v>
      </c>
      <c r="AF7" s="66">
        <v>8</v>
      </c>
      <c r="AG7" s="66">
        <v>5</v>
      </c>
      <c r="AH7" s="66">
        <v>3</v>
      </c>
      <c r="AI7" s="66">
        <v>0</v>
      </c>
      <c r="AJ7" s="66">
        <v>3</v>
      </c>
      <c r="AK7" s="66">
        <v>0</v>
      </c>
      <c r="AL7" s="66">
        <v>0</v>
      </c>
      <c r="AM7" s="66">
        <v>0</v>
      </c>
      <c r="AN7" s="66">
        <v>1</v>
      </c>
      <c r="AO7" s="66">
        <v>1</v>
      </c>
      <c r="AP7" s="66">
        <v>0</v>
      </c>
    </row>
    <row r="8" spans="1:42" ht="12.75">
      <c r="A8" s="66">
        <v>3</v>
      </c>
      <c r="B8" s="66" t="s">
        <v>532</v>
      </c>
      <c r="C8" s="66" t="s">
        <v>534</v>
      </c>
      <c r="D8" s="66">
        <v>5</v>
      </c>
      <c r="E8" s="66">
        <v>3</v>
      </c>
      <c r="F8" s="66">
        <v>2</v>
      </c>
      <c r="G8" s="66">
        <v>0</v>
      </c>
      <c r="H8" s="66">
        <v>0</v>
      </c>
      <c r="I8" s="66">
        <v>0</v>
      </c>
      <c r="J8" s="66">
        <v>4</v>
      </c>
      <c r="K8" s="66">
        <v>2</v>
      </c>
      <c r="L8" s="66">
        <v>2</v>
      </c>
      <c r="M8" s="66">
        <v>4</v>
      </c>
      <c r="N8" s="66">
        <v>2</v>
      </c>
      <c r="O8" s="66">
        <v>2</v>
      </c>
      <c r="P8" s="66">
        <v>0</v>
      </c>
      <c r="Q8" s="66">
        <v>0</v>
      </c>
      <c r="R8" s="66">
        <v>0</v>
      </c>
      <c r="S8" s="66">
        <v>279</v>
      </c>
      <c r="T8" s="66">
        <v>225</v>
      </c>
      <c r="U8" s="66">
        <v>54</v>
      </c>
      <c r="V8" s="66">
        <v>2</v>
      </c>
      <c r="W8" s="66">
        <v>2</v>
      </c>
      <c r="X8" s="66">
        <v>0</v>
      </c>
      <c r="Y8" s="66">
        <v>276</v>
      </c>
      <c r="Z8" s="66">
        <v>222</v>
      </c>
      <c r="AA8" s="66">
        <v>54</v>
      </c>
      <c r="AB8" s="66">
        <v>1</v>
      </c>
      <c r="AC8" s="66">
        <v>1</v>
      </c>
      <c r="AD8" s="66">
        <v>0</v>
      </c>
      <c r="AE8" s="66">
        <v>34</v>
      </c>
      <c r="AF8" s="66">
        <v>21</v>
      </c>
      <c r="AG8" s="66">
        <v>13</v>
      </c>
      <c r="AH8" s="66">
        <v>8</v>
      </c>
      <c r="AI8" s="66">
        <v>6</v>
      </c>
      <c r="AJ8" s="66">
        <v>2</v>
      </c>
      <c r="AK8" s="66">
        <v>10</v>
      </c>
      <c r="AL8" s="66">
        <v>4</v>
      </c>
      <c r="AM8" s="66">
        <v>6</v>
      </c>
      <c r="AN8" s="66">
        <v>0</v>
      </c>
      <c r="AO8" s="66">
        <v>0</v>
      </c>
      <c r="AP8" s="66">
        <v>0</v>
      </c>
    </row>
    <row r="9" spans="1:42" ht="12.75">
      <c r="A9" s="66">
        <v>4</v>
      </c>
      <c r="B9" s="66" t="s">
        <v>532</v>
      </c>
      <c r="C9" s="66" t="s">
        <v>535</v>
      </c>
      <c r="D9" s="66">
        <v>6</v>
      </c>
      <c r="E9" s="66">
        <v>3</v>
      </c>
      <c r="F9" s="66">
        <v>3</v>
      </c>
      <c r="G9" s="66">
        <v>1</v>
      </c>
      <c r="H9" s="66">
        <v>0</v>
      </c>
      <c r="I9" s="66">
        <v>1</v>
      </c>
      <c r="J9" s="66">
        <v>2</v>
      </c>
      <c r="K9" s="66">
        <v>1</v>
      </c>
      <c r="L9" s="66">
        <v>1</v>
      </c>
      <c r="M9" s="66">
        <v>2</v>
      </c>
      <c r="N9" s="66">
        <v>1</v>
      </c>
      <c r="O9" s="66">
        <v>1</v>
      </c>
      <c r="P9" s="66">
        <v>0</v>
      </c>
      <c r="Q9" s="66">
        <v>0</v>
      </c>
      <c r="R9" s="66">
        <v>0</v>
      </c>
      <c r="S9" s="66">
        <v>89</v>
      </c>
      <c r="T9" s="66">
        <v>53</v>
      </c>
      <c r="U9" s="66">
        <v>36</v>
      </c>
      <c r="V9" s="66">
        <v>0</v>
      </c>
      <c r="W9" s="66">
        <v>0</v>
      </c>
      <c r="X9" s="66">
        <v>0</v>
      </c>
      <c r="Y9" s="66">
        <v>85</v>
      </c>
      <c r="Z9" s="66">
        <v>52</v>
      </c>
      <c r="AA9" s="66">
        <v>33</v>
      </c>
      <c r="AB9" s="66">
        <v>4</v>
      </c>
      <c r="AC9" s="66">
        <v>1</v>
      </c>
      <c r="AD9" s="66">
        <v>3</v>
      </c>
      <c r="AE9" s="66">
        <v>46</v>
      </c>
      <c r="AF9" s="66">
        <v>20</v>
      </c>
      <c r="AG9" s="66">
        <v>26</v>
      </c>
      <c r="AH9" s="66">
        <v>0</v>
      </c>
      <c r="AI9" s="66">
        <v>0</v>
      </c>
      <c r="AJ9" s="66">
        <v>0</v>
      </c>
      <c r="AK9" s="66">
        <v>7</v>
      </c>
      <c r="AL9" s="66">
        <v>3</v>
      </c>
      <c r="AM9" s="66">
        <v>4</v>
      </c>
      <c r="AN9" s="66">
        <v>0</v>
      </c>
      <c r="AO9" s="66">
        <v>0</v>
      </c>
      <c r="AP9" s="66">
        <v>0</v>
      </c>
    </row>
    <row r="10" spans="1:42" ht="12.75">
      <c r="A10" s="66">
        <v>5</v>
      </c>
      <c r="B10" s="66" t="s">
        <v>536</v>
      </c>
      <c r="C10" s="66" t="s">
        <v>537</v>
      </c>
      <c r="D10" s="66">
        <v>0</v>
      </c>
      <c r="E10" s="66">
        <v>0</v>
      </c>
      <c r="F10" s="66">
        <v>0</v>
      </c>
      <c r="G10" s="66">
        <v>4</v>
      </c>
      <c r="H10" s="66">
        <v>2</v>
      </c>
      <c r="I10" s="66">
        <v>2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85</v>
      </c>
      <c r="T10" s="66">
        <v>66</v>
      </c>
      <c r="U10" s="66">
        <v>19</v>
      </c>
      <c r="V10" s="66">
        <v>0</v>
      </c>
      <c r="W10" s="66">
        <v>0</v>
      </c>
      <c r="X10" s="66">
        <v>0</v>
      </c>
      <c r="Y10" s="66">
        <v>85</v>
      </c>
      <c r="Z10" s="66">
        <v>66</v>
      </c>
      <c r="AA10" s="66">
        <v>19</v>
      </c>
      <c r="AB10" s="66">
        <v>0</v>
      </c>
      <c r="AC10" s="66">
        <v>0</v>
      </c>
      <c r="AD10" s="66">
        <v>0</v>
      </c>
      <c r="AE10" s="66">
        <v>34</v>
      </c>
      <c r="AF10" s="66">
        <v>11</v>
      </c>
      <c r="AG10" s="66">
        <v>23</v>
      </c>
      <c r="AH10" s="66">
        <v>3</v>
      </c>
      <c r="AI10" s="66">
        <v>2</v>
      </c>
      <c r="AJ10" s="66">
        <v>1</v>
      </c>
      <c r="AK10" s="66">
        <v>0</v>
      </c>
      <c r="AL10" s="66">
        <v>0</v>
      </c>
      <c r="AM10" s="66">
        <v>0</v>
      </c>
      <c r="AN10" s="66">
        <v>3</v>
      </c>
      <c r="AO10" s="66">
        <v>1</v>
      </c>
      <c r="AP10" s="66">
        <v>2</v>
      </c>
    </row>
    <row r="11" spans="1:42" s="68" customFormat="1" ht="12.75">
      <c r="A11" s="67">
        <v>5</v>
      </c>
      <c r="B11" s="67"/>
      <c r="C11" s="67" t="s">
        <v>538</v>
      </c>
      <c r="D11" s="67">
        <f aca="true" t="shared" si="0" ref="D11:AP11">SUM(D6:D10)</f>
        <v>17</v>
      </c>
      <c r="E11" s="67">
        <f t="shared" si="0"/>
        <v>8</v>
      </c>
      <c r="F11" s="67">
        <f t="shared" si="0"/>
        <v>9</v>
      </c>
      <c r="G11" s="67">
        <f t="shared" si="0"/>
        <v>17</v>
      </c>
      <c r="H11" s="67">
        <f t="shared" si="0"/>
        <v>10</v>
      </c>
      <c r="I11" s="67">
        <f t="shared" si="0"/>
        <v>7</v>
      </c>
      <c r="J11" s="67">
        <f t="shared" si="0"/>
        <v>6</v>
      </c>
      <c r="K11" s="67">
        <f t="shared" si="0"/>
        <v>3</v>
      </c>
      <c r="L11" s="67">
        <f t="shared" si="0"/>
        <v>3</v>
      </c>
      <c r="M11" s="67">
        <f t="shared" si="0"/>
        <v>6</v>
      </c>
      <c r="N11" s="67">
        <f t="shared" si="0"/>
        <v>3</v>
      </c>
      <c r="O11" s="67">
        <f t="shared" si="0"/>
        <v>3</v>
      </c>
      <c r="P11" s="67">
        <f t="shared" si="0"/>
        <v>0</v>
      </c>
      <c r="Q11" s="67">
        <f t="shared" si="0"/>
        <v>0</v>
      </c>
      <c r="R11" s="67">
        <f t="shared" si="0"/>
        <v>0</v>
      </c>
      <c r="S11" s="67">
        <f t="shared" si="0"/>
        <v>660</v>
      </c>
      <c r="T11" s="67">
        <f t="shared" si="0"/>
        <v>462</v>
      </c>
      <c r="U11" s="67">
        <f t="shared" si="0"/>
        <v>198</v>
      </c>
      <c r="V11" s="67">
        <f t="shared" si="0"/>
        <v>3</v>
      </c>
      <c r="W11" s="67">
        <f t="shared" si="0"/>
        <v>3</v>
      </c>
      <c r="X11" s="67">
        <f t="shared" si="0"/>
        <v>0</v>
      </c>
      <c r="Y11" s="67">
        <f t="shared" si="0"/>
        <v>648</v>
      </c>
      <c r="Z11" s="67">
        <f t="shared" si="0"/>
        <v>455</v>
      </c>
      <c r="AA11" s="67">
        <f t="shared" si="0"/>
        <v>193</v>
      </c>
      <c r="AB11" s="67">
        <f t="shared" si="0"/>
        <v>9</v>
      </c>
      <c r="AC11" s="67">
        <f t="shared" si="0"/>
        <v>4</v>
      </c>
      <c r="AD11" s="67">
        <f t="shared" si="0"/>
        <v>5</v>
      </c>
      <c r="AE11" s="67">
        <f t="shared" si="0"/>
        <v>182</v>
      </c>
      <c r="AF11" s="67">
        <f t="shared" si="0"/>
        <v>86</v>
      </c>
      <c r="AG11" s="67">
        <f t="shared" si="0"/>
        <v>96</v>
      </c>
      <c r="AH11" s="67">
        <f t="shared" si="0"/>
        <v>14</v>
      </c>
      <c r="AI11" s="67">
        <f t="shared" si="0"/>
        <v>8</v>
      </c>
      <c r="AJ11" s="67">
        <f t="shared" si="0"/>
        <v>6</v>
      </c>
      <c r="AK11" s="67">
        <f t="shared" si="0"/>
        <v>18</v>
      </c>
      <c r="AL11" s="67">
        <f t="shared" si="0"/>
        <v>7</v>
      </c>
      <c r="AM11" s="67">
        <f t="shared" si="0"/>
        <v>11</v>
      </c>
      <c r="AN11" s="67">
        <f t="shared" si="0"/>
        <v>5</v>
      </c>
      <c r="AO11" s="67">
        <f t="shared" si="0"/>
        <v>3</v>
      </c>
      <c r="AP11" s="67">
        <f t="shared" si="0"/>
        <v>2</v>
      </c>
    </row>
    <row r="12" spans="1:42" ht="7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5"/>
    </row>
    <row r="13" spans="1:42" ht="12.75">
      <c r="A13" s="66">
        <v>1</v>
      </c>
      <c r="B13" s="66" t="s">
        <v>532</v>
      </c>
      <c r="C13" s="66" t="s">
        <v>539</v>
      </c>
      <c r="D13" s="66">
        <v>2</v>
      </c>
      <c r="E13" s="66">
        <v>1</v>
      </c>
      <c r="F13" s="66">
        <v>1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6</v>
      </c>
      <c r="T13" s="66">
        <v>3</v>
      </c>
      <c r="U13" s="66">
        <v>3</v>
      </c>
      <c r="V13" s="66">
        <v>0</v>
      </c>
      <c r="W13" s="66">
        <v>0</v>
      </c>
      <c r="X13" s="66">
        <v>0</v>
      </c>
      <c r="Y13" s="66">
        <v>6</v>
      </c>
      <c r="Z13" s="66">
        <v>3</v>
      </c>
      <c r="AA13" s="66">
        <v>3</v>
      </c>
      <c r="AB13" s="66">
        <v>0</v>
      </c>
      <c r="AC13" s="66">
        <v>0</v>
      </c>
      <c r="AD13" s="66">
        <v>0</v>
      </c>
      <c r="AE13" s="66">
        <v>4</v>
      </c>
      <c r="AF13" s="66">
        <v>2</v>
      </c>
      <c r="AG13" s="66">
        <v>2</v>
      </c>
      <c r="AH13" s="66">
        <v>9</v>
      </c>
      <c r="AI13" s="66">
        <v>5</v>
      </c>
      <c r="AJ13" s="66">
        <v>4</v>
      </c>
      <c r="AK13" s="66">
        <v>0</v>
      </c>
      <c r="AL13" s="66">
        <v>0</v>
      </c>
      <c r="AM13" s="66">
        <v>0</v>
      </c>
      <c r="AN13" s="66">
        <v>5</v>
      </c>
      <c r="AO13" s="66">
        <v>4</v>
      </c>
      <c r="AP13" s="66">
        <v>1</v>
      </c>
    </row>
    <row r="14" spans="1:42" ht="12.75">
      <c r="A14" s="66">
        <v>2</v>
      </c>
      <c r="B14" s="66" t="s">
        <v>540</v>
      </c>
      <c r="C14" s="66" t="s">
        <v>541</v>
      </c>
      <c r="D14" s="66">
        <v>11</v>
      </c>
      <c r="E14" s="66">
        <v>5</v>
      </c>
      <c r="F14" s="66">
        <v>6</v>
      </c>
      <c r="G14" s="66">
        <v>1</v>
      </c>
      <c r="H14" s="66">
        <v>1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122</v>
      </c>
      <c r="T14" s="66">
        <v>70</v>
      </c>
      <c r="U14" s="66">
        <v>55</v>
      </c>
      <c r="V14" s="66">
        <v>0</v>
      </c>
      <c r="W14" s="66">
        <v>0</v>
      </c>
      <c r="X14" s="66">
        <v>0</v>
      </c>
      <c r="Y14" s="66">
        <v>121</v>
      </c>
      <c r="Z14" s="66">
        <v>70</v>
      </c>
      <c r="AA14" s="66">
        <v>54</v>
      </c>
      <c r="AB14" s="66">
        <v>1</v>
      </c>
      <c r="AC14" s="66">
        <v>0</v>
      </c>
      <c r="AD14" s="66">
        <v>1</v>
      </c>
      <c r="AE14" s="66">
        <v>3</v>
      </c>
      <c r="AF14" s="66">
        <v>1</v>
      </c>
      <c r="AG14" s="66">
        <v>2</v>
      </c>
      <c r="AH14" s="66">
        <v>0</v>
      </c>
      <c r="AI14" s="66">
        <v>0</v>
      </c>
      <c r="AJ14" s="66">
        <v>0</v>
      </c>
      <c r="AK14" s="66">
        <v>2</v>
      </c>
      <c r="AL14" s="66">
        <v>2</v>
      </c>
      <c r="AM14" s="66">
        <v>0</v>
      </c>
      <c r="AN14" s="66">
        <v>0</v>
      </c>
      <c r="AO14" s="66">
        <v>0</v>
      </c>
      <c r="AP14" s="66">
        <v>0</v>
      </c>
    </row>
    <row r="15" spans="1:42" ht="12.75">
      <c r="A15" s="66">
        <v>3</v>
      </c>
      <c r="B15" s="66" t="s">
        <v>542</v>
      </c>
      <c r="C15" s="66" t="s">
        <v>543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3</v>
      </c>
      <c r="K15" s="66">
        <v>2</v>
      </c>
      <c r="L15" s="66">
        <v>1</v>
      </c>
      <c r="M15" s="66">
        <v>3</v>
      </c>
      <c r="N15" s="66">
        <v>2</v>
      </c>
      <c r="O15" s="66">
        <v>1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2</v>
      </c>
      <c r="AF15" s="66">
        <v>1</v>
      </c>
      <c r="AG15" s="66">
        <v>1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</row>
    <row r="16" spans="1:42" s="68" customFormat="1" ht="12.75">
      <c r="A16" s="67">
        <v>3</v>
      </c>
      <c r="B16" s="67"/>
      <c r="C16" s="67" t="s">
        <v>544</v>
      </c>
      <c r="D16" s="67">
        <f aca="true" t="shared" si="1" ref="D16:AP16">SUM(D13:D15)</f>
        <v>13</v>
      </c>
      <c r="E16" s="67">
        <f t="shared" si="1"/>
        <v>6</v>
      </c>
      <c r="F16" s="67">
        <f t="shared" si="1"/>
        <v>7</v>
      </c>
      <c r="G16" s="67">
        <f t="shared" si="1"/>
        <v>1</v>
      </c>
      <c r="H16" s="67">
        <f t="shared" si="1"/>
        <v>1</v>
      </c>
      <c r="I16" s="67">
        <f t="shared" si="1"/>
        <v>0</v>
      </c>
      <c r="J16" s="67">
        <f t="shared" si="1"/>
        <v>3</v>
      </c>
      <c r="K16" s="67">
        <f t="shared" si="1"/>
        <v>2</v>
      </c>
      <c r="L16" s="67">
        <f t="shared" si="1"/>
        <v>1</v>
      </c>
      <c r="M16" s="67">
        <f t="shared" si="1"/>
        <v>3</v>
      </c>
      <c r="N16" s="67">
        <f t="shared" si="1"/>
        <v>2</v>
      </c>
      <c r="O16" s="67">
        <f t="shared" si="1"/>
        <v>1</v>
      </c>
      <c r="P16" s="67">
        <f t="shared" si="1"/>
        <v>0</v>
      </c>
      <c r="Q16" s="67">
        <f t="shared" si="1"/>
        <v>0</v>
      </c>
      <c r="R16" s="67">
        <f t="shared" si="1"/>
        <v>0</v>
      </c>
      <c r="S16" s="67">
        <f t="shared" si="1"/>
        <v>128</v>
      </c>
      <c r="T16" s="67">
        <f t="shared" si="1"/>
        <v>73</v>
      </c>
      <c r="U16" s="67">
        <f t="shared" si="1"/>
        <v>58</v>
      </c>
      <c r="V16" s="67">
        <f t="shared" si="1"/>
        <v>0</v>
      </c>
      <c r="W16" s="67">
        <f t="shared" si="1"/>
        <v>0</v>
      </c>
      <c r="X16" s="67">
        <f t="shared" si="1"/>
        <v>0</v>
      </c>
      <c r="Y16" s="67">
        <f t="shared" si="1"/>
        <v>127</v>
      </c>
      <c r="Z16" s="67">
        <f t="shared" si="1"/>
        <v>73</v>
      </c>
      <c r="AA16" s="67">
        <f t="shared" si="1"/>
        <v>57</v>
      </c>
      <c r="AB16" s="67">
        <f t="shared" si="1"/>
        <v>1</v>
      </c>
      <c r="AC16" s="67">
        <f t="shared" si="1"/>
        <v>0</v>
      </c>
      <c r="AD16" s="67">
        <f t="shared" si="1"/>
        <v>1</v>
      </c>
      <c r="AE16" s="67">
        <f t="shared" si="1"/>
        <v>9</v>
      </c>
      <c r="AF16" s="67">
        <f t="shared" si="1"/>
        <v>4</v>
      </c>
      <c r="AG16" s="67">
        <f t="shared" si="1"/>
        <v>5</v>
      </c>
      <c r="AH16" s="67">
        <f t="shared" si="1"/>
        <v>9</v>
      </c>
      <c r="AI16" s="67">
        <f t="shared" si="1"/>
        <v>5</v>
      </c>
      <c r="AJ16" s="67">
        <f t="shared" si="1"/>
        <v>4</v>
      </c>
      <c r="AK16" s="67">
        <f t="shared" si="1"/>
        <v>2</v>
      </c>
      <c r="AL16" s="67">
        <f t="shared" si="1"/>
        <v>2</v>
      </c>
      <c r="AM16" s="67">
        <f t="shared" si="1"/>
        <v>0</v>
      </c>
      <c r="AN16" s="67">
        <f t="shared" si="1"/>
        <v>5</v>
      </c>
      <c r="AO16" s="67">
        <f t="shared" si="1"/>
        <v>4</v>
      </c>
      <c r="AP16" s="67">
        <f t="shared" si="1"/>
        <v>1</v>
      </c>
    </row>
    <row r="17" spans="1:42" ht="7.5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</row>
    <row r="18" spans="1:42" ht="12.75">
      <c r="A18" s="66">
        <v>1</v>
      </c>
      <c r="B18" s="66" t="s">
        <v>545</v>
      </c>
      <c r="C18" s="66" t="s">
        <v>546</v>
      </c>
      <c r="D18" s="66">
        <v>2</v>
      </c>
      <c r="E18" s="66">
        <v>1</v>
      </c>
      <c r="F18" s="66">
        <v>1</v>
      </c>
      <c r="G18" s="66">
        <v>10</v>
      </c>
      <c r="H18" s="66">
        <v>8</v>
      </c>
      <c r="I18" s="66">
        <v>2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48</v>
      </c>
      <c r="T18" s="66">
        <v>19</v>
      </c>
      <c r="U18" s="66">
        <v>29</v>
      </c>
      <c r="V18" s="66">
        <v>15</v>
      </c>
      <c r="W18" s="66">
        <v>3</v>
      </c>
      <c r="X18" s="66">
        <v>12</v>
      </c>
      <c r="Y18" s="66">
        <v>33</v>
      </c>
      <c r="Z18" s="66">
        <v>16</v>
      </c>
      <c r="AA18" s="66">
        <v>17</v>
      </c>
      <c r="AB18" s="66">
        <v>0</v>
      </c>
      <c r="AC18" s="66">
        <v>0</v>
      </c>
      <c r="AD18" s="66">
        <v>0</v>
      </c>
      <c r="AE18" s="66">
        <v>29</v>
      </c>
      <c r="AF18" s="66">
        <v>18</v>
      </c>
      <c r="AG18" s="66">
        <v>11</v>
      </c>
      <c r="AH18" s="66">
        <v>3</v>
      </c>
      <c r="AI18" s="66">
        <v>2</v>
      </c>
      <c r="AJ18" s="66">
        <v>1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</row>
    <row r="19" spans="1:42" ht="12.75">
      <c r="A19" s="66">
        <v>2</v>
      </c>
      <c r="B19" s="66" t="s">
        <v>545</v>
      </c>
      <c r="C19" s="66" t="s">
        <v>547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</row>
    <row r="20" spans="1:42" ht="12.75">
      <c r="A20" s="66">
        <v>3</v>
      </c>
      <c r="B20" s="66" t="s">
        <v>548</v>
      </c>
      <c r="C20" s="66" t="s">
        <v>549</v>
      </c>
      <c r="D20" s="66">
        <v>1</v>
      </c>
      <c r="E20" s="66">
        <v>0</v>
      </c>
      <c r="F20" s="66">
        <v>1</v>
      </c>
      <c r="G20" s="66">
        <v>4</v>
      </c>
      <c r="H20" s="66">
        <v>3</v>
      </c>
      <c r="I20" s="66">
        <v>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12</v>
      </c>
      <c r="T20" s="66">
        <v>9</v>
      </c>
      <c r="U20" s="66">
        <v>3</v>
      </c>
      <c r="V20" s="66">
        <v>0</v>
      </c>
      <c r="W20" s="66">
        <v>0</v>
      </c>
      <c r="X20" s="66">
        <v>0</v>
      </c>
      <c r="Y20" s="66">
        <v>12</v>
      </c>
      <c r="Z20" s="66">
        <v>9</v>
      </c>
      <c r="AA20" s="66">
        <v>3</v>
      </c>
      <c r="AB20" s="66">
        <v>0</v>
      </c>
      <c r="AC20" s="66">
        <v>0</v>
      </c>
      <c r="AD20" s="66">
        <v>0</v>
      </c>
      <c r="AE20" s="66">
        <v>4</v>
      </c>
      <c r="AF20" s="66">
        <v>4</v>
      </c>
      <c r="AG20" s="66">
        <v>0</v>
      </c>
      <c r="AH20" s="66">
        <v>2</v>
      </c>
      <c r="AI20" s="66">
        <v>0</v>
      </c>
      <c r="AJ20" s="66">
        <v>2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</row>
    <row r="21" spans="1:42" ht="12.75">
      <c r="A21" s="66">
        <v>4</v>
      </c>
      <c r="B21" s="66" t="s">
        <v>550</v>
      </c>
      <c r="C21" s="66" t="s">
        <v>551</v>
      </c>
      <c r="D21" s="66">
        <v>0</v>
      </c>
      <c r="E21" s="66">
        <v>0</v>
      </c>
      <c r="F21" s="66">
        <v>0</v>
      </c>
      <c r="G21" s="66">
        <v>12</v>
      </c>
      <c r="H21" s="66">
        <v>6</v>
      </c>
      <c r="I21" s="66">
        <v>6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40</v>
      </c>
      <c r="T21" s="66">
        <v>15</v>
      </c>
      <c r="U21" s="66">
        <v>25</v>
      </c>
      <c r="V21" s="66">
        <v>0</v>
      </c>
      <c r="W21" s="66">
        <v>0</v>
      </c>
      <c r="X21" s="66">
        <v>0</v>
      </c>
      <c r="Y21" s="66">
        <v>40</v>
      </c>
      <c r="Z21" s="66">
        <v>15</v>
      </c>
      <c r="AA21" s="66">
        <v>25</v>
      </c>
      <c r="AB21" s="66">
        <v>0</v>
      </c>
      <c r="AC21" s="66">
        <v>0</v>
      </c>
      <c r="AD21" s="66">
        <v>0</v>
      </c>
      <c r="AE21" s="66">
        <v>4</v>
      </c>
      <c r="AF21" s="66">
        <v>3</v>
      </c>
      <c r="AG21" s="66">
        <v>1</v>
      </c>
      <c r="AH21" s="66">
        <v>10</v>
      </c>
      <c r="AI21" s="66">
        <v>5</v>
      </c>
      <c r="AJ21" s="66">
        <v>5</v>
      </c>
      <c r="AK21" s="66">
        <v>0</v>
      </c>
      <c r="AL21" s="66">
        <v>0</v>
      </c>
      <c r="AM21" s="66">
        <v>0</v>
      </c>
      <c r="AN21" s="66">
        <v>10</v>
      </c>
      <c r="AO21" s="66">
        <v>6</v>
      </c>
      <c r="AP21" s="66">
        <v>4</v>
      </c>
    </row>
    <row r="22" spans="1:42" ht="12.75">
      <c r="A22" s="66">
        <v>5</v>
      </c>
      <c r="B22" s="66" t="s">
        <v>530</v>
      </c>
      <c r="C22" s="66" t="s">
        <v>552</v>
      </c>
      <c r="D22" s="66">
        <v>0</v>
      </c>
      <c r="E22" s="66">
        <v>0</v>
      </c>
      <c r="F22" s="66">
        <v>0</v>
      </c>
      <c r="G22" s="66">
        <v>2</v>
      </c>
      <c r="H22" s="66">
        <v>0</v>
      </c>
      <c r="I22" s="66">
        <v>2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19</v>
      </c>
      <c r="T22" s="66">
        <v>14</v>
      </c>
      <c r="U22" s="66">
        <v>5</v>
      </c>
      <c r="V22" s="66">
        <v>0</v>
      </c>
      <c r="W22" s="66">
        <v>0</v>
      </c>
      <c r="X22" s="66">
        <v>0</v>
      </c>
      <c r="Y22" s="66">
        <v>19</v>
      </c>
      <c r="Z22" s="66">
        <v>14</v>
      </c>
      <c r="AA22" s="66">
        <v>5</v>
      </c>
      <c r="AB22" s="66">
        <v>0</v>
      </c>
      <c r="AC22" s="66">
        <v>0</v>
      </c>
      <c r="AD22" s="66">
        <v>0</v>
      </c>
      <c r="AE22" s="66">
        <v>2</v>
      </c>
      <c r="AF22" s="66">
        <v>2</v>
      </c>
      <c r="AG22" s="66">
        <v>0</v>
      </c>
      <c r="AH22" s="66">
        <v>3</v>
      </c>
      <c r="AI22" s="66">
        <v>3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</row>
    <row r="23" spans="1:42" ht="12.75">
      <c r="A23" s="66">
        <v>6</v>
      </c>
      <c r="B23" s="66" t="s">
        <v>553</v>
      </c>
      <c r="C23" s="66" t="s">
        <v>554</v>
      </c>
      <c r="D23" s="66">
        <v>1</v>
      </c>
      <c r="E23" s="66">
        <v>1</v>
      </c>
      <c r="F23" s="66">
        <v>0</v>
      </c>
      <c r="G23" s="66">
        <v>1</v>
      </c>
      <c r="H23" s="66">
        <v>0</v>
      </c>
      <c r="I23" s="66">
        <v>1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110</v>
      </c>
      <c r="T23" s="66">
        <v>45</v>
      </c>
      <c r="U23" s="66">
        <v>65</v>
      </c>
      <c r="V23" s="66">
        <v>0</v>
      </c>
      <c r="W23" s="66">
        <v>0</v>
      </c>
      <c r="X23" s="66">
        <v>0</v>
      </c>
      <c r="Y23" s="66">
        <v>110</v>
      </c>
      <c r="Z23" s="66">
        <v>45</v>
      </c>
      <c r="AA23" s="66">
        <v>65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5</v>
      </c>
      <c r="AI23" s="66">
        <v>0</v>
      </c>
      <c r="AJ23" s="66">
        <v>5</v>
      </c>
      <c r="AK23" s="66">
        <v>0</v>
      </c>
      <c r="AL23" s="66">
        <v>0</v>
      </c>
      <c r="AM23" s="66">
        <v>0</v>
      </c>
      <c r="AN23" s="66">
        <v>3</v>
      </c>
      <c r="AO23" s="66">
        <v>1</v>
      </c>
      <c r="AP23" s="66">
        <v>2</v>
      </c>
    </row>
    <row r="24" spans="1:42" ht="12.75">
      <c r="A24" s="66">
        <v>7</v>
      </c>
      <c r="B24" s="66" t="s">
        <v>532</v>
      </c>
      <c r="C24" s="66" t="s">
        <v>555</v>
      </c>
      <c r="D24" s="66">
        <v>1</v>
      </c>
      <c r="E24" s="66">
        <v>0</v>
      </c>
      <c r="F24" s="66">
        <v>1</v>
      </c>
      <c r="G24" s="66">
        <v>5</v>
      </c>
      <c r="H24" s="66">
        <v>3</v>
      </c>
      <c r="I24" s="66">
        <v>2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3</v>
      </c>
      <c r="T24" s="66">
        <v>2</v>
      </c>
      <c r="U24" s="66">
        <v>1</v>
      </c>
      <c r="V24" s="66">
        <v>0</v>
      </c>
      <c r="W24" s="66">
        <v>0</v>
      </c>
      <c r="X24" s="66">
        <v>0</v>
      </c>
      <c r="Y24" s="66">
        <v>3</v>
      </c>
      <c r="Z24" s="66">
        <v>2</v>
      </c>
      <c r="AA24" s="66">
        <v>1</v>
      </c>
      <c r="AB24" s="66">
        <v>0</v>
      </c>
      <c r="AC24" s="66">
        <v>0</v>
      </c>
      <c r="AD24" s="66">
        <v>0</v>
      </c>
      <c r="AE24" s="66">
        <v>64</v>
      </c>
      <c r="AF24" s="66">
        <v>31</v>
      </c>
      <c r="AG24" s="66">
        <v>33</v>
      </c>
      <c r="AH24" s="66">
        <v>21</v>
      </c>
      <c r="AI24" s="66">
        <v>21</v>
      </c>
      <c r="AJ24" s="66">
        <v>0</v>
      </c>
      <c r="AK24" s="66">
        <v>0</v>
      </c>
      <c r="AL24" s="66">
        <v>0</v>
      </c>
      <c r="AM24" s="66">
        <v>0</v>
      </c>
      <c r="AN24" s="66">
        <v>15</v>
      </c>
      <c r="AO24" s="66">
        <v>9</v>
      </c>
      <c r="AP24" s="66">
        <v>6</v>
      </c>
    </row>
    <row r="25" spans="1:42" ht="12.75">
      <c r="A25" s="66">
        <v>8</v>
      </c>
      <c r="B25" s="66" t="s">
        <v>532</v>
      </c>
      <c r="C25" s="66" t="s">
        <v>556</v>
      </c>
      <c r="D25" s="66">
        <v>0</v>
      </c>
      <c r="E25" s="66">
        <v>0</v>
      </c>
      <c r="F25" s="66">
        <v>0</v>
      </c>
      <c r="G25" s="66">
        <v>4</v>
      </c>
      <c r="H25" s="66">
        <v>1</v>
      </c>
      <c r="I25" s="66">
        <v>3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62</v>
      </c>
      <c r="T25" s="66">
        <v>32</v>
      </c>
      <c r="U25" s="66">
        <v>30</v>
      </c>
      <c r="V25" s="66">
        <v>62</v>
      </c>
      <c r="W25" s="66">
        <v>32</v>
      </c>
      <c r="X25" s="66">
        <v>30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8</v>
      </c>
      <c r="AF25" s="66">
        <v>5</v>
      </c>
      <c r="AG25" s="66">
        <v>3</v>
      </c>
      <c r="AH25" s="66">
        <v>7</v>
      </c>
      <c r="AI25" s="66">
        <v>5</v>
      </c>
      <c r="AJ25" s="66">
        <v>2</v>
      </c>
      <c r="AK25" s="66">
        <v>0</v>
      </c>
      <c r="AL25" s="66">
        <v>0</v>
      </c>
      <c r="AM25" s="66">
        <v>0</v>
      </c>
      <c r="AN25" s="66">
        <v>7</v>
      </c>
      <c r="AO25" s="66">
        <v>5</v>
      </c>
      <c r="AP25" s="66">
        <v>2</v>
      </c>
    </row>
    <row r="26" spans="1:42" ht="12.75">
      <c r="A26" s="66">
        <v>9</v>
      </c>
      <c r="B26" s="66" t="s">
        <v>532</v>
      </c>
      <c r="C26" s="66" t="s">
        <v>557</v>
      </c>
      <c r="D26" s="66">
        <v>0</v>
      </c>
      <c r="E26" s="66">
        <v>0</v>
      </c>
      <c r="F26" s="66">
        <v>0</v>
      </c>
      <c r="G26" s="66">
        <v>2</v>
      </c>
      <c r="H26" s="66">
        <v>1</v>
      </c>
      <c r="I26" s="66">
        <v>1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7</v>
      </c>
      <c r="T26" s="66">
        <v>3</v>
      </c>
      <c r="U26" s="66">
        <v>4</v>
      </c>
      <c r="V26" s="66">
        <v>0</v>
      </c>
      <c r="W26" s="66">
        <v>0</v>
      </c>
      <c r="X26" s="66">
        <v>0</v>
      </c>
      <c r="Y26" s="66">
        <v>7</v>
      </c>
      <c r="Z26" s="66">
        <v>3</v>
      </c>
      <c r="AA26" s="66">
        <v>4</v>
      </c>
      <c r="AB26" s="66">
        <v>0</v>
      </c>
      <c r="AC26" s="66">
        <v>0</v>
      </c>
      <c r="AD26" s="66">
        <v>0</v>
      </c>
      <c r="AE26" s="66">
        <v>10</v>
      </c>
      <c r="AF26" s="66">
        <v>3</v>
      </c>
      <c r="AG26" s="66">
        <v>7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1</v>
      </c>
      <c r="AO26" s="66">
        <v>0</v>
      </c>
      <c r="AP26" s="66">
        <v>1</v>
      </c>
    </row>
    <row r="27" spans="1:42" ht="12.75">
      <c r="A27" s="66">
        <v>10</v>
      </c>
      <c r="B27" s="66" t="s">
        <v>532</v>
      </c>
      <c r="C27" s="66" t="s">
        <v>558</v>
      </c>
      <c r="D27" s="66">
        <v>2</v>
      </c>
      <c r="E27" s="66">
        <v>0</v>
      </c>
      <c r="F27" s="66">
        <v>2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94</v>
      </c>
      <c r="T27" s="66">
        <v>62</v>
      </c>
      <c r="U27" s="66">
        <v>32</v>
      </c>
      <c r="V27" s="66">
        <v>1</v>
      </c>
      <c r="W27" s="66">
        <v>1</v>
      </c>
      <c r="X27" s="66">
        <v>0</v>
      </c>
      <c r="Y27" s="66">
        <v>92</v>
      </c>
      <c r="Z27" s="66">
        <v>60</v>
      </c>
      <c r="AA27" s="66">
        <v>32</v>
      </c>
      <c r="AB27" s="66">
        <v>1</v>
      </c>
      <c r="AC27" s="66">
        <v>1</v>
      </c>
      <c r="AD27" s="66">
        <v>0</v>
      </c>
      <c r="AE27" s="66">
        <v>7</v>
      </c>
      <c r="AF27" s="66">
        <v>3</v>
      </c>
      <c r="AG27" s="66">
        <v>4</v>
      </c>
      <c r="AH27" s="66">
        <v>0</v>
      </c>
      <c r="AI27" s="66">
        <v>0</v>
      </c>
      <c r="AJ27" s="66">
        <v>0</v>
      </c>
      <c r="AK27" s="66">
        <v>8</v>
      </c>
      <c r="AL27" s="66">
        <v>5</v>
      </c>
      <c r="AM27" s="66">
        <v>3</v>
      </c>
      <c r="AN27" s="66">
        <v>5</v>
      </c>
      <c r="AO27" s="66">
        <v>2</v>
      </c>
      <c r="AP27" s="66">
        <v>3</v>
      </c>
    </row>
    <row r="28" spans="1:42" ht="12.75">
      <c r="A28" s="66">
        <v>11</v>
      </c>
      <c r="B28" s="66" t="s">
        <v>532</v>
      </c>
      <c r="C28" s="66" t="s">
        <v>559</v>
      </c>
      <c r="D28" s="66">
        <v>4</v>
      </c>
      <c r="E28" s="66">
        <v>3</v>
      </c>
      <c r="F28" s="66">
        <v>1</v>
      </c>
      <c r="G28" s="66">
        <v>2</v>
      </c>
      <c r="H28" s="66">
        <v>2</v>
      </c>
      <c r="I28" s="66">
        <v>0</v>
      </c>
      <c r="J28" s="66">
        <v>1</v>
      </c>
      <c r="K28" s="66">
        <v>1</v>
      </c>
      <c r="L28" s="66">
        <v>0</v>
      </c>
      <c r="M28" s="66">
        <v>0</v>
      </c>
      <c r="N28" s="66">
        <v>0</v>
      </c>
      <c r="O28" s="66">
        <v>0</v>
      </c>
      <c r="P28" s="66">
        <v>1</v>
      </c>
      <c r="Q28" s="66">
        <v>1</v>
      </c>
      <c r="R28" s="66">
        <v>0</v>
      </c>
      <c r="S28" s="66">
        <v>42</v>
      </c>
      <c r="T28" s="66">
        <v>12</v>
      </c>
      <c r="U28" s="66">
        <v>30</v>
      </c>
      <c r="V28" s="66">
        <v>0</v>
      </c>
      <c r="W28" s="66">
        <v>0</v>
      </c>
      <c r="X28" s="66">
        <v>0</v>
      </c>
      <c r="Y28" s="66">
        <v>41</v>
      </c>
      <c r="Z28" s="66">
        <v>12</v>
      </c>
      <c r="AA28" s="66">
        <v>29</v>
      </c>
      <c r="AB28" s="66">
        <v>1</v>
      </c>
      <c r="AC28" s="66">
        <v>0</v>
      </c>
      <c r="AD28" s="66">
        <v>1</v>
      </c>
      <c r="AE28" s="66">
        <v>50</v>
      </c>
      <c r="AF28" s="66">
        <v>24</v>
      </c>
      <c r="AG28" s="66">
        <v>26</v>
      </c>
      <c r="AH28" s="66">
        <v>5</v>
      </c>
      <c r="AI28" s="66">
        <v>1</v>
      </c>
      <c r="AJ28" s="66">
        <v>4</v>
      </c>
      <c r="AK28" s="66">
        <v>0</v>
      </c>
      <c r="AL28" s="66">
        <v>0</v>
      </c>
      <c r="AM28" s="66">
        <v>0</v>
      </c>
      <c r="AN28" s="66">
        <v>18</v>
      </c>
      <c r="AO28" s="66">
        <v>10</v>
      </c>
      <c r="AP28" s="66">
        <v>8</v>
      </c>
    </row>
    <row r="29" spans="1:42" ht="12.75">
      <c r="A29" s="66">
        <v>12</v>
      </c>
      <c r="B29" s="66" t="s">
        <v>532</v>
      </c>
      <c r="C29" s="66" t="s">
        <v>560</v>
      </c>
      <c r="D29" s="66">
        <v>1</v>
      </c>
      <c r="E29" s="66">
        <v>1</v>
      </c>
      <c r="F29" s="66">
        <v>0</v>
      </c>
      <c r="G29" s="66">
        <v>4</v>
      </c>
      <c r="H29" s="66">
        <v>1</v>
      </c>
      <c r="I29" s="66">
        <v>3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16</v>
      </c>
      <c r="T29" s="66">
        <v>9</v>
      </c>
      <c r="U29" s="66">
        <v>7</v>
      </c>
      <c r="V29" s="66">
        <v>2</v>
      </c>
      <c r="W29" s="66">
        <v>2</v>
      </c>
      <c r="X29" s="66">
        <v>0</v>
      </c>
      <c r="Y29" s="66">
        <v>14</v>
      </c>
      <c r="Z29" s="66">
        <v>7</v>
      </c>
      <c r="AA29" s="66">
        <v>7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2</v>
      </c>
      <c r="AO29" s="66">
        <v>0</v>
      </c>
      <c r="AP29" s="66">
        <v>2</v>
      </c>
    </row>
    <row r="30" spans="1:42" ht="12.75">
      <c r="A30" s="66">
        <v>13</v>
      </c>
      <c r="B30" s="66" t="s">
        <v>561</v>
      </c>
      <c r="C30" s="66" t="s">
        <v>562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81</v>
      </c>
      <c r="T30" s="66">
        <v>52</v>
      </c>
      <c r="U30" s="66">
        <v>29</v>
      </c>
      <c r="V30" s="66">
        <v>2</v>
      </c>
      <c r="W30" s="66">
        <v>1</v>
      </c>
      <c r="X30" s="66">
        <v>1</v>
      </c>
      <c r="Y30" s="66">
        <v>79</v>
      </c>
      <c r="Z30" s="66">
        <v>51</v>
      </c>
      <c r="AA30" s="66">
        <v>28</v>
      </c>
      <c r="AB30" s="66">
        <v>0</v>
      </c>
      <c r="AC30" s="66">
        <v>0</v>
      </c>
      <c r="AD30" s="66">
        <v>0</v>
      </c>
      <c r="AE30" s="66">
        <v>22</v>
      </c>
      <c r="AF30" s="66">
        <v>14</v>
      </c>
      <c r="AG30" s="66">
        <v>8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</row>
    <row r="31" spans="1:42" ht="12.75">
      <c r="A31" s="66">
        <v>14</v>
      </c>
      <c r="B31" s="66" t="s">
        <v>563</v>
      </c>
      <c r="C31" s="66" t="s">
        <v>564</v>
      </c>
      <c r="D31" s="66">
        <v>1</v>
      </c>
      <c r="E31" s="66">
        <v>1</v>
      </c>
      <c r="F31" s="66">
        <v>0</v>
      </c>
      <c r="G31" s="66">
        <v>2</v>
      </c>
      <c r="H31" s="66">
        <v>1</v>
      </c>
      <c r="I31" s="66">
        <v>1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48</v>
      </c>
      <c r="T31" s="66">
        <v>17</v>
      </c>
      <c r="U31" s="66">
        <v>31</v>
      </c>
      <c r="V31" s="66">
        <v>0</v>
      </c>
      <c r="W31" s="66">
        <v>0</v>
      </c>
      <c r="X31" s="66">
        <v>0</v>
      </c>
      <c r="Y31" s="66">
        <v>48</v>
      </c>
      <c r="Z31" s="66">
        <v>17</v>
      </c>
      <c r="AA31" s="66">
        <v>31</v>
      </c>
      <c r="AB31" s="66">
        <v>0</v>
      </c>
      <c r="AC31" s="66">
        <v>0</v>
      </c>
      <c r="AD31" s="66">
        <v>0</v>
      </c>
      <c r="AE31" s="66">
        <v>12</v>
      </c>
      <c r="AF31" s="66">
        <v>5</v>
      </c>
      <c r="AG31" s="66">
        <v>7</v>
      </c>
      <c r="AH31" s="66">
        <v>4</v>
      </c>
      <c r="AI31" s="66">
        <v>3</v>
      </c>
      <c r="AJ31" s="66">
        <v>1</v>
      </c>
      <c r="AK31" s="66">
        <v>0</v>
      </c>
      <c r="AL31" s="66">
        <v>0</v>
      </c>
      <c r="AM31" s="66">
        <v>0</v>
      </c>
      <c r="AN31" s="66">
        <v>1</v>
      </c>
      <c r="AO31" s="66">
        <v>1</v>
      </c>
      <c r="AP31" s="66">
        <v>0</v>
      </c>
    </row>
    <row r="32" spans="1:42" ht="12.75">
      <c r="A32" s="66">
        <v>15</v>
      </c>
      <c r="B32" s="66" t="s">
        <v>565</v>
      </c>
      <c r="C32" s="66" t="s">
        <v>566</v>
      </c>
      <c r="D32" s="66">
        <v>1</v>
      </c>
      <c r="E32" s="66">
        <v>0</v>
      </c>
      <c r="F32" s="66">
        <v>1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6</v>
      </c>
      <c r="AF32" s="66">
        <v>3</v>
      </c>
      <c r="AG32" s="66">
        <v>3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2</v>
      </c>
      <c r="AO32" s="66">
        <v>1</v>
      </c>
      <c r="AP32" s="66">
        <v>1</v>
      </c>
    </row>
    <row r="33" spans="1:42" ht="12.75">
      <c r="A33" s="66">
        <v>16</v>
      </c>
      <c r="B33" s="66" t="s">
        <v>567</v>
      </c>
      <c r="C33" s="66" t="s">
        <v>568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2</v>
      </c>
      <c r="T33" s="66">
        <v>1</v>
      </c>
      <c r="U33" s="66">
        <v>1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2</v>
      </c>
      <c r="AC33" s="66">
        <v>1</v>
      </c>
      <c r="AD33" s="66">
        <v>1</v>
      </c>
      <c r="AE33" s="66">
        <v>6</v>
      </c>
      <c r="AF33" s="66">
        <v>4</v>
      </c>
      <c r="AG33" s="66">
        <v>2</v>
      </c>
      <c r="AH33" s="66">
        <v>3</v>
      </c>
      <c r="AI33" s="66">
        <v>2</v>
      </c>
      <c r="AJ33" s="66">
        <v>1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</row>
    <row r="34" spans="1:42" ht="12.75">
      <c r="A34" s="66">
        <v>17</v>
      </c>
      <c r="B34" s="66" t="s">
        <v>536</v>
      </c>
      <c r="C34" s="66" t="s">
        <v>569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22</v>
      </c>
      <c r="T34" s="66">
        <v>10</v>
      </c>
      <c r="U34" s="66">
        <v>12</v>
      </c>
      <c r="V34" s="66">
        <v>0</v>
      </c>
      <c r="W34" s="66">
        <v>0</v>
      </c>
      <c r="X34" s="66">
        <v>0</v>
      </c>
      <c r="Y34" s="66">
        <v>22</v>
      </c>
      <c r="Z34" s="66">
        <v>10</v>
      </c>
      <c r="AA34" s="66">
        <v>12</v>
      </c>
      <c r="AB34" s="66">
        <v>0</v>
      </c>
      <c r="AC34" s="66">
        <v>0</v>
      </c>
      <c r="AD34" s="66">
        <v>0</v>
      </c>
      <c r="AE34" s="66">
        <v>4</v>
      </c>
      <c r="AF34" s="66">
        <v>3</v>
      </c>
      <c r="AG34" s="66">
        <v>1</v>
      </c>
      <c r="AH34" s="66">
        <v>2</v>
      </c>
      <c r="AI34" s="66">
        <v>0</v>
      </c>
      <c r="AJ34" s="66">
        <v>2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</row>
    <row r="35" spans="1:42" ht="12.75">
      <c r="A35" s="66">
        <v>18</v>
      </c>
      <c r="B35" s="66" t="s">
        <v>570</v>
      </c>
      <c r="C35" s="66" t="s">
        <v>571</v>
      </c>
      <c r="D35" s="66">
        <v>0</v>
      </c>
      <c r="E35" s="66">
        <v>0</v>
      </c>
      <c r="F35" s="66">
        <v>0</v>
      </c>
      <c r="G35" s="66">
        <v>1</v>
      </c>
      <c r="H35" s="66">
        <v>1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12</v>
      </c>
      <c r="T35" s="66">
        <v>9</v>
      </c>
      <c r="U35" s="66">
        <v>3</v>
      </c>
      <c r="V35" s="66">
        <v>0</v>
      </c>
      <c r="W35" s="66">
        <v>0</v>
      </c>
      <c r="X35" s="66">
        <v>0</v>
      </c>
      <c r="Y35" s="66">
        <v>12</v>
      </c>
      <c r="Z35" s="66">
        <v>9</v>
      </c>
      <c r="AA35" s="66">
        <v>3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1</v>
      </c>
      <c r="AI35" s="66">
        <v>0</v>
      </c>
      <c r="AJ35" s="66">
        <v>1</v>
      </c>
      <c r="AK35" s="66">
        <v>0</v>
      </c>
      <c r="AL35" s="66">
        <v>0</v>
      </c>
      <c r="AM35" s="66">
        <v>0</v>
      </c>
      <c r="AN35" s="66">
        <v>2</v>
      </c>
      <c r="AO35" s="66">
        <v>2</v>
      </c>
      <c r="AP35" s="66">
        <v>0</v>
      </c>
    </row>
    <row r="36" spans="1:42" ht="12.75">
      <c r="A36" s="66">
        <v>19</v>
      </c>
      <c r="B36" s="66" t="s">
        <v>570</v>
      </c>
      <c r="C36" s="66" t="s">
        <v>572</v>
      </c>
      <c r="D36" s="66">
        <v>1</v>
      </c>
      <c r="E36" s="66">
        <v>0</v>
      </c>
      <c r="F36" s="66">
        <v>1</v>
      </c>
      <c r="G36" s="66">
        <v>4</v>
      </c>
      <c r="H36" s="66">
        <v>4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16</v>
      </c>
      <c r="T36" s="66">
        <v>9</v>
      </c>
      <c r="U36" s="66">
        <v>7</v>
      </c>
      <c r="V36" s="66">
        <v>4</v>
      </c>
      <c r="W36" s="66">
        <v>2</v>
      </c>
      <c r="X36" s="66">
        <v>2</v>
      </c>
      <c r="Y36" s="66">
        <v>12</v>
      </c>
      <c r="Z36" s="66">
        <v>7</v>
      </c>
      <c r="AA36" s="66">
        <v>5</v>
      </c>
      <c r="AB36" s="66">
        <v>0</v>
      </c>
      <c r="AC36" s="66">
        <v>0</v>
      </c>
      <c r="AD36" s="66">
        <v>0</v>
      </c>
      <c r="AE36" s="66">
        <v>10</v>
      </c>
      <c r="AF36" s="66">
        <v>5</v>
      </c>
      <c r="AG36" s="66">
        <v>5</v>
      </c>
      <c r="AH36" s="66">
        <v>2</v>
      </c>
      <c r="AI36" s="66">
        <v>1</v>
      </c>
      <c r="AJ36" s="66">
        <v>1</v>
      </c>
      <c r="AK36" s="66">
        <v>0</v>
      </c>
      <c r="AL36" s="66">
        <v>0</v>
      </c>
      <c r="AM36" s="66">
        <v>0</v>
      </c>
      <c r="AN36" s="66">
        <v>3</v>
      </c>
      <c r="AO36" s="66">
        <v>3</v>
      </c>
      <c r="AP36" s="66">
        <v>0</v>
      </c>
    </row>
    <row r="37" spans="1:42" ht="12.75">
      <c r="A37" s="66">
        <v>20</v>
      </c>
      <c r="B37" s="66" t="s">
        <v>573</v>
      </c>
      <c r="C37" s="66" t="s">
        <v>574</v>
      </c>
      <c r="D37" s="66">
        <v>0</v>
      </c>
      <c r="E37" s="66">
        <v>0</v>
      </c>
      <c r="F37" s="66">
        <v>0</v>
      </c>
      <c r="G37" s="66">
        <v>3</v>
      </c>
      <c r="H37" s="66">
        <v>2</v>
      </c>
      <c r="I37" s="66">
        <v>1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62</v>
      </c>
      <c r="T37" s="66">
        <v>38</v>
      </c>
      <c r="U37" s="66">
        <v>24</v>
      </c>
      <c r="V37" s="66">
        <v>0</v>
      </c>
      <c r="W37" s="66">
        <v>0</v>
      </c>
      <c r="X37" s="66">
        <v>0</v>
      </c>
      <c r="Y37" s="66">
        <v>62</v>
      </c>
      <c r="Z37" s="66">
        <v>38</v>
      </c>
      <c r="AA37" s="66">
        <v>24</v>
      </c>
      <c r="AB37" s="66">
        <v>0</v>
      </c>
      <c r="AC37" s="66">
        <v>0</v>
      </c>
      <c r="AD37" s="66">
        <v>0</v>
      </c>
      <c r="AE37" s="66">
        <v>51</v>
      </c>
      <c r="AF37" s="66">
        <v>29</v>
      </c>
      <c r="AG37" s="66">
        <v>22</v>
      </c>
      <c r="AH37" s="66">
        <v>12</v>
      </c>
      <c r="AI37" s="66">
        <v>4</v>
      </c>
      <c r="AJ37" s="66">
        <v>8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</row>
    <row r="38" spans="1:42" ht="12.75">
      <c r="A38" s="66">
        <v>21</v>
      </c>
      <c r="B38" s="66" t="s">
        <v>575</v>
      </c>
      <c r="C38" s="66" t="s">
        <v>576</v>
      </c>
      <c r="D38" s="66">
        <v>0</v>
      </c>
      <c r="E38" s="66">
        <v>0</v>
      </c>
      <c r="F38" s="66">
        <v>0</v>
      </c>
      <c r="G38" s="66">
        <v>22</v>
      </c>
      <c r="H38" s="66">
        <v>13</v>
      </c>
      <c r="I38" s="66">
        <v>9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8</v>
      </c>
      <c r="T38" s="66">
        <v>6</v>
      </c>
      <c r="U38" s="66">
        <v>2</v>
      </c>
      <c r="V38" s="66">
        <v>0</v>
      </c>
      <c r="W38" s="66">
        <v>0</v>
      </c>
      <c r="X38" s="66">
        <v>0</v>
      </c>
      <c r="Y38" s="66">
        <v>8</v>
      </c>
      <c r="Z38" s="66">
        <v>6</v>
      </c>
      <c r="AA38" s="66">
        <v>2</v>
      </c>
      <c r="AB38" s="66">
        <v>0</v>
      </c>
      <c r="AC38" s="66">
        <v>0</v>
      </c>
      <c r="AD38" s="66">
        <v>0</v>
      </c>
      <c r="AE38" s="66">
        <v>1</v>
      </c>
      <c r="AF38" s="66">
        <v>1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14</v>
      </c>
      <c r="AO38" s="66">
        <v>11</v>
      </c>
      <c r="AP38" s="66">
        <v>3</v>
      </c>
    </row>
    <row r="39" spans="1:42" ht="12.75">
      <c r="A39" s="66">
        <v>22</v>
      </c>
      <c r="B39" s="66" t="s">
        <v>577</v>
      </c>
      <c r="C39" s="66" t="s">
        <v>578</v>
      </c>
      <c r="D39" s="66">
        <v>1</v>
      </c>
      <c r="E39" s="66">
        <v>1</v>
      </c>
      <c r="F39" s="66">
        <v>0</v>
      </c>
      <c r="G39" s="66">
        <v>3</v>
      </c>
      <c r="H39" s="66">
        <v>1</v>
      </c>
      <c r="I39" s="66">
        <v>2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31</v>
      </c>
      <c r="T39" s="66">
        <v>20</v>
      </c>
      <c r="U39" s="66">
        <v>11</v>
      </c>
      <c r="V39" s="66">
        <v>0</v>
      </c>
      <c r="W39" s="66">
        <v>0</v>
      </c>
      <c r="X39" s="66">
        <v>0</v>
      </c>
      <c r="Y39" s="66">
        <v>31</v>
      </c>
      <c r="Z39" s="66">
        <v>20</v>
      </c>
      <c r="AA39" s="66">
        <v>11</v>
      </c>
      <c r="AB39" s="66">
        <v>0</v>
      </c>
      <c r="AC39" s="66">
        <v>0</v>
      </c>
      <c r="AD39" s="66">
        <v>0</v>
      </c>
      <c r="AE39" s="66">
        <v>1</v>
      </c>
      <c r="AF39" s="66">
        <v>1</v>
      </c>
      <c r="AG39" s="66">
        <v>0</v>
      </c>
      <c r="AH39" s="66">
        <v>1</v>
      </c>
      <c r="AI39" s="66">
        <v>1</v>
      </c>
      <c r="AJ39" s="66">
        <v>0</v>
      </c>
      <c r="AK39" s="66">
        <v>0</v>
      </c>
      <c r="AL39" s="66">
        <v>0</v>
      </c>
      <c r="AM39" s="66">
        <v>0</v>
      </c>
      <c r="AN39" s="66">
        <v>18</v>
      </c>
      <c r="AO39" s="66">
        <v>10</v>
      </c>
      <c r="AP39" s="66">
        <v>8</v>
      </c>
    </row>
    <row r="40" spans="1:42" ht="12.75">
      <c r="A40" s="66">
        <v>23</v>
      </c>
      <c r="B40" s="66" t="s">
        <v>579</v>
      </c>
      <c r="C40" s="66" t="s">
        <v>580</v>
      </c>
      <c r="D40" s="66">
        <v>0</v>
      </c>
      <c r="E40" s="66">
        <v>0</v>
      </c>
      <c r="F40" s="66">
        <v>0</v>
      </c>
      <c r="G40" s="66">
        <v>2</v>
      </c>
      <c r="H40" s="66">
        <v>2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8</v>
      </c>
      <c r="T40" s="66">
        <v>3</v>
      </c>
      <c r="U40" s="66">
        <v>5</v>
      </c>
      <c r="V40" s="66">
        <v>0</v>
      </c>
      <c r="W40" s="66">
        <v>0</v>
      </c>
      <c r="X40" s="66">
        <v>0</v>
      </c>
      <c r="Y40" s="66">
        <v>8</v>
      </c>
      <c r="Z40" s="66">
        <v>3</v>
      </c>
      <c r="AA40" s="66">
        <v>5</v>
      </c>
      <c r="AB40" s="66">
        <v>0</v>
      </c>
      <c r="AC40" s="66">
        <v>0</v>
      </c>
      <c r="AD40" s="66">
        <v>0</v>
      </c>
      <c r="AE40" s="66">
        <v>3</v>
      </c>
      <c r="AF40" s="66">
        <v>2</v>
      </c>
      <c r="AG40" s="66">
        <v>1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3</v>
      </c>
      <c r="AO40" s="66">
        <v>3</v>
      </c>
      <c r="AP40" s="66">
        <v>0</v>
      </c>
    </row>
    <row r="41" spans="1:42" ht="12.75">
      <c r="A41" s="66">
        <v>24</v>
      </c>
      <c r="B41" s="66" t="s">
        <v>581</v>
      </c>
      <c r="C41" s="66" t="s">
        <v>582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1</v>
      </c>
      <c r="K41" s="66">
        <v>1</v>
      </c>
      <c r="L41" s="66">
        <v>0</v>
      </c>
      <c r="M41" s="66">
        <v>0</v>
      </c>
      <c r="N41" s="66">
        <v>0</v>
      </c>
      <c r="O41" s="66">
        <v>0</v>
      </c>
      <c r="P41" s="66">
        <v>1</v>
      </c>
      <c r="Q41" s="66">
        <v>1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28</v>
      </c>
      <c r="AF41" s="66">
        <v>18</v>
      </c>
      <c r="AG41" s="66">
        <v>10</v>
      </c>
      <c r="AH41" s="66">
        <v>1</v>
      </c>
      <c r="AI41" s="66">
        <v>1</v>
      </c>
      <c r="AJ41" s="66">
        <v>0</v>
      </c>
      <c r="AK41" s="66">
        <v>0</v>
      </c>
      <c r="AL41" s="66">
        <v>0</v>
      </c>
      <c r="AM41" s="66">
        <v>0</v>
      </c>
      <c r="AN41" s="66">
        <v>2</v>
      </c>
      <c r="AO41" s="66">
        <v>2</v>
      </c>
      <c r="AP41" s="66">
        <v>0</v>
      </c>
    </row>
    <row r="42" spans="1:42" ht="12.75">
      <c r="A42" s="66">
        <v>25</v>
      </c>
      <c r="B42" s="66" t="s">
        <v>581</v>
      </c>
      <c r="C42" s="66" t="s">
        <v>583</v>
      </c>
      <c r="D42" s="66">
        <v>0</v>
      </c>
      <c r="E42" s="66">
        <v>0</v>
      </c>
      <c r="F42" s="66">
        <v>0</v>
      </c>
      <c r="G42" s="66">
        <v>1</v>
      </c>
      <c r="H42" s="66">
        <v>1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16</v>
      </c>
      <c r="T42" s="66">
        <v>11</v>
      </c>
      <c r="U42" s="66">
        <v>5</v>
      </c>
      <c r="V42" s="66">
        <v>0</v>
      </c>
      <c r="W42" s="66">
        <v>0</v>
      </c>
      <c r="X42" s="66">
        <v>0</v>
      </c>
      <c r="Y42" s="66">
        <v>16</v>
      </c>
      <c r="Z42" s="66">
        <v>11</v>
      </c>
      <c r="AA42" s="66">
        <v>5</v>
      </c>
      <c r="AB42" s="66">
        <v>0</v>
      </c>
      <c r="AC42" s="66">
        <v>0</v>
      </c>
      <c r="AD42" s="66">
        <v>0</v>
      </c>
      <c r="AE42" s="66">
        <v>4</v>
      </c>
      <c r="AF42" s="66">
        <v>2</v>
      </c>
      <c r="AG42" s="66">
        <v>2</v>
      </c>
      <c r="AH42" s="66">
        <v>1</v>
      </c>
      <c r="AI42" s="66">
        <v>1</v>
      </c>
      <c r="AJ42" s="66">
        <v>0</v>
      </c>
      <c r="AK42" s="66">
        <v>0</v>
      </c>
      <c r="AL42" s="66">
        <v>0</v>
      </c>
      <c r="AM42" s="66">
        <v>0</v>
      </c>
      <c r="AN42" s="66">
        <v>1</v>
      </c>
      <c r="AO42" s="66">
        <v>1</v>
      </c>
      <c r="AP42" s="66">
        <v>0</v>
      </c>
    </row>
    <row r="43" spans="1:42" ht="12.75">
      <c r="A43" s="66">
        <v>26</v>
      </c>
      <c r="B43" s="66" t="s">
        <v>584</v>
      </c>
      <c r="C43" s="66" t="s">
        <v>585</v>
      </c>
      <c r="D43" s="66">
        <v>0</v>
      </c>
      <c r="E43" s="66">
        <v>0</v>
      </c>
      <c r="F43" s="66">
        <v>0</v>
      </c>
      <c r="G43" s="66">
        <v>5</v>
      </c>
      <c r="H43" s="66">
        <v>1</v>
      </c>
      <c r="I43" s="66">
        <v>4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68</v>
      </c>
      <c r="T43" s="66">
        <v>48</v>
      </c>
      <c r="U43" s="66">
        <v>20</v>
      </c>
      <c r="V43" s="66">
        <v>0</v>
      </c>
      <c r="W43" s="66">
        <v>0</v>
      </c>
      <c r="X43" s="66">
        <v>0</v>
      </c>
      <c r="Y43" s="66">
        <v>68</v>
      </c>
      <c r="Z43" s="66">
        <v>48</v>
      </c>
      <c r="AA43" s="66">
        <v>20</v>
      </c>
      <c r="AB43" s="66">
        <v>0</v>
      </c>
      <c r="AC43" s="66">
        <v>0</v>
      </c>
      <c r="AD43" s="66">
        <v>0</v>
      </c>
      <c r="AE43" s="66">
        <v>7</v>
      </c>
      <c r="AF43" s="66">
        <v>4</v>
      </c>
      <c r="AG43" s="66">
        <v>3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</row>
    <row r="44" spans="1:42" ht="12.75">
      <c r="A44" s="66">
        <v>27</v>
      </c>
      <c r="B44" s="66" t="s">
        <v>586</v>
      </c>
      <c r="C44" s="66" t="s">
        <v>587</v>
      </c>
      <c r="D44" s="66">
        <v>1</v>
      </c>
      <c r="E44" s="66">
        <v>0</v>
      </c>
      <c r="F44" s="66">
        <v>1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21</v>
      </c>
      <c r="T44" s="66">
        <v>6</v>
      </c>
      <c r="U44" s="66">
        <v>15</v>
      </c>
      <c r="V44" s="66">
        <v>21</v>
      </c>
      <c r="W44" s="66">
        <v>6</v>
      </c>
      <c r="X44" s="66">
        <v>15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3</v>
      </c>
      <c r="AF44" s="66">
        <v>3</v>
      </c>
      <c r="AG44" s="66">
        <v>0</v>
      </c>
      <c r="AH44" s="66">
        <v>2</v>
      </c>
      <c r="AI44" s="66">
        <v>0</v>
      </c>
      <c r="AJ44" s="66">
        <v>2</v>
      </c>
      <c r="AK44" s="66">
        <v>0</v>
      </c>
      <c r="AL44" s="66">
        <v>0</v>
      </c>
      <c r="AM44" s="66">
        <v>0</v>
      </c>
      <c r="AN44" s="66">
        <v>1</v>
      </c>
      <c r="AO44" s="66">
        <v>0</v>
      </c>
      <c r="AP44" s="66">
        <v>1</v>
      </c>
    </row>
    <row r="45" spans="1:42" ht="12.75">
      <c r="A45" s="66">
        <v>28</v>
      </c>
      <c r="B45" s="66" t="s">
        <v>588</v>
      </c>
      <c r="C45" s="66" t="s">
        <v>589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21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21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</row>
    <row r="46" spans="1:42" ht="12.75">
      <c r="A46" s="66">
        <v>29</v>
      </c>
      <c r="B46" s="66" t="s">
        <v>590</v>
      </c>
      <c r="C46" s="66" t="s">
        <v>591</v>
      </c>
      <c r="D46" s="66">
        <v>1</v>
      </c>
      <c r="E46" s="66">
        <v>1</v>
      </c>
      <c r="F46" s="66">
        <v>0</v>
      </c>
      <c r="G46" s="66">
        <v>2</v>
      </c>
      <c r="H46" s="66">
        <v>1</v>
      </c>
      <c r="I46" s="66">
        <v>1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132</v>
      </c>
      <c r="T46" s="66">
        <v>70</v>
      </c>
      <c r="U46" s="66">
        <v>62</v>
      </c>
      <c r="V46" s="66">
        <v>0</v>
      </c>
      <c r="W46" s="66">
        <v>0</v>
      </c>
      <c r="X46" s="66">
        <v>0</v>
      </c>
      <c r="Y46" s="66">
        <v>132</v>
      </c>
      <c r="Z46" s="66">
        <v>70</v>
      </c>
      <c r="AA46" s="66">
        <v>62</v>
      </c>
      <c r="AB46" s="66">
        <v>0</v>
      </c>
      <c r="AC46" s="66">
        <v>0</v>
      </c>
      <c r="AD46" s="66">
        <v>0</v>
      </c>
      <c r="AE46" s="66">
        <v>24</v>
      </c>
      <c r="AF46" s="66">
        <v>12</v>
      </c>
      <c r="AG46" s="66">
        <v>12</v>
      </c>
      <c r="AH46" s="66">
        <v>2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5</v>
      </c>
      <c r="AO46" s="66">
        <v>5</v>
      </c>
      <c r="AP46" s="66">
        <v>0</v>
      </c>
    </row>
    <row r="47" spans="1:42" ht="12.75">
      <c r="A47" s="66">
        <v>30</v>
      </c>
      <c r="B47" s="66" t="s">
        <v>540</v>
      </c>
      <c r="C47" s="66" t="s">
        <v>592</v>
      </c>
      <c r="D47" s="66">
        <v>0</v>
      </c>
      <c r="E47" s="66">
        <v>0</v>
      </c>
      <c r="F47" s="66">
        <v>0</v>
      </c>
      <c r="G47" s="66">
        <v>1</v>
      </c>
      <c r="H47" s="66">
        <v>0</v>
      </c>
      <c r="I47" s="66">
        <v>1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13</v>
      </c>
      <c r="T47" s="66">
        <v>8</v>
      </c>
      <c r="U47" s="66">
        <v>5</v>
      </c>
      <c r="V47" s="66">
        <v>1</v>
      </c>
      <c r="W47" s="66">
        <v>1</v>
      </c>
      <c r="X47" s="66">
        <v>0</v>
      </c>
      <c r="Y47" s="66">
        <v>12</v>
      </c>
      <c r="Z47" s="66">
        <v>7</v>
      </c>
      <c r="AA47" s="66">
        <v>5</v>
      </c>
      <c r="AB47" s="66">
        <v>0</v>
      </c>
      <c r="AC47" s="66">
        <v>0</v>
      </c>
      <c r="AD47" s="66">
        <v>0</v>
      </c>
      <c r="AE47" s="66">
        <v>1</v>
      </c>
      <c r="AF47" s="66">
        <v>1</v>
      </c>
      <c r="AG47" s="66">
        <v>0</v>
      </c>
      <c r="AH47" s="66">
        <v>2</v>
      </c>
      <c r="AI47" s="66">
        <v>1</v>
      </c>
      <c r="AJ47" s="66">
        <v>1</v>
      </c>
      <c r="AK47" s="66">
        <v>0</v>
      </c>
      <c r="AL47" s="66">
        <v>0</v>
      </c>
      <c r="AM47" s="66">
        <v>0</v>
      </c>
      <c r="AN47" s="66">
        <v>1</v>
      </c>
      <c r="AO47" s="66">
        <v>0</v>
      </c>
      <c r="AP47" s="66">
        <v>1</v>
      </c>
    </row>
    <row r="48" spans="1:42" ht="12.75">
      <c r="A48" s="66">
        <v>31</v>
      </c>
      <c r="B48" s="66" t="s">
        <v>540</v>
      </c>
      <c r="C48" s="66" t="s">
        <v>593</v>
      </c>
      <c r="D48" s="66">
        <v>3</v>
      </c>
      <c r="E48" s="66">
        <v>1</v>
      </c>
      <c r="F48" s="66">
        <v>2</v>
      </c>
      <c r="G48" s="66">
        <v>6</v>
      </c>
      <c r="H48" s="66">
        <v>4</v>
      </c>
      <c r="I48" s="66">
        <v>2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2</v>
      </c>
      <c r="AI48" s="66">
        <v>1</v>
      </c>
      <c r="AJ48" s="66">
        <v>1</v>
      </c>
      <c r="AK48" s="66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</row>
    <row r="49" spans="1:42" ht="12.75">
      <c r="A49" s="66">
        <v>32</v>
      </c>
      <c r="B49" s="66" t="s">
        <v>594</v>
      </c>
      <c r="C49" s="66" t="s">
        <v>595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1</v>
      </c>
      <c r="T49" s="66">
        <v>1</v>
      </c>
      <c r="U49" s="66">
        <v>0</v>
      </c>
      <c r="V49" s="66">
        <v>0</v>
      </c>
      <c r="W49" s="66">
        <v>0</v>
      </c>
      <c r="X49" s="66">
        <v>0</v>
      </c>
      <c r="Y49" s="66">
        <v>1</v>
      </c>
      <c r="Z49" s="66">
        <v>1</v>
      </c>
      <c r="AA49" s="66">
        <v>0</v>
      </c>
      <c r="AB49" s="66">
        <v>0</v>
      </c>
      <c r="AC49" s="66">
        <v>0</v>
      </c>
      <c r="AD49" s="66">
        <v>0</v>
      </c>
      <c r="AE49" s="66">
        <v>1</v>
      </c>
      <c r="AF49" s="66">
        <v>1</v>
      </c>
      <c r="AG49" s="66">
        <v>0</v>
      </c>
      <c r="AH49" s="66">
        <v>5</v>
      </c>
      <c r="AI49" s="66">
        <v>2</v>
      </c>
      <c r="AJ49" s="66">
        <v>3</v>
      </c>
      <c r="AK49" s="66">
        <v>0</v>
      </c>
      <c r="AL49" s="66">
        <v>0</v>
      </c>
      <c r="AM49" s="66">
        <v>0</v>
      </c>
      <c r="AN49" s="66">
        <v>6</v>
      </c>
      <c r="AO49" s="66">
        <v>3</v>
      </c>
      <c r="AP49" s="66">
        <v>3</v>
      </c>
    </row>
    <row r="50" spans="1:42" ht="12.75">
      <c r="A50" s="66">
        <v>33</v>
      </c>
      <c r="B50" s="66" t="s">
        <v>542</v>
      </c>
      <c r="C50" s="66" t="s">
        <v>596</v>
      </c>
      <c r="D50" s="66">
        <v>0</v>
      </c>
      <c r="E50" s="66">
        <v>0</v>
      </c>
      <c r="F50" s="66">
        <v>0</v>
      </c>
      <c r="G50" s="66">
        <v>1</v>
      </c>
      <c r="H50" s="66">
        <v>1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12</v>
      </c>
      <c r="T50" s="66">
        <v>4</v>
      </c>
      <c r="U50" s="66">
        <v>8</v>
      </c>
      <c r="V50" s="66">
        <v>0</v>
      </c>
      <c r="W50" s="66">
        <v>0</v>
      </c>
      <c r="X50" s="66">
        <v>0</v>
      </c>
      <c r="Y50" s="66">
        <v>12</v>
      </c>
      <c r="Z50" s="66">
        <v>4</v>
      </c>
      <c r="AA50" s="66">
        <v>8</v>
      </c>
      <c r="AB50" s="66">
        <v>0</v>
      </c>
      <c r="AC50" s="66">
        <v>0</v>
      </c>
      <c r="AD50" s="66">
        <v>0</v>
      </c>
      <c r="AE50" s="66">
        <v>4</v>
      </c>
      <c r="AF50" s="66">
        <v>0</v>
      </c>
      <c r="AG50" s="66">
        <v>0</v>
      </c>
      <c r="AH50" s="66">
        <v>1</v>
      </c>
      <c r="AI50" s="66">
        <v>0</v>
      </c>
      <c r="AJ50" s="66">
        <v>1</v>
      </c>
      <c r="AK50" s="66">
        <v>0</v>
      </c>
      <c r="AL50" s="66">
        <v>0</v>
      </c>
      <c r="AM50" s="66">
        <v>0</v>
      </c>
      <c r="AN50" s="66">
        <v>3</v>
      </c>
      <c r="AO50" s="66">
        <v>0</v>
      </c>
      <c r="AP50" s="66">
        <v>3</v>
      </c>
    </row>
    <row r="51" spans="1:42" ht="12.75">
      <c r="A51" s="66">
        <v>34</v>
      </c>
      <c r="B51" s="66" t="s">
        <v>597</v>
      </c>
      <c r="C51" s="66" t="s">
        <v>598</v>
      </c>
      <c r="D51" s="66">
        <v>1</v>
      </c>
      <c r="E51" s="66">
        <v>1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30</v>
      </c>
      <c r="T51" s="66">
        <v>23</v>
      </c>
      <c r="U51" s="66">
        <v>7</v>
      </c>
      <c r="V51" s="66">
        <v>0</v>
      </c>
      <c r="W51" s="66">
        <v>0</v>
      </c>
      <c r="X51" s="66">
        <v>0</v>
      </c>
      <c r="Y51" s="66">
        <v>30</v>
      </c>
      <c r="Z51" s="66">
        <v>23</v>
      </c>
      <c r="AA51" s="66">
        <v>7</v>
      </c>
      <c r="AB51" s="66">
        <v>0</v>
      </c>
      <c r="AC51" s="66">
        <v>0</v>
      </c>
      <c r="AD51" s="66">
        <v>0</v>
      </c>
      <c r="AE51" s="66">
        <v>20</v>
      </c>
      <c r="AF51" s="66">
        <v>16</v>
      </c>
      <c r="AG51" s="66">
        <v>4</v>
      </c>
      <c r="AH51" s="66">
        <v>11</v>
      </c>
      <c r="AI51" s="66">
        <v>5</v>
      </c>
      <c r="AJ51" s="66">
        <v>6</v>
      </c>
      <c r="AK51" s="66">
        <v>0</v>
      </c>
      <c r="AL51" s="66">
        <v>0</v>
      </c>
      <c r="AM51" s="66">
        <v>0</v>
      </c>
      <c r="AN51" s="66">
        <v>11</v>
      </c>
      <c r="AO51" s="66">
        <v>10</v>
      </c>
      <c r="AP51" s="66">
        <v>1</v>
      </c>
    </row>
    <row r="52" spans="1:42" ht="12.75">
      <c r="A52" s="66">
        <v>35</v>
      </c>
      <c r="B52" s="66" t="s">
        <v>599</v>
      </c>
      <c r="C52" s="66" t="s">
        <v>600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4</v>
      </c>
      <c r="T52" s="66">
        <v>1</v>
      </c>
      <c r="U52" s="66">
        <v>3</v>
      </c>
      <c r="V52" s="66">
        <v>0</v>
      </c>
      <c r="W52" s="66">
        <v>0</v>
      </c>
      <c r="X52" s="66">
        <v>0</v>
      </c>
      <c r="Y52" s="66">
        <v>4</v>
      </c>
      <c r="Z52" s="66">
        <v>1</v>
      </c>
      <c r="AA52" s="66">
        <v>3</v>
      </c>
      <c r="AB52" s="66">
        <v>0</v>
      </c>
      <c r="AC52" s="66">
        <v>0</v>
      </c>
      <c r="AD52" s="66">
        <v>0</v>
      </c>
      <c r="AE52" s="66">
        <v>2</v>
      </c>
      <c r="AF52" s="66">
        <v>2</v>
      </c>
      <c r="AG52" s="66">
        <v>0</v>
      </c>
      <c r="AH52" s="66">
        <v>1</v>
      </c>
      <c r="AI52" s="66">
        <v>1</v>
      </c>
      <c r="AJ52" s="66">
        <v>0</v>
      </c>
      <c r="AK52" s="66">
        <v>0</v>
      </c>
      <c r="AL52" s="66">
        <v>0</v>
      </c>
      <c r="AM52" s="66">
        <v>0</v>
      </c>
      <c r="AN52" s="66">
        <v>3</v>
      </c>
      <c r="AO52" s="66">
        <v>3</v>
      </c>
      <c r="AP52" s="66">
        <v>0</v>
      </c>
    </row>
    <row r="53" spans="1:42" ht="12.75">
      <c r="A53" s="66">
        <v>36</v>
      </c>
      <c r="B53" s="66" t="s">
        <v>601</v>
      </c>
      <c r="C53" s="66" t="s">
        <v>602</v>
      </c>
      <c r="D53" s="66">
        <v>0</v>
      </c>
      <c r="E53" s="66">
        <v>0</v>
      </c>
      <c r="F53" s="66">
        <v>0</v>
      </c>
      <c r="G53" s="66">
        <v>2</v>
      </c>
      <c r="H53" s="66">
        <v>1</v>
      </c>
      <c r="I53" s="66">
        <v>1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2</v>
      </c>
      <c r="AF53" s="66">
        <v>1</v>
      </c>
      <c r="AG53" s="66">
        <v>1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</row>
    <row r="54" spans="1:42" ht="12.75">
      <c r="A54" s="66">
        <v>37</v>
      </c>
      <c r="B54" s="66" t="s">
        <v>603</v>
      </c>
      <c r="C54" s="66" t="s">
        <v>604</v>
      </c>
      <c r="D54" s="66">
        <v>0</v>
      </c>
      <c r="E54" s="66">
        <v>0</v>
      </c>
      <c r="F54" s="66">
        <v>0</v>
      </c>
      <c r="G54" s="66">
        <v>2</v>
      </c>
      <c r="H54" s="66">
        <v>1</v>
      </c>
      <c r="I54" s="66">
        <v>1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23</v>
      </c>
      <c r="T54" s="66">
        <v>11</v>
      </c>
      <c r="U54" s="66">
        <v>12</v>
      </c>
      <c r="V54" s="66">
        <v>0</v>
      </c>
      <c r="W54" s="66">
        <v>0</v>
      </c>
      <c r="X54" s="66">
        <v>0</v>
      </c>
      <c r="Y54" s="66">
        <v>23</v>
      </c>
      <c r="Z54" s="66">
        <v>11</v>
      </c>
      <c r="AA54" s="66">
        <v>12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</row>
    <row r="55" spans="1:42" s="68" customFormat="1" ht="12.75">
      <c r="A55" s="67">
        <v>37</v>
      </c>
      <c r="B55" s="67"/>
      <c r="C55" s="67" t="s">
        <v>605</v>
      </c>
      <c r="D55" s="67">
        <f aca="true" t="shared" si="2" ref="D55:AP55">SUM(D18:D54)</f>
        <v>22</v>
      </c>
      <c r="E55" s="67">
        <f t="shared" si="2"/>
        <v>11</v>
      </c>
      <c r="F55" s="67">
        <f t="shared" si="2"/>
        <v>11</v>
      </c>
      <c r="G55" s="67">
        <f t="shared" si="2"/>
        <v>103</v>
      </c>
      <c r="H55" s="67">
        <f t="shared" si="2"/>
        <v>59</v>
      </c>
      <c r="I55" s="67">
        <f t="shared" si="2"/>
        <v>44</v>
      </c>
      <c r="J55" s="67">
        <f t="shared" si="2"/>
        <v>2</v>
      </c>
      <c r="K55" s="67">
        <f t="shared" si="2"/>
        <v>2</v>
      </c>
      <c r="L55" s="67">
        <f t="shared" si="2"/>
        <v>0</v>
      </c>
      <c r="M55" s="67">
        <f t="shared" si="2"/>
        <v>0</v>
      </c>
      <c r="N55" s="67">
        <f t="shared" si="2"/>
        <v>0</v>
      </c>
      <c r="O55" s="67">
        <f t="shared" si="2"/>
        <v>0</v>
      </c>
      <c r="P55" s="67">
        <f t="shared" si="2"/>
        <v>2</v>
      </c>
      <c r="Q55" s="67">
        <f t="shared" si="2"/>
        <v>2</v>
      </c>
      <c r="R55" s="67">
        <f t="shared" si="2"/>
        <v>0</v>
      </c>
      <c r="S55" s="67">
        <f t="shared" si="2"/>
        <v>1084</v>
      </c>
      <c r="T55" s="67">
        <f t="shared" si="2"/>
        <v>570</v>
      </c>
      <c r="U55" s="67">
        <f t="shared" si="2"/>
        <v>493</v>
      </c>
      <c r="V55" s="67">
        <f t="shared" si="2"/>
        <v>108</v>
      </c>
      <c r="W55" s="67">
        <f t="shared" si="2"/>
        <v>48</v>
      </c>
      <c r="X55" s="67">
        <f t="shared" si="2"/>
        <v>60</v>
      </c>
      <c r="Y55" s="67">
        <f t="shared" si="2"/>
        <v>972</v>
      </c>
      <c r="Z55" s="67">
        <f t="shared" si="2"/>
        <v>520</v>
      </c>
      <c r="AA55" s="67">
        <f t="shared" si="2"/>
        <v>431</v>
      </c>
      <c r="AB55" s="67">
        <f t="shared" si="2"/>
        <v>4</v>
      </c>
      <c r="AC55" s="67">
        <f t="shared" si="2"/>
        <v>2</v>
      </c>
      <c r="AD55" s="67">
        <f t="shared" si="2"/>
        <v>2</v>
      </c>
      <c r="AE55" s="67">
        <f t="shared" si="2"/>
        <v>390</v>
      </c>
      <c r="AF55" s="67">
        <f t="shared" si="2"/>
        <v>220</v>
      </c>
      <c r="AG55" s="67">
        <f t="shared" si="2"/>
        <v>166</v>
      </c>
      <c r="AH55" s="67">
        <f t="shared" si="2"/>
        <v>109</v>
      </c>
      <c r="AI55" s="67">
        <f t="shared" si="2"/>
        <v>60</v>
      </c>
      <c r="AJ55" s="67">
        <f t="shared" si="2"/>
        <v>47</v>
      </c>
      <c r="AK55" s="67">
        <f t="shared" si="2"/>
        <v>8</v>
      </c>
      <c r="AL55" s="67">
        <f t="shared" si="2"/>
        <v>5</v>
      </c>
      <c r="AM55" s="67">
        <f t="shared" si="2"/>
        <v>3</v>
      </c>
      <c r="AN55" s="67">
        <f t="shared" si="2"/>
        <v>137</v>
      </c>
      <c r="AO55" s="67">
        <f t="shared" si="2"/>
        <v>88</v>
      </c>
      <c r="AP55" s="67">
        <f t="shared" si="2"/>
        <v>49</v>
      </c>
    </row>
    <row r="56" spans="1:42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5"/>
    </row>
    <row r="57" spans="1:42" ht="25.5">
      <c r="A57" s="66">
        <v>1</v>
      </c>
      <c r="B57" s="66" t="s">
        <v>545</v>
      </c>
      <c r="C57" s="66" t="s">
        <v>606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</row>
    <row r="58" spans="1:42" ht="12.75">
      <c r="A58" s="66">
        <v>2</v>
      </c>
      <c r="B58" s="66" t="s">
        <v>550</v>
      </c>
      <c r="C58" s="66" t="s">
        <v>607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</row>
    <row r="59" spans="1:42" ht="12.75">
      <c r="A59" s="66">
        <v>3</v>
      </c>
      <c r="B59" s="66" t="s">
        <v>581</v>
      </c>
      <c r="C59" s="66" t="s">
        <v>608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</row>
    <row r="60" spans="1:42" ht="12.75">
      <c r="A60" s="66">
        <v>4</v>
      </c>
      <c r="B60" s="66" t="s">
        <v>586</v>
      </c>
      <c r="C60" s="66" t="s">
        <v>609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>
        <v>0</v>
      </c>
      <c r="AO60" s="66">
        <v>0</v>
      </c>
      <c r="AP60" s="66">
        <v>0</v>
      </c>
    </row>
    <row r="61" spans="1:42" ht="12.75">
      <c r="A61" s="66">
        <v>5</v>
      </c>
      <c r="B61" s="66" t="s">
        <v>540</v>
      </c>
      <c r="C61" s="66" t="s">
        <v>610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</row>
    <row r="62" spans="1:42" s="68" customFormat="1" ht="12.75">
      <c r="A62" s="67">
        <v>5</v>
      </c>
      <c r="B62" s="67"/>
      <c r="C62" s="67" t="s">
        <v>611</v>
      </c>
      <c r="D62" s="67">
        <f aca="true" t="shared" si="3" ref="D62:AP62">SUM(D57:D61)</f>
        <v>0</v>
      </c>
      <c r="E62" s="67">
        <f t="shared" si="3"/>
        <v>0</v>
      </c>
      <c r="F62" s="67">
        <f t="shared" si="3"/>
        <v>0</v>
      </c>
      <c r="G62" s="67">
        <f t="shared" si="3"/>
        <v>0</v>
      </c>
      <c r="H62" s="67">
        <f t="shared" si="3"/>
        <v>0</v>
      </c>
      <c r="I62" s="67">
        <f t="shared" si="3"/>
        <v>0</v>
      </c>
      <c r="J62" s="67">
        <f t="shared" si="3"/>
        <v>0</v>
      </c>
      <c r="K62" s="67">
        <f t="shared" si="3"/>
        <v>0</v>
      </c>
      <c r="L62" s="67">
        <f t="shared" si="3"/>
        <v>0</v>
      </c>
      <c r="M62" s="67">
        <f t="shared" si="3"/>
        <v>0</v>
      </c>
      <c r="N62" s="67">
        <f t="shared" si="3"/>
        <v>0</v>
      </c>
      <c r="O62" s="67">
        <f t="shared" si="3"/>
        <v>0</v>
      </c>
      <c r="P62" s="67">
        <f t="shared" si="3"/>
        <v>0</v>
      </c>
      <c r="Q62" s="67">
        <f t="shared" si="3"/>
        <v>0</v>
      </c>
      <c r="R62" s="67">
        <f t="shared" si="3"/>
        <v>0</v>
      </c>
      <c r="S62" s="67">
        <f t="shared" si="3"/>
        <v>0</v>
      </c>
      <c r="T62" s="67">
        <f t="shared" si="3"/>
        <v>0</v>
      </c>
      <c r="U62" s="67">
        <f t="shared" si="3"/>
        <v>0</v>
      </c>
      <c r="V62" s="67">
        <f t="shared" si="3"/>
        <v>0</v>
      </c>
      <c r="W62" s="67">
        <f t="shared" si="3"/>
        <v>0</v>
      </c>
      <c r="X62" s="67">
        <f t="shared" si="3"/>
        <v>0</v>
      </c>
      <c r="Y62" s="67">
        <f t="shared" si="3"/>
        <v>0</v>
      </c>
      <c r="Z62" s="67">
        <f t="shared" si="3"/>
        <v>0</v>
      </c>
      <c r="AA62" s="67">
        <f t="shared" si="3"/>
        <v>0</v>
      </c>
      <c r="AB62" s="67">
        <f t="shared" si="3"/>
        <v>0</v>
      </c>
      <c r="AC62" s="67">
        <f t="shared" si="3"/>
        <v>0</v>
      </c>
      <c r="AD62" s="67">
        <f t="shared" si="3"/>
        <v>0</v>
      </c>
      <c r="AE62" s="67">
        <f t="shared" si="3"/>
        <v>0</v>
      </c>
      <c r="AF62" s="67">
        <f t="shared" si="3"/>
        <v>0</v>
      </c>
      <c r="AG62" s="67">
        <f t="shared" si="3"/>
        <v>0</v>
      </c>
      <c r="AH62" s="67">
        <f t="shared" si="3"/>
        <v>0</v>
      </c>
      <c r="AI62" s="67">
        <f t="shared" si="3"/>
        <v>0</v>
      </c>
      <c r="AJ62" s="67">
        <f t="shared" si="3"/>
        <v>0</v>
      </c>
      <c r="AK62" s="67">
        <f t="shared" si="3"/>
        <v>0</v>
      </c>
      <c r="AL62" s="67">
        <f t="shared" si="3"/>
        <v>0</v>
      </c>
      <c r="AM62" s="67">
        <f t="shared" si="3"/>
        <v>0</v>
      </c>
      <c r="AN62" s="67">
        <f t="shared" si="3"/>
        <v>0</v>
      </c>
      <c r="AO62" s="67">
        <f t="shared" si="3"/>
        <v>0</v>
      </c>
      <c r="AP62" s="67">
        <f t="shared" si="3"/>
        <v>0</v>
      </c>
    </row>
    <row r="63" spans="1:42" ht="7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5"/>
    </row>
    <row r="64" spans="1:42" ht="12.75">
      <c r="A64" s="66">
        <v>1</v>
      </c>
      <c r="B64" s="66" t="s">
        <v>548</v>
      </c>
      <c r="C64" s="66" t="s">
        <v>612</v>
      </c>
      <c r="D64" s="66">
        <v>0</v>
      </c>
      <c r="E64" s="66">
        <v>0</v>
      </c>
      <c r="F64" s="66">
        <v>0</v>
      </c>
      <c r="G64" s="66">
        <v>1</v>
      </c>
      <c r="H64" s="66">
        <v>1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39</v>
      </c>
      <c r="T64" s="66">
        <v>21</v>
      </c>
      <c r="U64" s="66">
        <v>18</v>
      </c>
      <c r="V64" s="66">
        <v>0</v>
      </c>
      <c r="W64" s="66">
        <v>0</v>
      </c>
      <c r="X64" s="66">
        <v>0</v>
      </c>
      <c r="Y64" s="66">
        <v>39</v>
      </c>
      <c r="Z64" s="66">
        <v>21</v>
      </c>
      <c r="AA64" s="66">
        <v>18</v>
      </c>
      <c r="AB64" s="66">
        <v>0</v>
      </c>
      <c r="AC64" s="66">
        <v>0</v>
      </c>
      <c r="AD64" s="66">
        <v>0</v>
      </c>
      <c r="AE64" s="66">
        <v>3</v>
      </c>
      <c r="AF64" s="66">
        <v>3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>
        <v>3</v>
      </c>
      <c r="AO64" s="66">
        <v>3</v>
      </c>
      <c r="AP64" s="66">
        <v>0</v>
      </c>
    </row>
    <row r="65" spans="1:42" ht="25.5">
      <c r="A65" s="66">
        <v>2</v>
      </c>
      <c r="B65" s="66" t="s">
        <v>532</v>
      </c>
      <c r="C65" s="66" t="s">
        <v>613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1</v>
      </c>
      <c r="AI65" s="66">
        <v>0</v>
      </c>
      <c r="AJ65" s="66">
        <v>1</v>
      </c>
      <c r="AK65" s="66">
        <v>0</v>
      </c>
      <c r="AL65" s="66">
        <v>0</v>
      </c>
      <c r="AM65" s="66">
        <v>0</v>
      </c>
      <c r="AN65" s="66">
        <v>0</v>
      </c>
      <c r="AO65" s="66">
        <v>0</v>
      </c>
      <c r="AP65" s="66">
        <v>0</v>
      </c>
    </row>
    <row r="66" spans="1:42" ht="25.5">
      <c r="A66" s="66">
        <v>3</v>
      </c>
      <c r="B66" s="66" t="s">
        <v>532</v>
      </c>
      <c r="C66" s="66" t="s">
        <v>614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</row>
    <row r="67" spans="1:42" ht="12.75">
      <c r="A67" s="66">
        <v>4</v>
      </c>
      <c r="B67" s="66" t="s">
        <v>615</v>
      </c>
      <c r="C67" s="66" t="s">
        <v>616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66">
        <v>0</v>
      </c>
    </row>
    <row r="68" spans="1:42" ht="12.75">
      <c r="A68" s="66">
        <v>5</v>
      </c>
      <c r="B68" s="66" t="s">
        <v>567</v>
      </c>
      <c r="C68" s="66" t="s">
        <v>617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66">
        <v>0</v>
      </c>
    </row>
    <row r="69" spans="1:42" ht="25.5">
      <c r="A69" s="66">
        <v>6</v>
      </c>
      <c r="B69" s="66" t="s">
        <v>618</v>
      </c>
      <c r="C69" s="66" t="s">
        <v>619</v>
      </c>
      <c r="D69" s="66">
        <v>0</v>
      </c>
      <c r="E69" s="66">
        <v>0</v>
      </c>
      <c r="F69" s="66">
        <v>0</v>
      </c>
      <c r="G69" s="66">
        <v>3</v>
      </c>
      <c r="H69" s="66">
        <v>2</v>
      </c>
      <c r="I69" s="66">
        <v>1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</row>
    <row r="70" spans="1:42" ht="25.5">
      <c r="A70" s="66">
        <v>7</v>
      </c>
      <c r="B70" s="66" t="s">
        <v>618</v>
      </c>
      <c r="C70" s="66" t="s">
        <v>620</v>
      </c>
      <c r="D70" s="66">
        <v>1</v>
      </c>
      <c r="E70" s="66">
        <v>0</v>
      </c>
      <c r="F70" s="66">
        <v>1</v>
      </c>
      <c r="G70" s="66">
        <v>3</v>
      </c>
      <c r="H70" s="66">
        <v>2</v>
      </c>
      <c r="I70" s="66">
        <v>1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22</v>
      </c>
      <c r="T70" s="66">
        <v>17</v>
      </c>
      <c r="U70" s="66">
        <v>5</v>
      </c>
      <c r="V70" s="66">
        <v>0</v>
      </c>
      <c r="W70" s="66">
        <v>0</v>
      </c>
      <c r="X70" s="66">
        <v>0</v>
      </c>
      <c r="Y70" s="66">
        <v>22</v>
      </c>
      <c r="Z70" s="66">
        <v>17</v>
      </c>
      <c r="AA70" s="66">
        <v>5</v>
      </c>
      <c r="AB70" s="66">
        <v>0</v>
      </c>
      <c r="AC70" s="66">
        <v>0</v>
      </c>
      <c r="AD70" s="66">
        <v>0</v>
      </c>
      <c r="AE70" s="66">
        <v>4</v>
      </c>
      <c r="AF70" s="66">
        <v>3</v>
      </c>
      <c r="AG70" s="66">
        <v>1</v>
      </c>
      <c r="AH70" s="66">
        <v>3</v>
      </c>
      <c r="AI70" s="66">
        <v>2</v>
      </c>
      <c r="AJ70" s="66">
        <v>1</v>
      </c>
      <c r="AK70" s="66">
        <v>0</v>
      </c>
      <c r="AL70" s="66">
        <v>0</v>
      </c>
      <c r="AM70" s="66">
        <v>0</v>
      </c>
      <c r="AN70" s="66">
        <v>7</v>
      </c>
      <c r="AO70" s="66">
        <v>5</v>
      </c>
      <c r="AP70" s="66">
        <v>2</v>
      </c>
    </row>
    <row r="71" spans="1:42" ht="12.75">
      <c r="A71" s="66">
        <v>8</v>
      </c>
      <c r="B71" s="66" t="s">
        <v>584</v>
      </c>
      <c r="C71" s="66" t="s">
        <v>621</v>
      </c>
      <c r="D71" s="66">
        <v>1</v>
      </c>
      <c r="E71" s="66">
        <v>1</v>
      </c>
      <c r="F71" s="66">
        <v>0</v>
      </c>
      <c r="G71" s="66">
        <v>2</v>
      </c>
      <c r="H71" s="66">
        <v>1</v>
      </c>
      <c r="I71" s="66">
        <v>1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3</v>
      </c>
      <c r="T71" s="66">
        <v>1</v>
      </c>
      <c r="U71" s="66">
        <v>2</v>
      </c>
      <c r="V71" s="66">
        <v>0</v>
      </c>
      <c r="W71" s="66">
        <v>0</v>
      </c>
      <c r="X71" s="66">
        <v>0</v>
      </c>
      <c r="Y71" s="66">
        <v>3</v>
      </c>
      <c r="Z71" s="66">
        <v>1</v>
      </c>
      <c r="AA71" s="66">
        <v>2</v>
      </c>
      <c r="AB71" s="66">
        <v>0</v>
      </c>
      <c r="AC71" s="66">
        <v>0</v>
      </c>
      <c r="AD71" s="66">
        <v>0</v>
      </c>
      <c r="AE71" s="66">
        <v>5</v>
      </c>
      <c r="AF71" s="66">
        <v>2</v>
      </c>
      <c r="AG71" s="66">
        <v>3</v>
      </c>
      <c r="AH71" s="66">
        <v>9</v>
      </c>
      <c r="AI71" s="66">
        <v>4</v>
      </c>
      <c r="AJ71" s="66">
        <v>5</v>
      </c>
      <c r="AK71" s="66">
        <v>0</v>
      </c>
      <c r="AL71" s="66">
        <v>0</v>
      </c>
      <c r="AM71" s="66">
        <v>0</v>
      </c>
      <c r="AN71" s="66">
        <v>2</v>
      </c>
      <c r="AO71" s="66">
        <v>1</v>
      </c>
      <c r="AP71" s="66">
        <v>1</v>
      </c>
    </row>
    <row r="72" spans="1:42" ht="12.75">
      <c r="A72" s="66">
        <v>9</v>
      </c>
      <c r="B72" s="66" t="s">
        <v>586</v>
      </c>
      <c r="C72" s="66" t="s">
        <v>622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8</v>
      </c>
      <c r="AF72" s="66">
        <v>5</v>
      </c>
      <c r="AG72" s="66">
        <v>3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>
        <v>1</v>
      </c>
      <c r="AO72" s="66">
        <v>1</v>
      </c>
      <c r="AP72" s="66">
        <v>0</v>
      </c>
    </row>
    <row r="73" spans="1:42" s="68" customFormat="1" ht="12.75">
      <c r="A73" s="67">
        <v>9</v>
      </c>
      <c r="B73" s="67"/>
      <c r="C73" s="67" t="s">
        <v>623</v>
      </c>
      <c r="D73" s="67">
        <f aca="true" t="shared" si="4" ref="D73:AP73">SUM(D64:D72)</f>
        <v>2</v>
      </c>
      <c r="E73" s="67">
        <f t="shared" si="4"/>
        <v>1</v>
      </c>
      <c r="F73" s="67">
        <f t="shared" si="4"/>
        <v>1</v>
      </c>
      <c r="G73" s="67">
        <f t="shared" si="4"/>
        <v>9</v>
      </c>
      <c r="H73" s="67">
        <f t="shared" si="4"/>
        <v>6</v>
      </c>
      <c r="I73" s="67">
        <f t="shared" si="4"/>
        <v>3</v>
      </c>
      <c r="J73" s="67">
        <f t="shared" si="4"/>
        <v>0</v>
      </c>
      <c r="K73" s="67">
        <f t="shared" si="4"/>
        <v>0</v>
      </c>
      <c r="L73" s="67">
        <f t="shared" si="4"/>
        <v>0</v>
      </c>
      <c r="M73" s="67">
        <f t="shared" si="4"/>
        <v>0</v>
      </c>
      <c r="N73" s="67">
        <f t="shared" si="4"/>
        <v>0</v>
      </c>
      <c r="O73" s="67">
        <f t="shared" si="4"/>
        <v>0</v>
      </c>
      <c r="P73" s="67">
        <f t="shared" si="4"/>
        <v>0</v>
      </c>
      <c r="Q73" s="67">
        <f t="shared" si="4"/>
        <v>0</v>
      </c>
      <c r="R73" s="67">
        <f t="shared" si="4"/>
        <v>0</v>
      </c>
      <c r="S73" s="67">
        <f t="shared" si="4"/>
        <v>64</v>
      </c>
      <c r="T73" s="67">
        <f t="shared" si="4"/>
        <v>39</v>
      </c>
      <c r="U73" s="67">
        <f t="shared" si="4"/>
        <v>25</v>
      </c>
      <c r="V73" s="67">
        <f t="shared" si="4"/>
        <v>0</v>
      </c>
      <c r="W73" s="67">
        <f t="shared" si="4"/>
        <v>0</v>
      </c>
      <c r="X73" s="67">
        <f t="shared" si="4"/>
        <v>0</v>
      </c>
      <c r="Y73" s="67">
        <f t="shared" si="4"/>
        <v>64</v>
      </c>
      <c r="Z73" s="67">
        <f t="shared" si="4"/>
        <v>39</v>
      </c>
      <c r="AA73" s="67">
        <f t="shared" si="4"/>
        <v>25</v>
      </c>
      <c r="AB73" s="67">
        <f t="shared" si="4"/>
        <v>0</v>
      </c>
      <c r="AC73" s="67">
        <f t="shared" si="4"/>
        <v>0</v>
      </c>
      <c r="AD73" s="67">
        <f t="shared" si="4"/>
        <v>0</v>
      </c>
      <c r="AE73" s="67">
        <f t="shared" si="4"/>
        <v>20</v>
      </c>
      <c r="AF73" s="67">
        <f t="shared" si="4"/>
        <v>13</v>
      </c>
      <c r="AG73" s="67">
        <f t="shared" si="4"/>
        <v>7</v>
      </c>
      <c r="AH73" s="67">
        <f t="shared" si="4"/>
        <v>13</v>
      </c>
      <c r="AI73" s="67">
        <f t="shared" si="4"/>
        <v>6</v>
      </c>
      <c r="AJ73" s="67">
        <f t="shared" si="4"/>
        <v>7</v>
      </c>
      <c r="AK73" s="67">
        <f t="shared" si="4"/>
        <v>0</v>
      </c>
      <c r="AL73" s="67">
        <f t="shared" si="4"/>
        <v>0</v>
      </c>
      <c r="AM73" s="67">
        <f t="shared" si="4"/>
        <v>0</v>
      </c>
      <c r="AN73" s="67">
        <f t="shared" si="4"/>
        <v>13</v>
      </c>
      <c r="AO73" s="67">
        <f t="shared" si="4"/>
        <v>10</v>
      </c>
      <c r="AP73" s="67">
        <f t="shared" si="4"/>
        <v>3</v>
      </c>
    </row>
    <row r="74" spans="1:42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5"/>
    </row>
    <row r="75" spans="1:42" s="68" customFormat="1" ht="12.75">
      <c r="A75" s="67">
        <f>(A11+A16+A55+A62+A73)</f>
        <v>59</v>
      </c>
      <c r="B75" s="67"/>
      <c r="C75" s="67" t="s">
        <v>624</v>
      </c>
      <c r="D75" s="67">
        <f aca="true" t="shared" si="5" ref="D75:AP75">(D11+D16+D55+D62+D73)</f>
        <v>54</v>
      </c>
      <c r="E75" s="67">
        <f t="shared" si="5"/>
        <v>26</v>
      </c>
      <c r="F75" s="67">
        <f t="shared" si="5"/>
        <v>28</v>
      </c>
      <c r="G75" s="67">
        <f t="shared" si="5"/>
        <v>130</v>
      </c>
      <c r="H75" s="67">
        <f t="shared" si="5"/>
        <v>76</v>
      </c>
      <c r="I75" s="67">
        <f t="shared" si="5"/>
        <v>54</v>
      </c>
      <c r="J75" s="67">
        <f t="shared" si="5"/>
        <v>11</v>
      </c>
      <c r="K75" s="67">
        <f t="shared" si="5"/>
        <v>7</v>
      </c>
      <c r="L75" s="67">
        <f t="shared" si="5"/>
        <v>4</v>
      </c>
      <c r="M75" s="67">
        <f t="shared" si="5"/>
        <v>9</v>
      </c>
      <c r="N75" s="67">
        <f t="shared" si="5"/>
        <v>5</v>
      </c>
      <c r="O75" s="67">
        <f t="shared" si="5"/>
        <v>4</v>
      </c>
      <c r="P75" s="67">
        <f t="shared" si="5"/>
        <v>2</v>
      </c>
      <c r="Q75" s="67">
        <f t="shared" si="5"/>
        <v>2</v>
      </c>
      <c r="R75" s="67">
        <f t="shared" si="5"/>
        <v>0</v>
      </c>
      <c r="S75" s="67">
        <f t="shared" si="5"/>
        <v>1936</v>
      </c>
      <c r="T75" s="67">
        <f t="shared" si="5"/>
        <v>1144</v>
      </c>
      <c r="U75" s="67">
        <f t="shared" si="5"/>
        <v>774</v>
      </c>
      <c r="V75" s="67">
        <f t="shared" si="5"/>
        <v>111</v>
      </c>
      <c r="W75" s="67">
        <f t="shared" si="5"/>
        <v>51</v>
      </c>
      <c r="X75" s="67">
        <f t="shared" si="5"/>
        <v>60</v>
      </c>
      <c r="Y75" s="67">
        <f t="shared" si="5"/>
        <v>1811</v>
      </c>
      <c r="Z75" s="67">
        <f t="shared" si="5"/>
        <v>1087</v>
      </c>
      <c r="AA75" s="67">
        <f t="shared" si="5"/>
        <v>706</v>
      </c>
      <c r="AB75" s="67">
        <f t="shared" si="5"/>
        <v>14</v>
      </c>
      <c r="AC75" s="67">
        <f t="shared" si="5"/>
        <v>6</v>
      </c>
      <c r="AD75" s="67">
        <f t="shared" si="5"/>
        <v>8</v>
      </c>
      <c r="AE75" s="67">
        <f t="shared" si="5"/>
        <v>601</v>
      </c>
      <c r="AF75" s="67">
        <f t="shared" si="5"/>
        <v>323</v>
      </c>
      <c r="AG75" s="67">
        <f t="shared" si="5"/>
        <v>274</v>
      </c>
      <c r="AH75" s="67">
        <f t="shared" si="5"/>
        <v>145</v>
      </c>
      <c r="AI75" s="67">
        <f t="shared" si="5"/>
        <v>79</v>
      </c>
      <c r="AJ75" s="67">
        <f t="shared" si="5"/>
        <v>64</v>
      </c>
      <c r="AK75" s="67">
        <f t="shared" si="5"/>
        <v>28</v>
      </c>
      <c r="AL75" s="67">
        <f t="shared" si="5"/>
        <v>14</v>
      </c>
      <c r="AM75" s="67">
        <f t="shared" si="5"/>
        <v>14</v>
      </c>
      <c r="AN75" s="67">
        <f t="shared" si="5"/>
        <v>160</v>
      </c>
      <c r="AO75" s="67">
        <f t="shared" si="5"/>
        <v>105</v>
      </c>
      <c r="AP75" s="67">
        <f t="shared" si="5"/>
        <v>55</v>
      </c>
    </row>
  </sheetData>
  <sheetProtection password="CE88" sheet="1" objects="1" scenarios="1"/>
  <mergeCells count="26">
    <mergeCell ref="AL3:AM3"/>
    <mergeCell ref="AE3:AE4"/>
    <mergeCell ref="AO3:AP3"/>
    <mergeCell ref="K3:N3"/>
    <mergeCell ref="O3:R3"/>
    <mergeCell ref="AH3:AH4"/>
    <mergeCell ref="AK3:AK4"/>
    <mergeCell ref="S3:S4"/>
    <mergeCell ref="AN3:AN4"/>
    <mergeCell ref="T3:AD3"/>
    <mergeCell ref="AF3:AG3"/>
    <mergeCell ref="AI3:AJ3"/>
    <mergeCell ref="A2:A5"/>
    <mergeCell ref="B2:B5"/>
    <mergeCell ref="C2:C5"/>
    <mergeCell ref="A74:AP74"/>
    <mergeCell ref="A12:AP12"/>
    <mergeCell ref="A17:AP17"/>
    <mergeCell ref="A56:AP56"/>
    <mergeCell ref="A63:AP63"/>
    <mergeCell ref="A1:P1"/>
    <mergeCell ref="J3:J4"/>
    <mergeCell ref="H3:I3"/>
    <mergeCell ref="D3:D4"/>
    <mergeCell ref="G3:G4"/>
    <mergeCell ref="E3:F3"/>
  </mergeCells>
  <printOptions/>
  <pageMargins left="0.7480314960629921" right="0.5905511811023623" top="0.7874015748031497" bottom="0.9055118110236221" header="0.5118110236220472" footer="0.5118110236220472"/>
  <pageSetup horizontalDpi="600" verticalDpi="600" orientation="landscape" paperSize="9" scale="94" r:id="rId1"/>
  <headerFooter alignWithMargins="0">
    <oddFooter>&amp;R&amp;P+24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75"/>
  <sheetViews>
    <sheetView showGridLines="0" zoomScalePageLayoutView="0" workbookViewId="0" topLeftCell="A1">
      <selection activeCell="K3" sqref="K3:L4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51.7109375" style="0" customWidth="1"/>
    <col min="4" max="21" width="6.57421875" style="0" customWidth="1"/>
  </cols>
  <sheetData>
    <row r="1" spans="1:9" s="7" customFormat="1" ht="15">
      <c r="A1" s="156" t="s">
        <v>83</v>
      </c>
      <c r="B1" s="156"/>
      <c r="C1" s="156"/>
      <c r="D1" s="156"/>
      <c r="E1" s="156"/>
      <c r="F1" s="156"/>
      <c r="G1" s="156"/>
      <c r="H1" s="156"/>
      <c r="I1" s="156"/>
    </row>
    <row r="2" spans="1:21" ht="22.5">
      <c r="A2" s="157" t="s">
        <v>0</v>
      </c>
      <c r="B2" s="157" t="s">
        <v>1</v>
      </c>
      <c r="C2" s="157" t="s">
        <v>2</v>
      </c>
      <c r="D2" s="29" t="s">
        <v>82</v>
      </c>
      <c r="E2" s="29" t="s">
        <v>82</v>
      </c>
      <c r="F2" s="29" t="s">
        <v>82</v>
      </c>
      <c r="G2" s="29" t="s">
        <v>81</v>
      </c>
      <c r="H2" s="29" t="s">
        <v>81</v>
      </c>
      <c r="I2" s="29" t="s">
        <v>81</v>
      </c>
      <c r="J2" s="29" t="s">
        <v>80</v>
      </c>
      <c r="K2" s="29" t="s">
        <v>80</v>
      </c>
      <c r="L2" s="29" t="s">
        <v>80</v>
      </c>
      <c r="M2" s="29" t="s">
        <v>79</v>
      </c>
      <c r="N2" s="29" t="s">
        <v>79</v>
      </c>
      <c r="O2" s="29" t="s">
        <v>79</v>
      </c>
      <c r="P2" s="29" t="s">
        <v>72</v>
      </c>
      <c r="Q2" s="29" t="s">
        <v>72</v>
      </c>
      <c r="R2" s="29" t="s">
        <v>72</v>
      </c>
      <c r="S2" s="29" t="s">
        <v>78</v>
      </c>
      <c r="T2" s="29" t="s">
        <v>78</v>
      </c>
      <c r="U2" s="29" t="s">
        <v>78</v>
      </c>
    </row>
    <row r="3" spans="1:21" ht="10.5" customHeight="1">
      <c r="A3" s="157"/>
      <c r="B3" s="157"/>
      <c r="C3" s="157"/>
      <c r="D3" s="123" t="s">
        <v>77</v>
      </c>
      <c r="E3" s="105" t="s">
        <v>387</v>
      </c>
      <c r="F3" s="105"/>
      <c r="G3" s="105"/>
      <c r="H3" s="105"/>
      <c r="I3" s="105"/>
      <c r="J3" s="104" t="s">
        <v>76</v>
      </c>
      <c r="K3" s="125" t="s">
        <v>19</v>
      </c>
      <c r="L3" s="125"/>
      <c r="M3" s="104" t="s">
        <v>75</v>
      </c>
      <c r="N3" s="125" t="s">
        <v>19</v>
      </c>
      <c r="O3" s="125"/>
      <c r="P3" s="104" t="s">
        <v>74</v>
      </c>
      <c r="Q3" s="125" t="s">
        <v>19</v>
      </c>
      <c r="R3" s="125"/>
      <c r="S3" s="104" t="s">
        <v>73</v>
      </c>
      <c r="T3" s="125" t="s">
        <v>19</v>
      </c>
      <c r="U3" s="125"/>
    </row>
    <row r="4" spans="1:21" ht="82.5" customHeight="1" thickBot="1">
      <c r="A4" s="158"/>
      <c r="B4" s="158"/>
      <c r="C4" s="158"/>
      <c r="D4" s="103"/>
      <c r="E4" s="16" t="s">
        <v>45</v>
      </c>
      <c r="F4" s="16" t="s">
        <v>33</v>
      </c>
      <c r="G4" s="30" t="s">
        <v>391</v>
      </c>
      <c r="H4" s="16" t="s">
        <v>45</v>
      </c>
      <c r="I4" s="16" t="s">
        <v>33</v>
      </c>
      <c r="J4" s="104"/>
      <c r="K4" s="16" t="s">
        <v>45</v>
      </c>
      <c r="L4" s="16" t="s">
        <v>33</v>
      </c>
      <c r="M4" s="104"/>
      <c r="N4" s="16" t="s">
        <v>45</v>
      </c>
      <c r="O4" s="16" t="s">
        <v>33</v>
      </c>
      <c r="P4" s="104"/>
      <c r="Q4" s="16" t="s">
        <v>45</v>
      </c>
      <c r="R4" s="16" t="s">
        <v>33</v>
      </c>
      <c r="S4" s="104"/>
      <c r="T4" s="16" t="s">
        <v>45</v>
      </c>
      <c r="U4" s="16" t="s">
        <v>33</v>
      </c>
    </row>
    <row r="5" spans="1:21" ht="13.5" customHeight="1" hidden="1">
      <c r="A5" s="132"/>
      <c r="B5" s="132"/>
      <c r="C5" s="132"/>
      <c r="D5" s="53">
        <v>2008</v>
      </c>
      <c r="E5" s="53">
        <v>2008</v>
      </c>
      <c r="F5" s="53">
        <v>2008</v>
      </c>
      <c r="G5" s="53">
        <v>2008</v>
      </c>
      <c r="H5" s="53">
        <v>2008</v>
      </c>
      <c r="I5" s="53">
        <v>2008</v>
      </c>
      <c r="J5" s="53">
        <v>2008</v>
      </c>
      <c r="K5" s="53">
        <v>2008</v>
      </c>
      <c r="L5" s="53">
        <v>2008</v>
      </c>
      <c r="M5" s="53">
        <v>2008</v>
      </c>
      <c r="N5" s="53">
        <v>2008</v>
      </c>
      <c r="O5" s="53">
        <v>2008</v>
      </c>
      <c r="P5" s="53">
        <v>2008</v>
      </c>
      <c r="Q5" s="53">
        <v>2008</v>
      </c>
      <c r="R5" s="53">
        <v>2008</v>
      </c>
      <c r="S5" s="53">
        <v>2008</v>
      </c>
      <c r="T5" s="53">
        <v>2008</v>
      </c>
      <c r="U5" s="53">
        <v>2008</v>
      </c>
    </row>
    <row r="6" spans="1:21" ht="12.75">
      <c r="A6" s="65">
        <v>1</v>
      </c>
      <c r="B6" s="65" t="s">
        <v>530</v>
      </c>
      <c r="C6" s="65" t="s">
        <v>531</v>
      </c>
      <c r="D6" s="65">
        <v>65</v>
      </c>
      <c r="E6" s="65">
        <v>40</v>
      </c>
      <c r="F6" s="65">
        <v>25</v>
      </c>
      <c r="G6" s="65">
        <v>62</v>
      </c>
      <c r="H6" s="65">
        <v>40</v>
      </c>
      <c r="I6" s="65">
        <v>22</v>
      </c>
      <c r="J6" s="65">
        <v>70</v>
      </c>
      <c r="K6" s="65">
        <v>45</v>
      </c>
      <c r="L6" s="65">
        <v>25</v>
      </c>
      <c r="M6" s="65">
        <v>6</v>
      </c>
      <c r="N6" s="65">
        <v>4</v>
      </c>
      <c r="O6" s="65">
        <v>2</v>
      </c>
      <c r="P6" s="65">
        <v>97</v>
      </c>
      <c r="Q6" s="65">
        <v>54</v>
      </c>
      <c r="R6" s="65">
        <v>43</v>
      </c>
      <c r="S6" s="65">
        <v>27</v>
      </c>
      <c r="T6" s="65">
        <v>16</v>
      </c>
      <c r="U6" s="65">
        <v>11</v>
      </c>
    </row>
    <row r="7" spans="1:21" ht="12.75">
      <c r="A7" s="66">
        <v>2</v>
      </c>
      <c r="B7" s="66" t="s">
        <v>532</v>
      </c>
      <c r="C7" s="66" t="s">
        <v>533</v>
      </c>
      <c r="D7" s="66">
        <v>11</v>
      </c>
      <c r="E7" s="66">
        <v>6</v>
      </c>
      <c r="F7" s="66">
        <v>5</v>
      </c>
      <c r="G7" s="66">
        <v>11</v>
      </c>
      <c r="H7" s="66">
        <v>6</v>
      </c>
      <c r="I7" s="66">
        <v>5</v>
      </c>
      <c r="J7" s="66">
        <v>4</v>
      </c>
      <c r="K7" s="66">
        <v>2</v>
      </c>
      <c r="L7" s="66">
        <v>2</v>
      </c>
      <c r="M7" s="66">
        <v>3</v>
      </c>
      <c r="N7" s="66">
        <v>1</v>
      </c>
      <c r="O7" s="66">
        <v>2</v>
      </c>
      <c r="P7" s="66">
        <v>37</v>
      </c>
      <c r="Q7" s="66">
        <v>20</v>
      </c>
      <c r="R7" s="66">
        <v>17</v>
      </c>
      <c r="S7" s="66">
        <v>3</v>
      </c>
      <c r="T7" s="66">
        <v>1</v>
      </c>
      <c r="U7" s="66">
        <v>2</v>
      </c>
    </row>
    <row r="8" spans="1:21" ht="12.75">
      <c r="A8" s="66">
        <v>3</v>
      </c>
      <c r="B8" s="66" t="s">
        <v>532</v>
      </c>
      <c r="C8" s="66" t="s">
        <v>534</v>
      </c>
      <c r="D8" s="66">
        <v>33</v>
      </c>
      <c r="E8" s="66">
        <v>25</v>
      </c>
      <c r="F8" s="66">
        <v>8</v>
      </c>
      <c r="G8" s="66">
        <v>15</v>
      </c>
      <c r="H8" s="66">
        <v>12</v>
      </c>
      <c r="I8" s="66">
        <v>3</v>
      </c>
      <c r="J8" s="66">
        <v>24</v>
      </c>
      <c r="K8" s="66">
        <v>10</v>
      </c>
      <c r="L8" s="66">
        <v>24</v>
      </c>
      <c r="M8" s="66">
        <v>2</v>
      </c>
      <c r="N8" s="66">
        <v>0</v>
      </c>
      <c r="O8" s="66">
        <v>2</v>
      </c>
      <c r="P8" s="66">
        <v>63</v>
      </c>
      <c r="Q8" s="66">
        <v>12</v>
      </c>
      <c r="R8" s="66">
        <v>41</v>
      </c>
      <c r="S8" s="66">
        <v>48</v>
      </c>
      <c r="T8" s="66">
        <v>16</v>
      </c>
      <c r="U8" s="66">
        <v>32</v>
      </c>
    </row>
    <row r="9" spans="1:21" ht="12.75">
      <c r="A9" s="66">
        <v>4</v>
      </c>
      <c r="B9" s="66" t="s">
        <v>532</v>
      </c>
      <c r="C9" s="66" t="s">
        <v>535</v>
      </c>
      <c r="D9" s="66">
        <v>27</v>
      </c>
      <c r="E9" s="66">
        <v>13</v>
      </c>
      <c r="F9" s="66">
        <v>14</v>
      </c>
      <c r="G9" s="66">
        <v>12</v>
      </c>
      <c r="H9" s="66">
        <v>5</v>
      </c>
      <c r="I9" s="66">
        <v>7</v>
      </c>
      <c r="J9" s="66">
        <v>25</v>
      </c>
      <c r="K9" s="66">
        <v>19</v>
      </c>
      <c r="L9" s="66">
        <v>6</v>
      </c>
      <c r="M9" s="66">
        <v>5</v>
      </c>
      <c r="N9" s="66">
        <v>3</v>
      </c>
      <c r="O9" s="66">
        <v>2</v>
      </c>
      <c r="P9" s="66">
        <v>39</v>
      </c>
      <c r="Q9" s="66">
        <v>24</v>
      </c>
      <c r="R9" s="66">
        <v>15</v>
      </c>
      <c r="S9" s="66">
        <v>32</v>
      </c>
      <c r="T9" s="66">
        <v>13</v>
      </c>
      <c r="U9" s="66">
        <v>19</v>
      </c>
    </row>
    <row r="10" spans="1:21" ht="12.75">
      <c r="A10" s="66">
        <v>5</v>
      </c>
      <c r="B10" s="66" t="s">
        <v>536</v>
      </c>
      <c r="C10" s="66" t="s">
        <v>537</v>
      </c>
      <c r="D10" s="66">
        <v>64</v>
      </c>
      <c r="E10" s="66">
        <v>38</v>
      </c>
      <c r="F10" s="66">
        <v>26</v>
      </c>
      <c r="G10" s="66">
        <v>54</v>
      </c>
      <c r="H10" s="66">
        <v>30</v>
      </c>
      <c r="I10" s="66">
        <v>24</v>
      </c>
      <c r="J10" s="66">
        <v>18</v>
      </c>
      <c r="K10" s="66">
        <v>9</v>
      </c>
      <c r="L10" s="66">
        <v>9</v>
      </c>
      <c r="M10" s="66">
        <v>4</v>
      </c>
      <c r="N10" s="66">
        <v>1</v>
      </c>
      <c r="O10" s="66">
        <v>3</v>
      </c>
      <c r="P10" s="66">
        <v>90</v>
      </c>
      <c r="Q10" s="66">
        <v>51</v>
      </c>
      <c r="R10" s="66">
        <v>39</v>
      </c>
      <c r="S10" s="66">
        <v>14</v>
      </c>
      <c r="T10" s="66">
        <v>4</v>
      </c>
      <c r="U10" s="66">
        <v>10</v>
      </c>
    </row>
    <row r="11" spans="1:21" s="68" customFormat="1" ht="12.75">
      <c r="A11" s="67">
        <v>5</v>
      </c>
      <c r="B11" s="67"/>
      <c r="C11" s="67" t="s">
        <v>538</v>
      </c>
      <c r="D11" s="67">
        <f aca="true" t="shared" si="0" ref="D11:U11">SUM(D6:D10)</f>
        <v>200</v>
      </c>
      <c r="E11" s="67">
        <f t="shared" si="0"/>
        <v>122</v>
      </c>
      <c r="F11" s="67">
        <f t="shared" si="0"/>
        <v>78</v>
      </c>
      <c r="G11" s="67">
        <f t="shared" si="0"/>
        <v>154</v>
      </c>
      <c r="H11" s="67">
        <f t="shared" si="0"/>
        <v>93</v>
      </c>
      <c r="I11" s="67">
        <f t="shared" si="0"/>
        <v>61</v>
      </c>
      <c r="J11" s="67">
        <f t="shared" si="0"/>
        <v>141</v>
      </c>
      <c r="K11" s="67">
        <f t="shared" si="0"/>
        <v>85</v>
      </c>
      <c r="L11" s="67">
        <f t="shared" si="0"/>
        <v>66</v>
      </c>
      <c r="M11" s="67">
        <f t="shared" si="0"/>
        <v>20</v>
      </c>
      <c r="N11" s="67">
        <f t="shared" si="0"/>
        <v>9</v>
      </c>
      <c r="O11" s="67">
        <f t="shared" si="0"/>
        <v>11</v>
      </c>
      <c r="P11" s="67">
        <f t="shared" si="0"/>
        <v>326</v>
      </c>
      <c r="Q11" s="67">
        <f t="shared" si="0"/>
        <v>161</v>
      </c>
      <c r="R11" s="67">
        <f t="shared" si="0"/>
        <v>155</v>
      </c>
      <c r="S11" s="67">
        <f t="shared" si="0"/>
        <v>124</v>
      </c>
      <c r="T11" s="67">
        <f t="shared" si="0"/>
        <v>50</v>
      </c>
      <c r="U11" s="67">
        <f t="shared" si="0"/>
        <v>74</v>
      </c>
    </row>
    <row r="12" spans="1:21" ht="7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5"/>
    </row>
    <row r="13" spans="1:21" ht="12.75">
      <c r="A13" s="66">
        <v>1</v>
      </c>
      <c r="B13" s="66" t="s">
        <v>532</v>
      </c>
      <c r="C13" s="66" t="s">
        <v>539</v>
      </c>
      <c r="D13" s="66">
        <v>71</v>
      </c>
      <c r="E13" s="66">
        <v>36</v>
      </c>
      <c r="F13" s="66">
        <v>35</v>
      </c>
      <c r="G13" s="66">
        <v>49</v>
      </c>
      <c r="H13" s="66">
        <v>23</v>
      </c>
      <c r="I13" s="66">
        <v>26</v>
      </c>
      <c r="J13" s="66">
        <v>24</v>
      </c>
      <c r="K13" s="66">
        <v>7</v>
      </c>
      <c r="L13" s="66">
        <v>17</v>
      </c>
      <c r="M13" s="66">
        <v>5</v>
      </c>
      <c r="N13" s="66">
        <v>1</v>
      </c>
      <c r="O13" s="66">
        <v>4</v>
      </c>
      <c r="P13" s="66">
        <v>62</v>
      </c>
      <c r="Q13" s="66">
        <v>31</v>
      </c>
      <c r="R13" s="66">
        <v>31</v>
      </c>
      <c r="S13" s="66">
        <v>29</v>
      </c>
      <c r="T13" s="66">
        <v>14</v>
      </c>
      <c r="U13" s="66">
        <v>15</v>
      </c>
    </row>
    <row r="14" spans="1:21" ht="12.75">
      <c r="A14" s="66">
        <v>2</v>
      </c>
      <c r="B14" s="66" t="s">
        <v>540</v>
      </c>
      <c r="C14" s="66" t="s">
        <v>541</v>
      </c>
      <c r="D14" s="66">
        <v>82</v>
      </c>
      <c r="E14" s="66">
        <v>34</v>
      </c>
      <c r="F14" s="66">
        <v>48</v>
      </c>
      <c r="G14" s="66">
        <v>64</v>
      </c>
      <c r="H14" s="66">
        <v>36</v>
      </c>
      <c r="I14" s="66">
        <v>28</v>
      </c>
      <c r="J14" s="66">
        <v>35</v>
      </c>
      <c r="K14" s="66">
        <v>28</v>
      </c>
      <c r="L14" s="66">
        <v>7</v>
      </c>
      <c r="M14" s="66">
        <v>8</v>
      </c>
      <c r="N14" s="66">
        <v>5</v>
      </c>
      <c r="O14" s="66">
        <v>3</v>
      </c>
      <c r="P14" s="66">
        <v>123</v>
      </c>
      <c r="Q14" s="66">
        <v>74</v>
      </c>
      <c r="R14" s="66">
        <v>49</v>
      </c>
      <c r="S14" s="66">
        <v>0</v>
      </c>
      <c r="T14" s="66">
        <v>0</v>
      </c>
      <c r="U14" s="66">
        <v>0</v>
      </c>
    </row>
    <row r="15" spans="1:21" ht="12.75">
      <c r="A15" s="66">
        <v>3</v>
      </c>
      <c r="B15" s="66" t="s">
        <v>542</v>
      </c>
      <c r="C15" s="66" t="s">
        <v>543</v>
      </c>
      <c r="D15" s="66">
        <v>10</v>
      </c>
      <c r="E15" s="66">
        <v>4</v>
      </c>
      <c r="F15" s="66">
        <v>6</v>
      </c>
      <c r="G15" s="66">
        <v>9</v>
      </c>
      <c r="H15" s="66">
        <v>4</v>
      </c>
      <c r="I15" s="66">
        <v>5</v>
      </c>
      <c r="J15" s="66">
        <v>7</v>
      </c>
      <c r="K15" s="66">
        <v>1</v>
      </c>
      <c r="L15" s="66">
        <v>6</v>
      </c>
      <c r="M15" s="66">
        <v>4</v>
      </c>
      <c r="N15" s="66">
        <v>2</v>
      </c>
      <c r="O15" s="66">
        <v>2</v>
      </c>
      <c r="P15" s="66">
        <v>28</v>
      </c>
      <c r="Q15" s="66">
        <v>16</v>
      </c>
      <c r="R15" s="66">
        <v>12</v>
      </c>
      <c r="S15" s="66">
        <v>2</v>
      </c>
      <c r="T15" s="66">
        <v>0</v>
      </c>
      <c r="U15" s="66">
        <v>2</v>
      </c>
    </row>
    <row r="16" spans="1:21" s="68" customFormat="1" ht="12.75">
      <c r="A16" s="67">
        <v>3</v>
      </c>
      <c r="B16" s="67"/>
      <c r="C16" s="67" t="s">
        <v>544</v>
      </c>
      <c r="D16" s="67">
        <f aca="true" t="shared" si="1" ref="D16:U16">SUM(D13:D15)</f>
        <v>163</v>
      </c>
      <c r="E16" s="67">
        <f t="shared" si="1"/>
        <v>74</v>
      </c>
      <c r="F16" s="67">
        <f t="shared" si="1"/>
        <v>89</v>
      </c>
      <c r="G16" s="67">
        <f t="shared" si="1"/>
        <v>122</v>
      </c>
      <c r="H16" s="67">
        <f t="shared" si="1"/>
        <v>63</v>
      </c>
      <c r="I16" s="67">
        <f t="shared" si="1"/>
        <v>59</v>
      </c>
      <c r="J16" s="67">
        <f t="shared" si="1"/>
        <v>66</v>
      </c>
      <c r="K16" s="67">
        <f t="shared" si="1"/>
        <v>36</v>
      </c>
      <c r="L16" s="67">
        <f t="shared" si="1"/>
        <v>30</v>
      </c>
      <c r="M16" s="67">
        <f t="shared" si="1"/>
        <v>17</v>
      </c>
      <c r="N16" s="67">
        <f t="shared" si="1"/>
        <v>8</v>
      </c>
      <c r="O16" s="67">
        <f t="shared" si="1"/>
        <v>9</v>
      </c>
      <c r="P16" s="67">
        <f t="shared" si="1"/>
        <v>213</v>
      </c>
      <c r="Q16" s="67">
        <f t="shared" si="1"/>
        <v>121</v>
      </c>
      <c r="R16" s="67">
        <f t="shared" si="1"/>
        <v>92</v>
      </c>
      <c r="S16" s="67">
        <f t="shared" si="1"/>
        <v>31</v>
      </c>
      <c r="T16" s="67">
        <f t="shared" si="1"/>
        <v>14</v>
      </c>
      <c r="U16" s="67">
        <f t="shared" si="1"/>
        <v>17</v>
      </c>
    </row>
    <row r="17" spans="1:21" ht="7.5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/>
    </row>
    <row r="18" spans="1:21" ht="12.75">
      <c r="A18" s="66">
        <v>1</v>
      </c>
      <c r="B18" s="66" t="s">
        <v>545</v>
      </c>
      <c r="C18" s="66" t="s">
        <v>546</v>
      </c>
      <c r="D18" s="66">
        <v>1</v>
      </c>
      <c r="E18" s="66">
        <v>1</v>
      </c>
      <c r="F18" s="66">
        <v>0</v>
      </c>
      <c r="G18" s="66">
        <v>1</v>
      </c>
      <c r="H18" s="66">
        <v>1</v>
      </c>
      <c r="I18" s="66">
        <v>0</v>
      </c>
      <c r="J18" s="66">
        <v>13</v>
      </c>
      <c r="K18" s="66">
        <v>6</v>
      </c>
      <c r="L18" s="66">
        <v>7</v>
      </c>
      <c r="M18" s="66">
        <v>0</v>
      </c>
      <c r="N18" s="66">
        <v>0</v>
      </c>
      <c r="O18" s="66">
        <v>0</v>
      </c>
      <c r="P18" s="66">
        <v>14</v>
      </c>
      <c r="Q18" s="66">
        <v>8</v>
      </c>
      <c r="R18" s="66">
        <v>6</v>
      </c>
      <c r="S18" s="66">
        <v>0</v>
      </c>
      <c r="T18" s="66">
        <v>0</v>
      </c>
      <c r="U18" s="66">
        <v>0</v>
      </c>
    </row>
    <row r="19" spans="1:21" ht="12.75">
      <c r="A19" s="66">
        <v>2</v>
      </c>
      <c r="B19" s="66" t="s">
        <v>545</v>
      </c>
      <c r="C19" s="66" t="s">
        <v>547</v>
      </c>
      <c r="D19" s="66">
        <v>2</v>
      </c>
      <c r="E19" s="66">
        <v>2</v>
      </c>
      <c r="F19" s="66">
        <v>0</v>
      </c>
      <c r="G19" s="66">
        <v>1</v>
      </c>
      <c r="H19" s="66">
        <v>1</v>
      </c>
      <c r="I19" s="66">
        <v>0</v>
      </c>
      <c r="J19" s="66">
        <v>1</v>
      </c>
      <c r="K19" s="66">
        <v>1</v>
      </c>
      <c r="L19" s="66">
        <v>0</v>
      </c>
      <c r="M19" s="66">
        <v>0</v>
      </c>
      <c r="N19" s="66">
        <v>0</v>
      </c>
      <c r="O19" s="66">
        <v>0</v>
      </c>
      <c r="P19" s="66">
        <v>5</v>
      </c>
      <c r="Q19" s="66">
        <v>4</v>
      </c>
      <c r="R19" s="66">
        <v>1</v>
      </c>
      <c r="S19" s="66">
        <v>0</v>
      </c>
      <c r="T19" s="66">
        <v>0</v>
      </c>
      <c r="U19" s="66">
        <v>0</v>
      </c>
    </row>
    <row r="20" spans="1:21" ht="12.75">
      <c r="A20" s="66">
        <v>3</v>
      </c>
      <c r="B20" s="66" t="s">
        <v>548</v>
      </c>
      <c r="C20" s="66" t="s">
        <v>549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12</v>
      </c>
      <c r="K20" s="66">
        <v>3</v>
      </c>
      <c r="L20" s="66">
        <v>9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1</v>
      </c>
      <c r="T20" s="66">
        <v>0</v>
      </c>
      <c r="U20" s="66">
        <v>1</v>
      </c>
    </row>
    <row r="21" spans="1:21" ht="12.75">
      <c r="A21" s="66">
        <v>4</v>
      </c>
      <c r="B21" s="66" t="s">
        <v>550</v>
      </c>
      <c r="C21" s="66" t="s">
        <v>551</v>
      </c>
      <c r="D21" s="66">
        <v>0</v>
      </c>
      <c r="E21" s="66">
        <v>0</v>
      </c>
      <c r="F21" s="66">
        <v>0</v>
      </c>
      <c r="G21" s="66">
        <v>2</v>
      </c>
      <c r="H21" s="66">
        <v>1</v>
      </c>
      <c r="I21" s="66">
        <v>1</v>
      </c>
      <c r="J21" s="66">
        <v>0</v>
      </c>
      <c r="K21" s="66">
        <v>0</v>
      </c>
      <c r="L21" s="66">
        <v>0</v>
      </c>
      <c r="M21" s="66">
        <v>1</v>
      </c>
      <c r="N21" s="66">
        <v>1</v>
      </c>
      <c r="O21" s="66">
        <v>0</v>
      </c>
      <c r="P21" s="66">
        <v>10</v>
      </c>
      <c r="Q21" s="66">
        <v>5</v>
      </c>
      <c r="R21" s="66">
        <v>5</v>
      </c>
      <c r="S21" s="66">
        <v>0</v>
      </c>
      <c r="T21" s="66">
        <v>0</v>
      </c>
      <c r="U21" s="66">
        <v>0</v>
      </c>
    </row>
    <row r="22" spans="1:21" ht="12.75">
      <c r="A22" s="66">
        <v>5</v>
      </c>
      <c r="B22" s="66" t="s">
        <v>530</v>
      </c>
      <c r="C22" s="66" t="s">
        <v>552</v>
      </c>
      <c r="D22" s="66">
        <v>3</v>
      </c>
      <c r="E22" s="66">
        <v>3</v>
      </c>
      <c r="F22" s="66">
        <v>0</v>
      </c>
      <c r="G22" s="66">
        <v>0</v>
      </c>
      <c r="H22" s="66">
        <v>0</v>
      </c>
      <c r="I22" s="66">
        <v>0</v>
      </c>
      <c r="J22" s="66">
        <v>14</v>
      </c>
      <c r="K22" s="66">
        <v>5</v>
      </c>
      <c r="L22" s="66">
        <v>9</v>
      </c>
      <c r="M22" s="66">
        <v>0</v>
      </c>
      <c r="N22" s="66">
        <v>0</v>
      </c>
      <c r="O22" s="66">
        <v>0</v>
      </c>
      <c r="P22" s="66">
        <v>1</v>
      </c>
      <c r="Q22" s="66">
        <v>1</v>
      </c>
      <c r="R22" s="66">
        <v>0</v>
      </c>
      <c r="S22" s="66">
        <v>0</v>
      </c>
      <c r="T22" s="66">
        <v>0</v>
      </c>
      <c r="U22" s="66">
        <v>0</v>
      </c>
    </row>
    <row r="23" spans="1:21" ht="12.75">
      <c r="A23" s="66">
        <v>6</v>
      </c>
      <c r="B23" s="66" t="s">
        <v>553</v>
      </c>
      <c r="C23" s="66" t="s">
        <v>554</v>
      </c>
      <c r="D23" s="66">
        <v>6</v>
      </c>
      <c r="E23" s="66">
        <v>6</v>
      </c>
      <c r="F23" s="66">
        <v>0</v>
      </c>
      <c r="G23" s="66">
        <v>2</v>
      </c>
      <c r="H23" s="66">
        <v>2</v>
      </c>
      <c r="I23" s="66">
        <v>0</v>
      </c>
      <c r="J23" s="66">
        <v>6</v>
      </c>
      <c r="K23" s="66">
        <v>2</v>
      </c>
      <c r="L23" s="66">
        <v>4</v>
      </c>
      <c r="M23" s="66">
        <v>0</v>
      </c>
      <c r="N23" s="66">
        <v>0</v>
      </c>
      <c r="O23" s="66">
        <v>0</v>
      </c>
      <c r="P23" s="66">
        <v>5</v>
      </c>
      <c r="Q23" s="66">
        <v>3</v>
      </c>
      <c r="R23" s="66">
        <v>2</v>
      </c>
      <c r="S23" s="66">
        <v>9</v>
      </c>
      <c r="T23" s="66">
        <v>4</v>
      </c>
      <c r="U23" s="66">
        <v>5</v>
      </c>
    </row>
    <row r="24" spans="1:21" ht="12.75">
      <c r="A24" s="66">
        <v>7</v>
      </c>
      <c r="B24" s="66" t="s">
        <v>532</v>
      </c>
      <c r="C24" s="66" t="s">
        <v>555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3</v>
      </c>
      <c r="K24" s="66">
        <v>3</v>
      </c>
      <c r="L24" s="66">
        <v>0</v>
      </c>
      <c r="M24" s="66">
        <v>0</v>
      </c>
      <c r="N24" s="66">
        <v>0</v>
      </c>
      <c r="O24" s="66">
        <v>0</v>
      </c>
      <c r="P24" s="66">
        <v>12</v>
      </c>
      <c r="Q24" s="66">
        <v>8</v>
      </c>
      <c r="R24" s="66">
        <v>4</v>
      </c>
      <c r="S24" s="66">
        <v>0</v>
      </c>
      <c r="T24" s="66">
        <v>0</v>
      </c>
      <c r="U24" s="66">
        <v>0</v>
      </c>
    </row>
    <row r="25" spans="1:21" ht="12.75">
      <c r="A25" s="66">
        <v>8</v>
      </c>
      <c r="B25" s="66" t="s">
        <v>532</v>
      </c>
      <c r="C25" s="66" t="s">
        <v>556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2</v>
      </c>
      <c r="N25" s="66">
        <v>2</v>
      </c>
      <c r="O25" s="66">
        <v>0</v>
      </c>
      <c r="P25" s="66">
        <v>2</v>
      </c>
      <c r="Q25" s="66">
        <v>1</v>
      </c>
      <c r="R25" s="66">
        <v>1</v>
      </c>
      <c r="S25" s="66">
        <v>0</v>
      </c>
      <c r="T25" s="66">
        <v>0</v>
      </c>
      <c r="U25" s="66">
        <v>0</v>
      </c>
    </row>
    <row r="26" spans="1:21" ht="12.75">
      <c r="A26" s="66">
        <v>9</v>
      </c>
      <c r="B26" s="66" t="s">
        <v>532</v>
      </c>
      <c r="C26" s="66" t="s">
        <v>557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5</v>
      </c>
      <c r="K26" s="66">
        <v>1</v>
      </c>
      <c r="L26" s="66">
        <v>4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</row>
    <row r="27" spans="1:21" ht="12.75">
      <c r="A27" s="66">
        <v>10</v>
      </c>
      <c r="B27" s="66" t="s">
        <v>532</v>
      </c>
      <c r="C27" s="66" t="s">
        <v>558</v>
      </c>
      <c r="D27" s="66">
        <v>2</v>
      </c>
      <c r="E27" s="66">
        <v>2</v>
      </c>
      <c r="F27" s="66">
        <v>0</v>
      </c>
      <c r="G27" s="66">
        <v>0</v>
      </c>
      <c r="H27" s="66">
        <v>0</v>
      </c>
      <c r="I27" s="66">
        <v>0</v>
      </c>
      <c r="J27" s="66">
        <v>6</v>
      </c>
      <c r="K27" s="66">
        <v>3</v>
      </c>
      <c r="L27" s="66">
        <v>3</v>
      </c>
      <c r="M27" s="66">
        <v>0</v>
      </c>
      <c r="N27" s="66">
        <v>0</v>
      </c>
      <c r="O27" s="66">
        <v>0</v>
      </c>
      <c r="P27" s="66">
        <v>24</v>
      </c>
      <c r="Q27" s="66">
        <v>16</v>
      </c>
      <c r="R27" s="66">
        <v>8</v>
      </c>
      <c r="S27" s="66">
        <v>0</v>
      </c>
      <c r="T27" s="66">
        <v>0</v>
      </c>
      <c r="U27" s="66">
        <v>0</v>
      </c>
    </row>
    <row r="28" spans="1:21" ht="12.75">
      <c r="A28" s="66">
        <v>11</v>
      </c>
      <c r="B28" s="66" t="s">
        <v>532</v>
      </c>
      <c r="C28" s="66" t="s">
        <v>559</v>
      </c>
      <c r="D28" s="66">
        <v>40</v>
      </c>
      <c r="E28" s="66">
        <v>21</v>
      </c>
      <c r="F28" s="66">
        <v>19</v>
      </c>
      <c r="G28" s="66">
        <v>0</v>
      </c>
      <c r="H28" s="66">
        <v>0</v>
      </c>
      <c r="I28" s="66">
        <v>0</v>
      </c>
      <c r="J28" s="66">
        <v>26</v>
      </c>
      <c r="K28" s="66">
        <v>10</v>
      </c>
      <c r="L28" s="66">
        <v>16</v>
      </c>
      <c r="M28" s="66">
        <v>1</v>
      </c>
      <c r="N28" s="66">
        <v>1</v>
      </c>
      <c r="O28" s="66">
        <v>0</v>
      </c>
      <c r="P28" s="66">
        <v>21</v>
      </c>
      <c r="Q28" s="66">
        <v>15</v>
      </c>
      <c r="R28" s="66">
        <v>6</v>
      </c>
      <c r="S28" s="66">
        <v>16</v>
      </c>
      <c r="T28" s="66">
        <v>10</v>
      </c>
      <c r="U28" s="66">
        <v>6</v>
      </c>
    </row>
    <row r="29" spans="1:21" ht="12.75">
      <c r="A29" s="66">
        <v>12</v>
      </c>
      <c r="B29" s="66" t="s">
        <v>532</v>
      </c>
      <c r="C29" s="66" t="s">
        <v>560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8</v>
      </c>
      <c r="K29" s="66">
        <v>5</v>
      </c>
      <c r="L29" s="66">
        <v>3</v>
      </c>
      <c r="M29" s="66">
        <v>0</v>
      </c>
      <c r="N29" s="66">
        <v>0</v>
      </c>
      <c r="O29" s="66">
        <v>0</v>
      </c>
      <c r="P29" s="66">
        <v>2</v>
      </c>
      <c r="Q29" s="66">
        <v>1</v>
      </c>
      <c r="R29" s="66">
        <v>1</v>
      </c>
      <c r="S29" s="66">
        <v>1</v>
      </c>
      <c r="T29" s="66">
        <v>0</v>
      </c>
      <c r="U29" s="66">
        <v>1</v>
      </c>
    </row>
    <row r="30" spans="1:21" ht="12.75">
      <c r="A30" s="66">
        <v>13</v>
      </c>
      <c r="B30" s="66" t="s">
        <v>561</v>
      </c>
      <c r="C30" s="66" t="s">
        <v>562</v>
      </c>
      <c r="D30" s="66">
        <v>1</v>
      </c>
      <c r="E30" s="66">
        <v>0</v>
      </c>
      <c r="F30" s="66">
        <v>1</v>
      </c>
      <c r="G30" s="66">
        <v>1</v>
      </c>
      <c r="H30" s="66">
        <v>0</v>
      </c>
      <c r="I30" s="66">
        <v>1</v>
      </c>
      <c r="J30" s="66">
        <v>14</v>
      </c>
      <c r="K30" s="66">
        <v>3</v>
      </c>
      <c r="L30" s="66">
        <v>11</v>
      </c>
      <c r="M30" s="66">
        <v>1</v>
      </c>
      <c r="N30" s="66">
        <v>1</v>
      </c>
      <c r="O30" s="66">
        <v>0</v>
      </c>
      <c r="P30" s="66">
        <v>3</v>
      </c>
      <c r="Q30" s="66">
        <v>3</v>
      </c>
      <c r="R30" s="66">
        <v>0</v>
      </c>
      <c r="S30" s="66">
        <v>0</v>
      </c>
      <c r="T30" s="66">
        <v>0</v>
      </c>
      <c r="U30" s="66">
        <v>0</v>
      </c>
    </row>
    <row r="31" spans="1:21" ht="12.75">
      <c r="A31" s="66">
        <v>14</v>
      </c>
      <c r="B31" s="66" t="s">
        <v>563</v>
      </c>
      <c r="C31" s="66" t="s">
        <v>564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3</v>
      </c>
      <c r="K31" s="66">
        <v>2</v>
      </c>
      <c r="L31" s="66">
        <v>1</v>
      </c>
      <c r="M31" s="66">
        <v>0</v>
      </c>
      <c r="N31" s="66">
        <v>0</v>
      </c>
      <c r="O31" s="66">
        <v>0</v>
      </c>
      <c r="P31" s="66">
        <v>3</v>
      </c>
      <c r="Q31" s="66">
        <v>1</v>
      </c>
      <c r="R31" s="66">
        <v>2</v>
      </c>
      <c r="S31" s="66">
        <v>0</v>
      </c>
      <c r="T31" s="66">
        <v>0</v>
      </c>
      <c r="U31" s="66">
        <v>0</v>
      </c>
    </row>
    <row r="32" spans="1:21" ht="12.75">
      <c r="A32" s="66">
        <v>15</v>
      </c>
      <c r="B32" s="66" t="s">
        <v>565</v>
      </c>
      <c r="C32" s="66" t="s">
        <v>566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</row>
    <row r="33" spans="1:21" ht="12.75">
      <c r="A33" s="66">
        <v>16</v>
      </c>
      <c r="B33" s="66" t="s">
        <v>567</v>
      </c>
      <c r="C33" s="66" t="s">
        <v>568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1</v>
      </c>
      <c r="K33" s="66">
        <v>0</v>
      </c>
      <c r="L33" s="66">
        <v>1</v>
      </c>
      <c r="M33" s="66">
        <v>0</v>
      </c>
      <c r="N33" s="66">
        <v>0</v>
      </c>
      <c r="O33" s="66">
        <v>0</v>
      </c>
      <c r="P33" s="66">
        <v>1</v>
      </c>
      <c r="Q33" s="66">
        <v>0</v>
      </c>
      <c r="R33" s="66">
        <v>1</v>
      </c>
      <c r="S33" s="66">
        <v>2</v>
      </c>
      <c r="T33" s="66">
        <v>1</v>
      </c>
      <c r="U33" s="66">
        <v>1</v>
      </c>
    </row>
    <row r="34" spans="1:21" ht="12.75">
      <c r="A34" s="66">
        <v>17</v>
      </c>
      <c r="B34" s="66" t="s">
        <v>536</v>
      </c>
      <c r="C34" s="66" t="s">
        <v>569</v>
      </c>
      <c r="D34" s="66">
        <v>2</v>
      </c>
      <c r="E34" s="66">
        <v>2</v>
      </c>
      <c r="F34" s="66">
        <v>0</v>
      </c>
      <c r="G34" s="66">
        <v>0</v>
      </c>
      <c r="H34" s="66">
        <v>0</v>
      </c>
      <c r="I34" s="66">
        <v>0</v>
      </c>
      <c r="J34" s="66">
        <v>6</v>
      </c>
      <c r="K34" s="66">
        <v>2</v>
      </c>
      <c r="L34" s="66">
        <v>4</v>
      </c>
      <c r="M34" s="66">
        <v>1</v>
      </c>
      <c r="N34" s="66">
        <v>0</v>
      </c>
      <c r="O34" s="66">
        <v>1</v>
      </c>
      <c r="P34" s="66">
        <v>5</v>
      </c>
      <c r="Q34" s="66">
        <v>2</v>
      </c>
      <c r="R34" s="66">
        <v>3</v>
      </c>
      <c r="S34" s="66">
        <v>0</v>
      </c>
      <c r="T34" s="66">
        <v>0</v>
      </c>
      <c r="U34" s="66">
        <v>0</v>
      </c>
    </row>
    <row r="35" spans="1:21" ht="12.75">
      <c r="A35" s="66">
        <v>18</v>
      </c>
      <c r="B35" s="66" t="s">
        <v>570</v>
      </c>
      <c r="C35" s="66" t="s">
        <v>571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4</v>
      </c>
      <c r="K35" s="66">
        <v>2</v>
      </c>
      <c r="L35" s="66">
        <v>2</v>
      </c>
      <c r="M35" s="66">
        <v>1</v>
      </c>
      <c r="N35" s="66">
        <v>1</v>
      </c>
      <c r="O35" s="66">
        <v>0</v>
      </c>
      <c r="P35" s="66">
        <v>0</v>
      </c>
      <c r="Q35" s="66">
        <v>0</v>
      </c>
      <c r="R35" s="66">
        <v>0</v>
      </c>
      <c r="S35" s="66">
        <v>7</v>
      </c>
      <c r="T35" s="66">
        <v>3</v>
      </c>
      <c r="U35" s="66">
        <v>4</v>
      </c>
    </row>
    <row r="36" spans="1:21" ht="12.75">
      <c r="A36" s="66">
        <v>19</v>
      </c>
      <c r="B36" s="66" t="s">
        <v>570</v>
      </c>
      <c r="C36" s="66" t="s">
        <v>572</v>
      </c>
      <c r="D36" s="66">
        <v>2</v>
      </c>
      <c r="E36" s="66">
        <v>2</v>
      </c>
      <c r="F36" s="66">
        <v>0</v>
      </c>
      <c r="G36" s="66">
        <v>1</v>
      </c>
      <c r="H36" s="66">
        <v>1</v>
      </c>
      <c r="I36" s="66">
        <v>0</v>
      </c>
      <c r="J36" s="66">
        <v>4</v>
      </c>
      <c r="K36" s="66">
        <v>2</v>
      </c>
      <c r="L36" s="66">
        <v>2</v>
      </c>
      <c r="M36" s="66">
        <v>1</v>
      </c>
      <c r="N36" s="66">
        <v>0</v>
      </c>
      <c r="O36" s="66">
        <v>1</v>
      </c>
      <c r="P36" s="66">
        <v>3</v>
      </c>
      <c r="Q36" s="66">
        <v>1</v>
      </c>
      <c r="R36" s="66">
        <v>2</v>
      </c>
      <c r="S36" s="66">
        <v>1</v>
      </c>
      <c r="T36" s="66">
        <v>1</v>
      </c>
      <c r="U36" s="66">
        <v>0</v>
      </c>
    </row>
    <row r="37" spans="1:21" ht="12.75">
      <c r="A37" s="66">
        <v>20</v>
      </c>
      <c r="B37" s="66" t="s">
        <v>573</v>
      </c>
      <c r="C37" s="66" t="s">
        <v>574</v>
      </c>
      <c r="D37" s="66">
        <v>3</v>
      </c>
      <c r="E37" s="66">
        <v>1</v>
      </c>
      <c r="F37" s="66">
        <v>2</v>
      </c>
      <c r="G37" s="66">
        <v>0</v>
      </c>
      <c r="H37" s="66">
        <v>0</v>
      </c>
      <c r="I37" s="66">
        <v>0</v>
      </c>
      <c r="J37" s="66">
        <v>8</v>
      </c>
      <c r="K37" s="66">
        <v>3</v>
      </c>
      <c r="L37" s="66">
        <v>5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</row>
    <row r="38" spans="1:21" ht="12.75">
      <c r="A38" s="66">
        <v>21</v>
      </c>
      <c r="B38" s="66" t="s">
        <v>575</v>
      </c>
      <c r="C38" s="66" t="s">
        <v>576</v>
      </c>
      <c r="D38" s="66">
        <v>5</v>
      </c>
      <c r="E38" s="66">
        <v>5</v>
      </c>
      <c r="F38" s="66">
        <v>0</v>
      </c>
      <c r="G38" s="66">
        <v>0</v>
      </c>
      <c r="H38" s="66">
        <v>0</v>
      </c>
      <c r="I38" s="66">
        <v>0</v>
      </c>
      <c r="J38" s="66">
        <v>28</v>
      </c>
      <c r="K38" s="66">
        <v>18</v>
      </c>
      <c r="L38" s="66">
        <v>10</v>
      </c>
      <c r="M38" s="66">
        <v>1</v>
      </c>
      <c r="N38" s="66">
        <v>1</v>
      </c>
      <c r="O38" s="66">
        <v>0</v>
      </c>
      <c r="P38" s="66">
        <v>2</v>
      </c>
      <c r="Q38" s="66">
        <v>2</v>
      </c>
      <c r="R38" s="66">
        <v>0</v>
      </c>
      <c r="S38" s="66">
        <v>18</v>
      </c>
      <c r="T38" s="66">
        <v>11</v>
      </c>
      <c r="U38" s="66">
        <v>7</v>
      </c>
    </row>
    <row r="39" spans="1:21" ht="12.75">
      <c r="A39" s="66">
        <v>22</v>
      </c>
      <c r="B39" s="66" t="s">
        <v>577</v>
      </c>
      <c r="C39" s="66" t="s">
        <v>578</v>
      </c>
      <c r="D39" s="66">
        <v>1</v>
      </c>
      <c r="E39" s="66">
        <v>1</v>
      </c>
      <c r="F39" s="66">
        <v>0</v>
      </c>
      <c r="G39" s="66">
        <v>0</v>
      </c>
      <c r="H39" s="66">
        <v>0</v>
      </c>
      <c r="I39" s="66">
        <v>0</v>
      </c>
      <c r="J39" s="66">
        <v>21</v>
      </c>
      <c r="K39" s="66">
        <v>13</v>
      </c>
      <c r="L39" s="66">
        <v>8</v>
      </c>
      <c r="M39" s="66">
        <v>1</v>
      </c>
      <c r="N39" s="66">
        <v>1</v>
      </c>
      <c r="O39" s="66">
        <v>0</v>
      </c>
      <c r="P39" s="66">
        <v>9</v>
      </c>
      <c r="Q39" s="66">
        <v>7</v>
      </c>
      <c r="R39" s="66">
        <v>2</v>
      </c>
      <c r="S39" s="66">
        <v>0</v>
      </c>
      <c r="T39" s="66">
        <v>0</v>
      </c>
      <c r="U39" s="66">
        <v>0</v>
      </c>
    </row>
    <row r="40" spans="1:21" ht="12.75">
      <c r="A40" s="66">
        <v>23</v>
      </c>
      <c r="B40" s="66" t="s">
        <v>579</v>
      </c>
      <c r="C40" s="66" t="s">
        <v>580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6</v>
      </c>
      <c r="K40" s="66">
        <v>3</v>
      </c>
      <c r="L40" s="66">
        <v>3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</row>
    <row r="41" spans="1:21" ht="12.75">
      <c r="A41" s="66">
        <v>24</v>
      </c>
      <c r="B41" s="66" t="s">
        <v>581</v>
      </c>
      <c r="C41" s="66" t="s">
        <v>582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11</v>
      </c>
      <c r="K41" s="66">
        <v>6</v>
      </c>
      <c r="L41" s="66">
        <v>5</v>
      </c>
      <c r="M41" s="66">
        <v>0</v>
      </c>
      <c r="N41" s="66">
        <v>0</v>
      </c>
      <c r="O41" s="66">
        <v>0</v>
      </c>
      <c r="P41" s="66">
        <v>0</v>
      </c>
      <c r="Q41" s="66">
        <v>2</v>
      </c>
      <c r="R41" s="66">
        <v>0</v>
      </c>
      <c r="S41" s="66">
        <v>0</v>
      </c>
      <c r="T41" s="66">
        <v>0</v>
      </c>
      <c r="U41" s="66">
        <v>0</v>
      </c>
    </row>
    <row r="42" spans="1:21" ht="12.75">
      <c r="A42" s="66">
        <v>25</v>
      </c>
      <c r="B42" s="66" t="s">
        <v>581</v>
      </c>
      <c r="C42" s="66" t="s">
        <v>583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4</v>
      </c>
      <c r="K42" s="66">
        <v>3</v>
      </c>
      <c r="L42" s="66">
        <v>1</v>
      </c>
      <c r="M42" s="66">
        <v>0</v>
      </c>
      <c r="N42" s="66">
        <v>0</v>
      </c>
      <c r="O42" s="66">
        <v>0</v>
      </c>
      <c r="P42" s="66">
        <v>2</v>
      </c>
      <c r="Q42" s="66">
        <v>1</v>
      </c>
      <c r="R42" s="66">
        <v>1</v>
      </c>
      <c r="S42" s="66">
        <v>0</v>
      </c>
      <c r="T42" s="66">
        <v>0</v>
      </c>
      <c r="U42" s="66">
        <v>0</v>
      </c>
    </row>
    <row r="43" spans="1:21" ht="12.75">
      <c r="A43" s="66">
        <v>26</v>
      </c>
      <c r="B43" s="66" t="s">
        <v>584</v>
      </c>
      <c r="C43" s="66" t="s">
        <v>585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4</v>
      </c>
      <c r="K43" s="66">
        <v>2</v>
      </c>
      <c r="L43" s="66">
        <v>2</v>
      </c>
      <c r="M43" s="66">
        <v>1</v>
      </c>
      <c r="N43" s="66">
        <v>0</v>
      </c>
      <c r="O43" s="66">
        <v>1</v>
      </c>
      <c r="P43" s="66">
        <v>3</v>
      </c>
      <c r="Q43" s="66">
        <v>2</v>
      </c>
      <c r="R43" s="66">
        <v>1</v>
      </c>
      <c r="S43" s="66">
        <v>0</v>
      </c>
      <c r="T43" s="66">
        <v>0</v>
      </c>
      <c r="U43" s="66">
        <v>0</v>
      </c>
    </row>
    <row r="44" spans="1:21" ht="12.75">
      <c r="A44" s="66">
        <v>27</v>
      </c>
      <c r="B44" s="66" t="s">
        <v>586</v>
      </c>
      <c r="C44" s="66" t="s">
        <v>587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6</v>
      </c>
      <c r="K44" s="66">
        <v>2</v>
      </c>
      <c r="L44" s="66">
        <v>4</v>
      </c>
      <c r="M44" s="66">
        <v>1</v>
      </c>
      <c r="N44" s="66">
        <v>0</v>
      </c>
      <c r="O44" s="66">
        <v>1</v>
      </c>
      <c r="P44" s="66">
        <v>3</v>
      </c>
      <c r="Q44" s="66">
        <v>1</v>
      </c>
      <c r="R44" s="66">
        <v>2</v>
      </c>
      <c r="S44" s="66">
        <v>2</v>
      </c>
      <c r="T44" s="66">
        <v>0</v>
      </c>
      <c r="U44" s="66">
        <v>2</v>
      </c>
    </row>
    <row r="45" spans="1:21" ht="12.75">
      <c r="A45" s="66">
        <v>28</v>
      </c>
      <c r="B45" s="66" t="s">
        <v>588</v>
      </c>
      <c r="C45" s="66" t="s">
        <v>589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8</v>
      </c>
      <c r="K45" s="66">
        <v>4</v>
      </c>
      <c r="L45" s="66">
        <v>4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</row>
    <row r="46" spans="1:21" ht="12.75">
      <c r="A46" s="66">
        <v>29</v>
      </c>
      <c r="B46" s="66" t="s">
        <v>590</v>
      </c>
      <c r="C46" s="66" t="s">
        <v>591</v>
      </c>
      <c r="D46" s="66">
        <v>8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7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3</v>
      </c>
      <c r="Q46" s="66">
        <v>0</v>
      </c>
      <c r="R46" s="66">
        <v>0</v>
      </c>
      <c r="S46" s="66">
        <v>6</v>
      </c>
      <c r="T46" s="66">
        <v>0</v>
      </c>
      <c r="U46" s="66">
        <v>0</v>
      </c>
    </row>
    <row r="47" spans="1:21" ht="12.75">
      <c r="A47" s="66">
        <v>30</v>
      </c>
      <c r="B47" s="66" t="s">
        <v>540</v>
      </c>
      <c r="C47" s="66" t="s">
        <v>592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2</v>
      </c>
      <c r="K47" s="66">
        <v>0</v>
      </c>
      <c r="L47" s="66">
        <v>2</v>
      </c>
      <c r="M47" s="66">
        <v>0</v>
      </c>
      <c r="N47" s="66">
        <v>0</v>
      </c>
      <c r="O47" s="66">
        <v>0</v>
      </c>
      <c r="P47" s="66">
        <v>1</v>
      </c>
      <c r="Q47" s="66">
        <v>0</v>
      </c>
      <c r="R47" s="66">
        <v>1</v>
      </c>
      <c r="S47" s="66">
        <v>0</v>
      </c>
      <c r="T47" s="66">
        <v>0</v>
      </c>
      <c r="U47" s="66">
        <v>0</v>
      </c>
    </row>
    <row r="48" spans="1:21" ht="12.75">
      <c r="A48" s="66">
        <v>31</v>
      </c>
      <c r="B48" s="66" t="s">
        <v>540</v>
      </c>
      <c r="C48" s="66" t="s">
        <v>593</v>
      </c>
      <c r="D48" s="66">
        <v>5</v>
      </c>
      <c r="E48" s="66">
        <v>2</v>
      </c>
      <c r="F48" s="66">
        <v>3</v>
      </c>
      <c r="G48" s="66">
        <v>5</v>
      </c>
      <c r="H48" s="66">
        <v>2</v>
      </c>
      <c r="I48" s="66">
        <v>3</v>
      </c>
      <c r="J48" s="66">
        <v>2</v>
      </c>
      <c r="K48" s="66">
        <v>1</v>
      </c>
      <c r="L48" s="66">
        <v>1</v>
      </c>
      <c r="M48" s="66">
        <v>0</v>
      </c>
      <c r="N48" s="66">
        <v>0</v>
      </c>
      <c r="O48" s="66">
        <v>0</v>
      </c>
      <c r="P48" s="66">
        <v>3</v>
      </c>
      <c r="Q48" s="66">
        <v>1</v>
      </c>
      <c r="R48" s="66">
        <v>2</v>
      </c>
      <c r="S48" s="66">
        <v>0</v>
      </c>
      <c r="T48" s="66">
        <v>0</v>
      </c>
      <c r="U48" s="66">
        <v>0</v>
      </c>
    </row>
    <row r="49" spans="1:21" ht="12.75">
      <c r="A49" s="66">
        <v>32</v>
      </c>
      <c r="B49" s="66" t="s">
        <v>594</v>
      </c>
      <c r="C49" s="66" t="s">
        <v>595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5</v>
      </c>
      <c r="K49" s="66">
        <v>1</v>
      </c>
      <c r="L49" s="66">
        <v>4</v>
      </c>
      <c r="M49" s="66">
        <v>0</v>
      </c>
      <c r="N49" s="66">
        <v>0</v>
      </c>
      <c r="O49" s="66">
        <v>0</v>
      </c>
      <c r="P49" s="66">
        <v>3</v>
      </c>
      <c r="Q49" s="66">
        <v>0</v>
      </c>
      <c r="R49" s="66">
        <v>3</v>
      </c>
      <c r="S49" s="66">
        <v>0</v>
      </c>
      <c r="T49" s="66">
        <v>0</v>
      </c>
      <c r="U49" s="66">
        <v>0</v>
      </c>
    </row>
    <row r="50" spans="1:21" ht="12.75">
      <c r="A50" s="66">
        <v>33</v>
      </c>
      <c r="B50" s="66" t="s">
        <v>542</v>
      </c>
      <c r="C50" s="66" t="s">
        <v>596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6</v>
      </c>
      <c r="K50" s="66">
        <v>3</v>
      </c>
      <c r="L50" s="66">
        <v>3</v>
      </c>
      <c r="M50" s="66">
        <v>1</v>
      </c>
      <c r="N50" s="66">
        <v>0</v>
      </c>
      <c r="O50" s="66">
        <v>1</v>
      </c>
      <c r="P50" s="66">
        <v>6</v>
      </c>
      <c r="Q50" s="66">
        <v>0</v>
      </c>
      <c r="R50" s="66">
        <v>6</v>
      </c>
      <c r="S50" s="66">
        <v>0</v>
      </c>
      <c r="T50" s="66">
        <v>0</v>
      </c>
      <c r="U50" s="66">
        <v>0</v>
      </c>
    </row>
    <row r="51" spans="1:21" ht="12.75">
      <c r="A51" s="66">
        <v>34</v>
      </c>
      <c r="B51" s="66" t="s">
        <v>597</v>
      </c>
      <c r="C51" s="66" t="s">
        <v>598</v>
      </c>
      <c r="D51" s="66">
        <v>1</v>
      </c>
      <c r="E51" s="66">
        <v>1</v>
      </c>
      <c r="F51" s="66">
        <v>0</v>
      </c>
      <c r="G51" s="66">
        <v>0</v>
      </c>
      <c r="H51" s="66">
        <v>0</v>
      </c>
      <c r="I51" s="66">
        <v>0</v>
      </c>
      <c r="J51" s="66">
        <v>11</v>
      </c>
      <c r="K51" s="66">
        <v>9</v>
      </c>
      <c r="L51" s="66">
        <v>2</v>
      </c>
      <c r="M51" s="66">
        <v>0</v>
      </c>
      <c r="N51" s="66">
        <v>0</v>
      </c>
      <c r="O51" s="66">
        <v>0</v>
      </c>
      <c r="P51" s="66">
        <v>2</v>
      </c>
      <c r="Q51" s="66">
        <v>1</v>
      </c>
      <c r="R51" s="66">
        <v>1</v>
      </c>
      <c r="S51" s="66">
        <v>8</v>
      </c>
      <c r="T51" s="66">
        <v>7</v>
      </c>
      <c r="U51" s="66">
        <v>1</v>
      </c>
    </row>
    <row r="52" spans="1:21" ht="12.75">
      <c r="A52" s="66">
        <v>35</v>
      </c>
      <c r="B52" s="66" t="s">
        <v>599</v>
      </c>
      <c r="C52" s="66" t="s">
        <v>600</v>
      </c>
      <c r="D52" s="66">
        <v>1</v>
      </c>
      <c r="E52" s="66">
        <v>1</v>
      </c>
      <c r="F52" s="66">
        <v>0</v>
      </c>
      <c r="G52" s="66">
        <v>0</v>
      </c>
      <c r="H52" s="66">
        <v>0</v>
      </c>
      <c r="I52" s="66">
        <v>0</v>
      </c>
      <c r="J52" s="66">
        <v>4</v>
      </c>
      <c r="K52" s="66">
        <v>1</v>
      </c>
      <c r="L52" s="66">
        <v>3</v>
      </c>
      <c r="M52" s="66">
        <v>1</v>
      </c>
      <c r="N52" s="66">
        <v>0</v>
      </c>
      <c r="O52" s="66">
        <v>1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</row>
    <row r="53" spans="1:21" ht="12.75">
      <c r="A53" s="66">
        <v>36</v>
      </c>
      <c r="B53" s="66" t="s">
        <v>601</v>
      </c>
      <c r="C53" s="66" t="s">
        <v>602</v>
      </c>
      <c r="D53" s="66">
        <v>1</v>
      </c>
      <c r="E53" s="66">
        <v>0</v>
      </c>
      <c r="F53" s="66">
        <v>1</v>
      </c>
      <c r="G53" s="66">
        <v>0</v>
      </c>
      <c r="H53" s="66">
        <v>0</v>
      </c>
      <c r="I53" s="66">
        <v>0</v>
      </c>
      <c r="J53" s="66">
        <v>3</v>
      </c>
      <c r="K53" s="66">
        <v>2</v>
      </c>
      <c r="L53" s="66">
        <v>1</v>
      </c>
      <c r="M53" s="66">
        <v>0</v>
      </c>
      <c r="N53" s="66">
        <v>0</v>
      </c>
      <c r="O53" s="66">
        <v>0</v>
      </c>
      <c r="P53" s="66">
        <v>1</v>
      </c>
      <c r="Q53" s="66">
        <v>1</v>
      </c>
      <c r="R53" s="66">
        <v>0</v>
      </c>
      <c r="S53" s="66">
        <v>0</v>
      </c>
      <c r="T53" s="66">
        <v>0</v>
      </c>
      <c r="U53" s="66">
        <v>0</v>
      </c>
    </row>
    <row r="54" spans="1:21" ht="12.75">
      <c r="A54" s="66">
        <v>37</v>
      </c>
      <c r="B54" s="66" t="s">
        <v>603</v>
      </c>
      <c r="C54" s="66" t="s">
        <v>604</v>
      </c>
      <c r="D54" s="66">
        <v>0</v>
      </c>
      <c r="E54" s="66">
        <v>0</v>
      </c>
      <c r="F54" s="66">
        <v>0</v>
      </c>
      <c r="G54" s="66">
        <v>4</v>
      </c>
      <c r="H54" s="66">
        <v>2</v>
      </c>
      <c r="I54" s="66">
        <v>2</v>
      </c>
      <c r="J54" s="66">
        <v>15</v>
      </c>
      <c r="K54" s="66">
        <v>7</v>
      </c>
      <c r="L54" s="66">
        <v>8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2</v>
      </c>
      <c r="T54" s="66">
        <v>1</v>
      </c>
      <c r="U54" s="66">
        <v>1</v>
      </c>
    </row>
    <row r="55" spans="1:21" s="68" customFormat="1" ht="12.75">
      <c r="A55" s="67">
        <v>37</v>
      </c>
      <c r="B55" s="67"/>
      <c r="C55" s="67" t="s">
        <v>605</v>
      </c>
      <c r="D55" s="67">
        <f aca="true" t="shared" si="2" ref="D55:U55">SUM(D18:D54)</f>
        <v>84</v>
      </c>
      <c r="E55" s="67">
        <f t="shared" si="2"/>
        <v>50</v>
      </c>
      <c r="F55" s="67">
        <f t="shared" si="2"/>
        <v>26</v>
      </c>
      <c r="G55" s="67">
        <f t="shared" si="2"/>
        <v>17</v>
      </c>
      <c r="H55" s="67">
        <f t="shared" si="2"/>
        <v>10</v>
      </c>
      <c r="I55" s="67">
        <f t="shared" si="2"/>
        <v>7</v>
      </c>
      <c r="J55" s="67">
        <f t="shared" si="2"/>
        <v>277</v>
      </c>
      <c r="K55" s="67">
        <f t="shared" si="2"/>
        <v>128</v>
      </c>
      <c r="L55" s="67">
        <f t="shared" si="2"/>
        <v>142</v>
      </c>
      <c r="M55" s="67">
        <f t="shared" si="2"/>
        <v>14</v>
      </c>
      <c r="N55" s="67">
        <f t="shared" si="2"/>
        <v>8</v>
      </c>
      <c r="O55" s="67">
        <f t="shared" si="2"/>
        <v>6</v>
      </c>
      <c r="P55" s="67">
        <f t="shared" si="2"/>
        <v>149</v>
      </c>
      <c r="Q55" s="67">
        <f t="shared" si="2"/>
        <v>87</v>
      </c>
      <c r="R55" s="67">
        <f t="shared" si="2"/>
        <v>61</v>
      </c>
      <c r="S55" s="67">
        <f t="shared" si="2"/>
        <v>73</v>
      </c>
      <c r="T55" s="67">
        <f t="shared" si="2"/>
        <v>38</v>
      </c>
      <c r="U55" s="67">
        <f t="shared" si="2"/>
        <v>29</v>
      </c>
    </row>
    <row r="56" spans="1:21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5"/>
    </row>
    <row r="57" spans="1:21" ht="25.5">
      <c r="A57" s="66">
        <v>1</v>
      </c>
      <c r="B57" s="66" t="s">
        <v>545</v>
      </c>
      <c r="C57" s="66" t="s">
        <v>606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</row>
    <row r="58" spans="1:21" ht="12.75">
      <c r="A58" s="66">
        <v>2</v>
      </c>
      <c r="B58" s="66" t="s">
        <v>550</v>
      </c>
      <c r="C58" s="66" t="s">
        <v>607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</row>
    <row r="59" spans="1:21" ht="12.75">
      <c r="A59" s="66">
        <v>3</v>
      </c>
      <c r="B59" s="66" t="s">
        <v>581</v>
      </c>
      <c r="C59" s="66" t="s">
        <v>608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</row>
    <row r="60" spans="1:21" ht="12.75">
      <c r="A60" s="66">
        <v>4</v>
      </c>
      <c r="B60" s="66" t="s">
        <v>586</v>
      </c>
      <c r="C60" s="66" t="s">
        <v>609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</row>
    <row r="61" spans="1:21" ht="12.75">
      <c r="A61" s="66">
        <v>5</v>
      </c>
      <c r="B61" s="66" t="s">
        <v>540</v>
      </c>
      <c r="C61" s="66" t="s">
        <v>610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</row>
    <row r="62" spans="1:21" s="68" customFormat="1" ht="12.75">
      <c r="A62" s="67">
        <v>5</v>
      </c>
      <c r="B62" s="67"/>
      <c r="C62" s="67" t="s">
        <v>611</v>
      </c>
      <c r="D62" s="67">
        <f aca="true" t="shared" si="3" ref="D62:U62">SUM(D57:D61)</f>
        <v>0</v>
      </c>
      <c r="E62" s="67">
        <f t="shared" si="3"/>
        <v>0</v>
      </c>
      <c r="F62" s="67">
        <f t="shared" si="3"/>
        <v>0</v>
      </c>
      <c r="G62" s="67">
        <f t="shared" si="3"/>
        <v>0</v>
      </c>
      <c r="H62" s="67">
        <f t="shared" si="3"/>
        <v>0</v>
      </c>
      <c r="I62" s="67">
        <f t="shared" si="3"/>
        <v>0</v>
      </c>
      <c r="J62" s="67">
        <f t="shared" si="3"/>
        <v>0</v>
      </c>
      <c r="K62" s="67">
        <f t="shared" si="3"/>
        <v>0</v>
      </c>
      <c r="L62" s="67">
        <f t="shared" si="3"/>
        <v>0</v>
      </c>
      <c r="M62" s="67">
        <f t="shared" si="3"/>
        <v>0</v>
      </c>
      <c r="N62" s="67">
        <f t="shared" si="3"/>
        <v>0</v>
      </c>
      <c r="O62" s="67">
        <f t="shared" si="3"/>
        <v>0</v>
      </c>
      <c r="P62" s="67">
        <f t="shared" si="3"/>
        <v>0</v>
      </c>
      <c r="Q62" s="67">
        <f t="shared" si="3"/>
        <v>0</v>
      </c>
      <c r="R62" s="67">
        <f t="shared" si="3"/>
        <v>0</v>
      </c>
      <c r="S62" s="67">
        <f t="shared" si="3"/>
        <v>0</v>
      </c>
      <c r="T62" s="67">
        <f t="shared" si="3"/>
        <v>0</v>
      </c>
      <c r="U62" s="67">
        <f t="shared" si="3"/>
        <v>0</v>
      </c>
    </row>
    <row r="63" spans="1:21" ht="7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5"/>
    </row>
    <row r="64" spans="1:21" ht="12.75">
      <c r="A64" s="66">
        <v>1</v>
      </c>
      <c r="B64" s="66" t="s">
        <v>548</v>
      </c>
      <c r="C64" s="66" t="s">
        <v>612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1</v>
      </c>
      <c r="K64" s="66">
        <v>0</v>
      </c>
      <c r="L64" s="66">
        <v>1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</row>
    <row r="65" spans="1:21" ht="25.5">
      <c r="A65" s="66">
        <v>2</v>
      </c>
      <c r="B65" s="66" t="s">
        <v>532</v>
      </c>
      <c r="C65" s="66" t="s">
        <v>613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1</v>
      </c>
      <c r="K65" s="66">
        <v>1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</row>
    <row r="66" spans="1:21" ht="25.5">
      <c r="A66" s="66">
        <v>3</v>
      </c>
      <c r="B66" s="66" t="s">
        <v>532</v>
      </c>
      <c r="C66" s="66" t="s">
        <v>614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4</v>
      </c>
      <c r="K66" s="66">
        <v>3</v>
      </c>
      <c r="L66" s="66">
        <v>1</v>
      </c>
      <c r="M66" s="66">
        <v>0</v>
      </c>
      <c r="N66" s="66">
        <v>0</v>
      </c>
      <c r="O66" s="66">
        <v>0</v>
      </c>
      <c r="P66" s="66">
        <v>1</v>
      </c>
      <c r="Q66" s="66">
        <v>1</v>
      </c>
      <c r="R66" s="66">
        <v>0</v>
      </c>
      <c r="S66" s="66">
        <v>0</v>
      </c>
      <c r="T66" s="66">
        <v>0</v>
      </c>
      <c r="U66" s="66">
        <v>0</v>
      </c>
    </row>
    <row r="67" spans="1:21" ht="12.75">
      <c r="A67" s="66">
        <v>4</v>
      </c>
      <c r="B67" s="66" t="s">
        <v>615</v>
      </c>
      <c r="C67" s="66" t="s">
        <v>616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</row>
    <row r="68" spans="1:21" ht="12.75">
      <c r="A68" s="66">
        <v>5</v>
      </c>
      <c r="B68" s="66" t="s">
        <v>567</v>
      </c>
      <c r="C68" s="66" t="s">
        <v>617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</row>
    <row r="69" spans="1:21" ht="25.5">
      <c r="A69" s="66">
        <v>6</v>
      </c>
      <c r="B69" s="66" t="s">
        <v>618</v>
      </c>
      <c r="C69" s="66" t="s">
        <v>619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1</v>
      </c>
      <c r="K69" s="66">
        <v>1</v>
      </c>
      <c r="L69" s="66">
        <v>0</v>
      </c>
      <c r="M69" s="66">
        <v>0</v>
      </c>
      <c r="N69" s="66">
        <v>0</v>
      </c>
      <c r="O69" s="66">
        <v>0</v>
      </c>
      <c r="P69" s="66">
        <v>1</v>
      </c>
      <c r="Q69" s="66">
        <v>1</v>
      </c>
      <c r="R69" s="66">
        <v>0</v>
      </c>
      <c r="S69" s="66">
        <v>0</v>
      </c>
      <c r="T69" s="66">
        <v>0</v>
      </c>
      <c r="U69" s="66">
        <v>0</v>
      </c>
    </row>
    <row r="70" spans="1:21" ht="25.5">
      <c r="A70" s="66">
        <v>7</v>
      </c>
      <c r="B70" s="66" t="s">
        <v>618</v>
      </c>
      <c r="C70" s="66" t="s">
        <v>620</v>
      </c>
      <c r="D70" s="66">
        <v>1</v>
      </c>
      <c r="E70" s="66">
        <v>1</v>
      </c>
      <c r="F70" s="66">
        <v>0</v>
      </c>
      <c r="G70" s="66">
        <v>0</v>
      </c>
      <c r="H70" s="66">
        <v>0</v>
      </c>
      <c r="I70" s="66">
        <v>0</v>
      </c>
      <c r="J70" s="66">
        <v>3</v>
      </c>
      <c r="K70" s="66">
        <v>3</v>
      </c>
      <c r="L70" s="66">
        <v>0</v>
      </c>
      <c r="M70" s="66">
        <v>1</v>
      </c>
      <c r="N70" s="66">
        <v>1</v>
      </c>
      <c r="O70" s="66">
        <v>0</v>
      </c>
      <c r="P70" s="66">
        <v>2</v>
      </c>
      <c r="Q70" s="66">
        <v>1</v>
      </c>
      <c r="R70" s="66">
        <v>1</v>
      </c>
      <c r="S70" s="66">
        <v>0</v>
      </c>
      <c r="T70" s="66">
        <v>0</v>
      </c>
      <c r="U70" s="66">
        <v>0</v>
      </c>
    </row>
    <row r="71" spans="1:21" ht="12.75">
      <c r="A71" s="66">
        <v>8</v>
      </c>
      <c r="B71" s="66" t="s">
        <v>584</v>
      </c>
      <c r="C71" s="66" t="s">
        <v>621</v>
      </c>
      <c r="D71" s="66">
        <v>1</v>
      </c>
      <c r="E71" s="66">
        <v>0</v>
      </c>
      <c r="F71" s="66">
        <v>1</v>
      </c>
      <c r="G71" s="66">
        <v>1</v>
      </c>
      <c r="H71" s="66">
        <v>0</v>
      </c>
      <c r="I71" s="66">
        <v>1</v>
      </c>
      <c r="J71" s="66">
        <v>14</v>
      </c>
      <c r="K71" s="66">
        <v>8</v>
      </c>
      <c r="L71" s="66">
        <v>6</v>
      </c>
      <c r="M71" s="66">
        <v>0</v>
      </c>
      <c r="N71" s="66">
        <v>0</v>
      </c>
      <c r="O71" s="66">
        <v>0</v>
      </c>
      <c r="P71" s="66">
        <v>2</v>
      </c>
      <c r="Q71" s="66">
        <v>2</v>
      </c>
      <c r="R71" s="66">
        <v>0</v>
      </c>
      <c r="S71" s="66">
        <v>0</v>
      </c>
      <c r="T71" s="66">
        <v>0</v>
      </c>
      <c r="U71" s="66">
        <v>0</v>
      </c>
    </row>
    <row r="72" spans="1:21" ht="12.75">
      <c r="A72" s="66">
        <v>9</v>
      </c>
      <c r="B72" s="66" t="s">
        <v>586</v>
      </c>
      <c r="C72" s="66" t="s">
        <v>622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6</v>
      </c>
      <c r="K72" s="66">
        <v>2</v>
      </c>
      <c r="L72" s="66">
        <v>4</v>
      </c>
      <c r="M72" s="66">
        <v>0</v>
      </c>
      <c r="N72" s="66">
        <v>0</v>
      </c>
      <c r="O72" s="66">
        <v>0</v>
      </c>
      <c r="P72" s="66">
        <v>1</v>
      </c>
      <c r="Q72" s="66">
        <v>1</v>
      </c>
      <c r="R72" s="66">
        <v>0</v>
      </c>
      <c r="S72" s="66">
        <v>0</v>
      </c>
      <c r="T72" s="66">
        <v>0</v>
      </c>
      <c r="U72" s="66">
        <v>0</v>
      </c>
    </row>
    <row r="73" spans="1:21" s="68" customFormat="1" ht="12.75">
      <c r="A73" s="67">
        <v>9</v>
      </c>
      <c r="B73" s="67"/>
      <c r="C73" s="67" t="s">
        <v>623</v>
      </c>
      <c r="D73" s="67">
        <f aca="true" t="shared" si="4" ref="D73:U73">SUM(D64:D72)</f>
        <v>2</v>
      </c>
      <c r="E73" s="67">
        <f t="shared" si="4"/>
        <v>1</v>
      </c>
      <c r="F73" s="67">
        <f t="shared" si="4"/>
        <v>1</v>
      </c>
      <c r="G73" s="67">
        <f t="shared" si="4"/>
        <v>1</v>
      </c>
      <c r="H73" s="67">
        <f t="shared" si="4"/>
        <v>0</v>
      </c>
      <c r="I73" s="67">
        <f t="shared" si="4"/>
        <v>1</v>
      </c>
      <c r="J73" s="67">
        <f t="shared" si="4"/>
        <v>30</v>
      </c>
      <c r="K73" s="67">
        <f t="shared" si="4"/>
        <v>18</v>
      </c>
      <c r="L73" s="67">
        <f t="shared" si="4"/>
        <v>12</v>
      </c>
      <c r="M73" s="67">
        <f t="shared" si="4"/>
        <v>1</v>
      </c>
      <c r="N73" s="67">
        <f t="shared" si="4"/>
        <v>1</v>
      </c>
      <c r="O73" s="67">
        <f t="shared" si="4"/>
        <v>0</v>
      </c>
      <c r="P73" s="67">
        <f t="shared" si="4"/>
        <v>7</v>
      </c>
      <c r="Q73" s="67">
        <f t="shared" si="4"/>
        <v>6</v>
      </c>
      <c r="R73" s="67">
        <f t="shared" si="4"/>
        <v>1</v>
      </c>
      <c r="S73" s="67">
        <f t="shared" si="4"/>
        <v>0</v>
      </c>
      <c r="T73" s="67">
        <f t="shared" si="4"/>
        <v>0</v>
      </c>
      <c r="U73" s="67">
        <f t="shared" si="4"/>
        <v>0</v>
      </c>
    </row>
    <row r="74" spans="1:21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5"/>
    </row>
    <row r="75" spans="1:21" s="68" customFormat="1" ht="12.75">
      <c r="A75" s="67">
        <f>(A11+A16+A55+A62+A73)</f>
        <v>59</v>
      </c>
      <c r="B75" s="67"/>
      <c r="C75" s="67" t="s">
        <v>624</v>
      </c>
      <c r="D75" s="67">
        <f aca="true" t="shared" si="5" ref="D75:U75">(D11+D16+D55+D62+D73)</f>
        <v>449</v>
      </c>
      <c r="E75" s="67">
        <f t="shared" si="5"/>
        <v>247</v>
      </c>
      <c r="F75" s="67">
        <f t="shared" si="5"/>
        <v>194</v>
      </c>
      <c r="G75" s="67">
        <f t="shared" si="5"/>
        <v>294</v>
      </c>
      <c r="H75" s="67">
        <f t="shared" si="5"/>
        <v>166</v>
      </c>
      <c r="I75" s="67">
        <f t="shared" si="5"/>
        <v>128</v>
      </c>
      <c r="J75" s="67">
        <f t="shared" si="5"/>
        <v>514</v>
      </c>
      <c r="K75" s="67">
        <f t="shared" si="5"/>
        <v>267</v>
      </c>
      <c r="L75" s="67">
        <f t="shared" si="5"/>
        <v>250</v>
      </c>
      <c r="M75" s="67">
        <f t="shared" si="5"/>
        <v>52</v>
      </c>
      <c r="N75" s="67">
        <f t="shared" si="5"/>
        <v>26</v>
      </c>
      <c r="O75" s="67">
        <f t="shared" si="5"/>
        <v>26</v>
      </c>
      <c r="P75" s="67">
        <f t="shared" si="5"/>
        <v>695</v>
      </c>
      <c r="Q75" s="67">
        <f t="shared" si="5"/>
        <v>375</v>
      </c>
      <c r="R75" s="67">
        <f t="shared" si="5"/>
        <v>309</v>
      </c>
      <c r="S75" s="67">
        <f t="shared" si="5"/>
        <v>228</v>
      </c>
      <c r="T75" s="67">
        <f t="shared" si="5"/>
        <v>102</v>
      </c>
      <c r="U75" s="67">
        <f t="shared" si="5"/>
        <v>120</v>
      </c>
    </row>
  </sheetData>
  <sheetProtection password="CE88" sheet="1" objects="1" scenarios="1"/>
  <mergeCells count="19">
    <mergeCell ref="A1:I1"/>
    <mergeCell ref="E3:I3"/>
    <mergeCell ref="S3:S4"/>
    <mergeCell ref="K3:L3"/>
    <mergeCell ref="N3:O3"/>
    <mergeCell ref="Q3:R3"/>
    <mergeCell ref="A2:A5"/>
    <mergeCell ref="B2:B5"/>
    <mergeCell ref="C2:C5"/>
    <mergeCell ref="A74:U74"/>
    <mergeCell ref="A12:U12"/>
    <mergeCell ref="A17:U17"/>
    <mergeCell ref="A56:U56"/>
    <mergeCell ref="A63:U63"/>
    <mergeCell ref="T3:U3"/>
    <mergeCell ref="D3:D4"/>
    <mergeCell ref="J3:J4"/>
    <mergeCell ref="M3:M4"/>
    <mergeCell ref="P3:P4"/>
  </mergeCells>
  <printOptions/>
  <pageMargins left="0.7480314960629921" right="0.7480314960629921" top="0.94" bottom="0.7874015748031497" header="0.5118110236220472" footer="0.5118110236220472"/>
  <pageSetup horizontalDpi="600" verticalDpi="600" orientation="landscape" paperSize="9" r:id="rId1"/>
  <headerFooter alignWithMargins="0">
    <oddFooter>&amp;R&amp;P+27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D25" sqref="D25"/>
    </sheetView>
  </sheetViews>
  <sheetFormatPr defaultColWidth="9.140625" defaultRowHeight="12.75"/>
  <cols>
    <col min="1" max="1" width="4.00390625" style="0" customWidth="1"/>
    <col min="2" max="2" width="16.7109375" style="0" customWidth="1"/>
    <col min="3" max="3" width="51.7109375" style="0" customWidth="1"/>
    <col min="4" max="4" width="10.421875" style="0" customWidth="1"/>
    <col min="5" max="18" width="7.00390625" style="0" customWidth="1"/>
    <col min="19" max="19" width="5.00390625" style="0" customWidth="1"/>
  </cols>
  <sheetData>
    <row r="1" spans="1:17" ht="15">
      <c r="A1" s="156" t="s">
        <v>50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8" ht="25.5" customHeight="1">
      <c r="A2" s="157" t="s">
        <v>0</v>
      </c>
      <c r="B2" s="157" t="s">
        <v>1</v>
      </c>
      <c r="C2" s="157" t="s">
        <v>2</v>
      </c>
      <c r="D2" s="31" t="s">
        <v>49</v>
      </c>
      <c r="E2" s="31" t="s">
        <v>49</v>
      </c>
      <c r="F2" s="31" t="s">
        <v>49</v>
      </c>
      <c r="G2" s="31" t="s">
        <v>48</v>
      </c>
      <c r="H2" s="31" t="s">
        <v>48</v>
      </c>
      <c r="I2" s="31" t="s">
        <v>48</v>
      </c>
      <c r="J2" s="31" t="s">
        <v>392</v>
      </c>
      <c r="K2" s="31" t="s">
        <v>392</v>
      </c>
      <c r="L2" s="31" t="s">
        <v>392</v>
      </c>
      <c r="M2" s="31" t="s">
        <v>393</v>
      </c>
      <c r="N2" s="31" t="s">
        <v>393</v>
      </c>
      <c r="O2" s="31" t="s">
        <v>393</v>
      </c>
      <c r="P2" s="31" t="s">
        <v>47</v>
      </c>
      <c r="Q2" s="31" t="s">
        <v>47</v>
      </c>
      <c r="R2" s="31" t="s">
        <v>47</v>
      </c>
    </row>
    <row r="3" spans="1:18" ht="12" customHeight="1">
      <c r="A3" s="157"/>
      <c r="B3" s="157"/>
      <c r="C3" s="157"/>
      <c r="D3" s="159" t="s">
        <v>394</v>
      </c>
      <c r="E3" s="160" t="s">
        <v>398</v>
      </c>
      <c r="F3" s="160"/>
      <c r="G3" s="160"/>
      <c r="H3" s="160"/>
      <c r="I3" s="160"/>
      <c r="J3" s="160"/>
      <c r="K3" s="160"/>
      <c r="L3" s="160"/>
      <c r="M3" s="160"/>
      <c r="N3" s="160" t="s">
        <v>398</v>
      </c>
      <c r="O3" s="160"/>
      <c r="P3" s="160"/>
      <c r="Q3" s="160"/>
      <c r="R3" s="160"/>
    </row>
    <row r="4" spans="1:18" ht="75" customHeight="1" thickBot="1">
      <c r="A4" s="158"/>
      <c r="B4" s="158"/>
      <c r="C4" s="158"/>
      <c r="D4" s="159"/>
      <c r="E4" s="16" t="s">
        <v>45</v>
      </c>
      <c r="F4" s="16" t="s">
        <v>33</v>
      </c>
      <c r="G4" s="32" t="s">
        <v>397</v>
      </c>
      <c r="H4" s="16" t="s">
        <v>45</v>
      </c>
      <c r="I4" s="16" t="s">
        <v>33</v>
      </c>
      <c r="J4" s="32" t="s">
        <v>395</v>
      </c>
      <c r="K4" s="16" t="s">
        <v>45</v>
      </c>
      <c r="L4" s="16" t="s">
        <v>33</v>
      </c>
      <c r="M4" s="32" t="s">
        <v>396</v>
      </c>
      <c r="N4" s="16" t="s">
        <v>45</v>
      </c>
      <c r="O4" s="16" t="s">
        <v>33</v>
      </c>
      <c r="P4" s="32" t="s">
        <v>364</v>
      </c>
      <c r="Q4" s="16" t="s">
        <v>45</v>
      </c>
      <c r="R4" s="16" t="s">
        <v>33</v>
      </c>
    </row>
    <row r="5" spans="1:18" ht="17.25" customHeight="1" hidden="1">
      <c r="A5" s="132"/>
      <c r="B5" s="132"/>
      <c r="C5" s="132"/>
      <c r="D5" s="53">
        <v>2008</v>
      </c>
      <c r="E5" s="53">
        <v>2008</v>
      </c>
      <c r="F5" s="53">
        <v>2008</v>
      </c>
      <c r="G5" s="53">
        <v>2008</v>
      </c>
      <c r="H5" s="53">
        <v>2008</v>
      </c>
      <c r="I5" s="53">
        <v>2008</v>
      </c>
      <c r="J5" s="53">
        <v>2008</v>
      </c>
      <c r="K5" s="53">
        <v>2008</v>
      </c>
      <c r="L5" s="53">
        <v>2008</v>
      </c>
      <c r="M5" s="53">
        <v>2008</v>
      </c>
      <c r="N5" s="53">
        <v>2008</v>
      </c>
      <c r="O5" s="53">
        <v>2008</v>
      </c>
      <c r="P5" s="53">
        <v>2008</v>
      </c>
      <c r="Q5" s="53">
        <v>2008</v>
      </c>
      <c r="R5" s="53">
        <v>2008</v>
      </c>
    </row>
    <row r="6" spans="1:18" ht="12.75">
      <c r="A6" s="65">
        <v>1</v>
      </c>
      <c r="B6" s="65" t="s">
        <v>530</v>
      </c>
      <c r="C6" s="65" t="s">
        <v>531</v>
      </c>
      <c r="D6" s="65">
        <v>89</v>
      </c>
      <c r="E6" s="65">
        <v>57</v>
      </c>
      <c r="F6" s="65">
        <v>32</v>
      </c>
      <c r="G6" s="65">
        <v>1</v>
      </c>
      <c r="H6" s="65">
        <v>0</v>
      </c>
      <c r="I6" s="65">
        <v>1</v>
      </c>
      <c r="J6" s="65">
        <v>6</v>
      </c>
      <c r="K6" s="65">
        <v>3</v>
      </c>
      <c r="L6" s="65">
        <v>3</v>
      </c>
      <c r="M6" s="65">
        <v>2</v>
      </c>
      <c r="N6" s="65">
        <v>0</v>
      </c>
      <c r="O6" s="65">
        <v>2</v>
      </c>
      <c r="P6" s="65">
        <v>15</v>
      </c>
      <c r="Q6" s="65">
        <v>13</v>
      </c>
      <c r="R6" s="65">
        <v>2</v>
      </c>
    </row>
    <row r="7" spans="1:18" ht="12.75">
      <c r="A7" s="66">
        <v>2</v>
      </c>
      <c r="B7" s="66" t="s">
        <v>532</v>
      </c>
      <c r="C7" s="66" t="s">
        <v>533</v>
      </c>
      <c r="D7" s="66">
        <v>8</v>
      </c>
      <c r="E7" s="66">
        <v>5</v>
      </c>
      <c r="F7" s="66">
        <v>3</v>
      </c>
      <c r="G7" s="66">
        <v>2</v>
      </c>
      <c r="H7" s="66">
        <v>2</v>
      </c>
      <c r="I7" s="66">
        <v>0</v>
      </c>
      <c r="J7" s="66">
        <v>5</v>
      </c>
      <c r="K7" s="66">
        <v>2</v>
      </c>
      <c r="L7" s="66">
        <v>3</v>
      </c>
      <c r="M7" s="66">
        <v>0</v>
      </c>
      <c r="N7" s="66">
        <v>0</v>
      </c>
      <c r="O7" s="66">
        <v>0</v>
      </c>
      <c r="P7" s="66">
        <v>1</v>
      </c>
      <c r="Q7" s="66">
        <v>1</v>
      </c>
      <c r="R7" s="66">
        <v>0</v>
      </c>
    </row>
    <row r="8" spans="1:18" ht="12.75">
      <c r="A8" s="66">
        <v>3</v>
      </c>
      <c r="B8" s="66" t="s">
        <v>532</v>
      </c>
      <c r="C8" s="66" t="s">
        <v>534</v>
      </c>
      <c r="D8" s="66">
        <v>12</v>
      </c>
      <c r="E8" s="66">
        <v>8</v>
      </c>
      <c r="F8" s="66">
        <v>4</v>
      </c>
      <c r="G8" s="66">
        <v>5</v>
      </c>
      <c r="H8" s="66">
        <v>2</v>
      </c>
      <c r="I8" s="66">
        <v>3</v>
      </c>
      <c r="J8" s="66">
        <v>7</v>
      </c>
      <c r="K8" s="66">
        <v>6</v>
      </c>
      <c r="L8" s="66">
        <v>1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</row>
    <row r="9" spans="1:18" ht="12.75">
      <c r="A9" s="66">
        <v>4</v>
      </c>
      <c r="B9" s="66" t="s">
        <v>532</v>
      </c>
      <c r="C9" s="66" t="s">
        <v>535</v>
      </c>
      <c r="D9" s="66">
        <v>21</v>
      </c>
      <c r="E9" s="66">
        <v>11</v>
      </c>
      <c r="F9" s="66">
        <v>10</v>
      </c>
      <c r="G9" s="66">
        <v>2</v>
      </c>
      <c r="H9" s="66">
        <v>0</v>
      </c>
      <c r="I9" s="66">
        <v>2</v>
      </c>
      <c r="J9" s="66">
        <v>13</v>
      </c>
      <c r="K9" s="66">
        <v>9</v>
      </c>
      <c r="L9" s="66">
        <v>4</v>
      </c>
      <c r="M9" s="66">
        <v>4</v>
      </c>
      <c r="N9" s="66">
        <v>2</v>
      </c>
      <c r="O9" s="66">
        <v>2</v>
      </c>
      <c r="P9" s="66">
        <v>2</v>
      </c>
      <c r="Q9" s="66">
        <v>0</v>
      </c>
      <c r="R9" s="66">
        <v>2</v>
      </c>
    </row>
    <row r="10" spans="1:18" ht="12.75">
      <c r="A10" s="66">
        <v>5</v>
      </c>
      <c r="B10" s="66" t="s">
        <v>536</v>
      </c>
      <c r="C10" s="66" t="s">
        <v>537</v>
      </c>
      <c r="D10" s="66">
        <v>81</v>
      </c>
      <c r="E10" s="66">
        <v>45</v>
      </c>
      <c r="F10" s="66">
        <v>36</v>
      </c>
      <c r="G10" s="66">
        <v>0</v>
      </c>
      <c r="H10" s="66">
        <v>0</v>
      </c>
      <c r="I10" s="66">
        <v>0</v>
      </c>
      <c r="J10" s="66">
        <v>5</v>
      </c>
      <c r="K10" s="66">
        <v>4</v>
      </c>
      <c r="L10" s="66">
        <v>1</v>
      </c>
      <c r="M10" s="66">
        <v>2</v>
      </c>
      <c r="N10" s="66">
        <v>1</v>
      </c>
      <c r="O10" s="66">
        <v>1</v>
      </c>
      <c r="P10" s="66">
        <v>2</v>
      </c>
      <c r="Q10" s="66">
        <v>2</v>
      </c>
      <c r="R10" s="66">
        <v>0</v>
      </c>
    </row>
    <row r="11" spans="1:18" s="68" customFormat="1" ht="12.75">
      <c r="A11" s="67">
        <v>5</v>
      </c>
      <c r="B11" s="67"/>
      <c r="C11" s="67" t="s">
        <v>538</v>
      </c>
      <c r="D11" s="67">
        <f aca="true" t="shared" si="0" ref="D11:R11">SUM(D6:D10)</f>
        <v>211</v>
      </c>
      <c r="E11" s="67">
        <f t="shared" si="0"/>
        <v>126</v>
      </c>
      <c r="F11" s="67">
        <f t="shared" si="0"/>
        <v>85</v>
      </c>
      <c r="G11" s="67">
        <f t="shared" si="0"/>
        <v>10</v>
      </c>
      <c r="H11" s="67">
        <f t="shared" si="0"/>
        <v>4</v>
      </c>
      <c r="I11" s="67">
        <f t="shared" si="0"/>
        <v>6</v>
      </c>
      <c r="J11" s="67">
        <f t="shared" si="0"/>
        <v>36</v>
      </c>
      <c r="K11" s="67">
        <f t="shared" si="0"/>
        <v>24</v>
      </c>
      <c r="L11" s="67">
        <f t="shared" si="0"/>
        <v>12</v>
      </c>
      <c r="M11" s="67">
        <f t="shared" si="0"/>
        <v>8</v>
      </c>
      <c r="N11" s="67">
        <f t="shared" si="0"/>
        <v>3</v>
      </c>
      <c r="O11" s="67">
        <f t="shared" si="0"/>
        <v>5</v>
      </c>
      <c r="P11" s="67">
        <f t="shared" si="0"/>
        <v>20</v>
      </c>
      <c r="Q11" s="67">
        <f t="shared" si="0"/>
        <v>16</v>
      </c>
      <c r="R11" s="67">
        <f t="shared" si="0"/>
        <v>4</v>
      </c>
    </row>
    <row r="12" spans="1:18" ht="7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5"/>
    </row>
    <row r="13" spans="1:18" ht="12.75">
      <c r="A13" s="66">
        <v>1</v>
      </c>
      <c r="B13" s="66" t="s">
        <v>532</v>
      </c>
      <c r="C13" s="66" t="s">
        <v>539</v>
      </c>
      <c r="D13" s="66">
        <v>72</v>
      </c>
      <c r="E13" s="66">
        <v>37</v>
      </c>
      <c r="F13" s="66">
        <v>35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</row>
    <row r="14" spans="1:18" ht="12.75">
      <c r="A14" s="66">
        <v>2</v>
      </c>
      <c r="B14" s="66" t="s">
        <v>540</v>
      </c>
      <c r="C14" s="66" t="s">
        <v>541</v>
      </c>
      <c r="D14" s="66">
        <v>123</v>
      </c>
      <c r="E14" s="66">
        <v>74</v>
      </c>
      <c r="F14" s="66">
        <v>49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8</v>
      </c>
      <c r="N14" s="66">
        <v>4</v>
      </c>
      <c r="O14" s="66">
        <v>4</v>
      </c>
      <c r="P14" s="66">
        <v>17</v>
      </c>
      <c r="Q14" s="66">
        <v>12</v>
      </c>
      <c r="R14" s="66">
        <v>5</v>
      </c>
    </row>
    <row r="15" spans="1:18" ht="12.75">
      <c r="A15" s="66">
        <v>3</v>
      </c>
      <c r="B15" s="66" t="s">
        <v>542</v>
      </c>
      <c r="C15" s="66" t="s">
        <v>543</v>
      </c>
      <c r="D15" s="66">
        <v>30</v>
      </c>
      <c r="E15" s="86">
        <v>18</v>
      </c>
      <c r="F15" s="66">
        <v>12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</row>
    <row r="16" spans="1:18" s="68" customFormat="1" ht="12.75">
      <c r="A16" s="67">
        <v>3</v>
      </c>
      <c r="B16" s="67"/>
      <c r="C16" s="67" t="s">
        <v>544</v>
      </c>
      <c r="D16" s="67">
        <f aca="true" t="shared" si="1" ref="D16:R16">SUM(D13:D15)</f>
        <v>225</v>
      </c>
      <c r="E16" s="67">
        <f t="shared" si="1"/>
        <v>129</v>
      </c>
      <c r="F16" s="67">
        <f t="shared" si="1"/>
        <v>96</v>
      </c>
      <c r="G16" s="67">
        <f t="shared" si="1"/>
        <v>0</v>
      </c>
      <c r="H16" s="67">
        <f t="shared" si="1"/>
        <v>0</v>
      </c>
      <c r="I16" s="67">
        <f t="shared" si="1"/>
        <v>0</v>
      </c>
      <c r="J16" s="67">
        <f t="shared" si="1"/>
        <v>0</v>
      </c>
      <c r="K16" s="67">
        <f t="shared" si="1"/>
        <v>0</v>
      </c>
      <c r="L16" s="67">
        <f t="shared" si="1"/>
        <v>0</v>
      </c>
      <c r="M16" s="67">
        <f t="shared" si="1"/>
        <v>8</v>
      </c>
      <c r="N16" s="67">
        <f t="shared" si="1"/>
        <v>4</v>
      </c>
      <c r="O16" s="67">
        <f t="shared" si="1"/>
        <v>4</v>
      </c>
      <c r="P16" s="67">
        <f t="shared" si="1"/>
        <v>17</v>
      </c>
      <c r="Q16" s="67">
        <f t="shared" si="1"/>
        <v>12</v>
      </c>
      <c r="R16" s="67">
        <f t="shared" si="1"/>
        <v>5</v>
      </c>
    </row>
    <row r="17" spans="1:18" ht="7.5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5"/>
    </row>
    <row r="18" spans="1:18" ht="12.75">
      <c r="A18" s="66">
        <v>1</v>
      </c>
      <c r="B18" s="66" t="s">
        <v>545</v>
      </c>
      <c r="C18" s="66" t="s">
        <v>546</v>
      </c>
      <c r="D18" s="66">
        <v>6</v>
      </c>
      <c r="E18" s="66">
        <v>5</v>
      </c>
      <c r="F18" s="66">
        <v>1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2</v>
      </c>
      <c r="Q18" s="66">
        <v>1</v>
      </c>
      <c r="R18" s="66">
        <v>1</v>
      </c>
    </row>
    <row r="19" spans="1:18" ht="12.75">
      <c r="A19" s="66">
        <v>2</v>
      </c>
      <c r="B19" s="66" t="s">
        <v>545</v>
      </c>
      <c r="C19" s="66" t="s">
        <v>547</v>
      </c>
      <c r="D19" s="66">
        <v>8</v>
      </c>
      <c r="E19" s="66">
        <v>7</v>
      </c>
      <c r="F19" s="66">
        <v>1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</row>
    <row r="20" spans="1:18" ht="12.75">
      <c r="A20" s="66">
        <v>3</v>
      </c>
      <c r="B20" s="66" t="s">
        <v>548</v>
      </c>
      <c r="C20" s="66" t="s">
        <v>549</v>
      </c>
      <c r="D20" s="66">
        <v>5</v>
      </c>
      <c r="E20" s="66">
        <v>2</v>
      </c>
      <c r="F20" s="66">
        <v>3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</v>
      </c>
      <c r="Q20" s="66">
        <v>0</v>
      </c>
      <c r="R20" s="66">
        <v>2</v>
      </c>
    </row>
    <row r="21" spans="1:18" ht="12.75">
      <c r="A21" s="66">
        <v>4</v>
      </c>
      <c r="B21" s="66" t="s">
        <v>550</v>
      </c>
      <c r="C21" s="66" t="s">
        <v>551</v>
      </c>
      <c r="D21" s="66">
        <v>6</v>
      </c>
      <c r="E21" s="66">
        <v>3</v>
      </c>
      <c r="F21" s="66">
        <v>3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2</v>
      </c>
      <c r="Q21" s="66">
        <v>1</v>
      </c>
      <c r="R21" s="66">
        <v>1</v>
      </c>
    </row>
    <row r="22" spans="1:18" ht="12.75">
      <c r="A22" s="66">
        <v>5</v>
      </c>
      <c r="B22" s="66" t="s">
        <v>530</v>
      </c>
      <c r="C22" s="66" t="s">
        <v>552</v>
      </c>
      <c r="D22" s="66">
        <v>4</v>
      </c>
      <c r="E22" s="66">
        <v>4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</row>
    <row r="23" spans="1:18" ht="12.75">
      <c r="A23" s="66">
        <v>6</v>
      </c>
      <c r="B23" s="66" t="s">
        <v>553</v>
      </c>
      <c r="C23" s="66" t="s">
        <v>554</v>
      </c>
      <c r="D23" s="66">
        <v>4</v>
      </c>
      <c r="E23" s="86">
        <v>3</v>
      </c>
      <c r="F23" s="86">
        <v>1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</row>
    <row r="24" spans="1:18" ht="12.75">
      <c r="A24" s="66">
        <v>7</v>
      </c>
      <c r="B24" s="66" t="s">
        <v>532</v>
      </c>
      <c r="C24" s="66" t="s">
        <v>555</v>
      </c>
      <c r="D24" s="66">
        <v>1</v>
      </c>
      <c r="E24" s="66">
        <v>1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</row>
    <row r="25" spans="1:18" ht="12.75">
      <c r="A25" s="66">
        <v>8</v>
      </c>
      <c r="B25" s="66" t="s">
        <v>532</v>
      </c>
      <c r="C25" s="66" t="s">
        <v>556</v>
      </c>
      <c r="D25" s="66">
        <v>14</v>
      </c>
      <c r="E25" s="66">
        <v>6</v>
      </c>
      <c r="F25" s="66">
        <v>8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</row>
    <row r="26" spans="1:18" ht="12.75">
      <c r="A26" s="66">
        <v>9</v>
      </c>
      <c r="B26" s="66" t="s">
        <v>532</v>
      </c>
      <c r="C26" s="66" t="s">
        <v>557</v>
      </c>
      <c r="D26" s="66">
        <v>2</v>
      </c>
      <c r="E26" s="66">
        <v>2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</row>
    <row r="27" spans="1:18" ht="12.75">
      <c r="A27" s="66">
        <v>10</v>
      </c>
      <c r="B27" s="66" t="s">
        <v>532</v>
      </c>
      <c r="C27" s="66" t="s">
        <v>558</v>
      </c>
      <c r="D27" s="66">
        <v>3</v>
      </c>
      <c r="E27" s="66">
        <v>3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1</v>
      </c>
      <c r="Q27" s="66">
        <v>1</v>
      </c>
      <c r="R27" s="66">
        <v>0</v>
      </c>
    </row>
    <row r="28" spans="1:18" ht="12.75">
      <c r="A28" s="66">
        <v>11</v>
      </c>
      <c r="B28" s="66" t="s">
        <v>532</v>
      </c>
      <c r="C28" s="66" t="s">
        <v>559</v>
      </c>
      <c r="D28" s="66">
        <v>5</v>
      </c>
      <c r="E28" s="66">
        <v>3</v>
      </c>
      <c r="F28" s="66">
        <v>2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1</v>
      </c>
      <c r="N28" s="66">
        <v>1</v>
      </c>
      <c r="O28" s="66">
        <v>0</v>
      </c>
      <c r="P28" s="66">
        <v>0</v>
      </c>
      <c r="Q28" s="66">
        <v>0</v>
      </c>
      <c r="R28" s="66">
        <v>0</v>
      </c>
    </row>
    <row r="29" spans="1:18" ht="12.75">
      <c r="A29" s="66">
        <v>12</v>
      </c>
      <c r="B29" s="66" t="s">
        <v>532</v>
      </c>
      <c r="C29" s="66" t="s">
        <v>560</v>
      </c>
      <c r="D29" s="66">
        <v>4</v>
      </c>
      <c r="E29" s="66">
        <v>4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1</v>
      </c>
      <c r="Q29" s="66">
        <v>1</v>
      </c>
      <c r="R29" s="66">
        <v>0</v>
      </c>
    </row>
    <row r="30" spans="1:18" ht="12.75">
      <c r="A30" s="66">
        <v>13</v>
      </c>
      <c r="B30" s="66" t="s">
        <v>561</v>
      </c>
      <c r="C30" s="66" t="s">
        <v>562</v>
      </c>
      <c r="D30" s="66">
        <v>3</v>
      </c>
      <c r="E30" s="66">
        <v>2</v>
      </c>
      <c r="F30" s="66">
        <v>1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</row>
    <row r="31" spans="1:18" ht="12.75">
      <c r="A31" s="66">
        <v>14</v>
      </c>
      <c r="B31" s="66" t="s">
        <v>563</v>
      </c>
      <c r="C31" s="66" t="s">
        <v>564</v>
      </c>
      <c r="D31" s="66">
        <v>1</v>
      </c>
      <c r="E31" s="66">
        <v>1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</row>
    <row r="32" spans="1:18" ht="12.75">
      <c r="A32" s="66">
        <v>15</v>
      </c>
      <c r="B32" s="66" t="s">
        <v>565</v>
      </c>
      <c r="C32" s="66" t="s">
        <v>566</v>
      </c>
      <c r="D32" s="66">
        <v>5</v>
      </c>
      <c r="E32" s="66">
        <v>3</v>
      </c>
      <c r="F32" s="66">
        <v>2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2</v>
      </c>
      <c r="Q32" s="66">
        <v>1</v>
      </c>
      <c r="R32" s="66">
        <v>1</v>
      </c>
    </row>
    <row r="33" spans="1:18" ht="12.75">
      <c r="A33" s="66">
        <v>16</v>
      </c>
      <c r="B33" s="66" t="s">
        <v>567</v>
      </c>
      <c r="C33" s="66" t="s">
        <v>568</v>
      </c>
      <c r="D33" s="66">
        <v>2</v>
      </c>
      <c r="E33" s="66">
        <v>1</v>
      </c>
      <c r="F33" s="66">
        <v>1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</row>
    <row r="34" spans="1:18" ht="12.75">
      <c r="A34" s="66">
        <v>17</v>
      </c>
      <c r="B34" s="66" t="s">
        <v>536</v>
      </c>
      <c r="C34" s="66" t="s">
        <v>569</v>
      </c>
      <c r="D34" s="66">
        <v>7</v>
      </c>
      <c r="E34" s="66">
        <v>4</v>
      </c>
      <c r="F34" s="66">
        <v>3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</row>
    <row r="35" spans="1:18" ht="12.75">
      <c r="A35" s="66">
        <v>18</v>
      </c>
      <c r="B35" s="66" t="s">
        <v>570</v>
      </c>
      <c r="C35" s="66" t="s">
        <v>571</v>
      </c>
      <c r="D35" s="66">
        <v>4</v>
      </c>
      <c r="E35" s="66">
        <v>4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</row>
    <row r="36" spans="1:18" ht="12.75">
      <c r="A36" s="66">
        <v>19</v>
      </c>
      <c r="B36" s="66" t="s">
        <v>570</v>
      </c>
      <c r="C36" s="66" t="s">
        <v>572</v>
      </c>
      <c r="D36" s="66">
        <v>1</v>
      </c>
      <c r="E36" s="66">
        <v>0</v>
      </c>
      <c r="F36" s="66">
        <v>1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1</v>
      </c>
      <c r="N36" s="66">
        <v>0</v>
      </c>
      <c r="O36" s="66">
        <v>1</v>
      </c>
      <c r="P36" s="66">
        <v>0</v>
      </c>
      <c r="Q36" s="66">
        <v>0</v>
      </c>
      <c r="R36" s="66">
        <v>0</v>
      </c>
    </row>
    <row r="37" spans="1:18" ht="12.75">
      <c r="A37" s="66">
        <v>20</v>
      </c>
      <c r="B37" s="66" t="s">
        <v>573</v>
      </c>
      <c r="C37" s="66" t="s">
        <v>574</v>
      </c>
      <c r="D37" s="66">
        <v>2</v>
      </c>
      <c r="E37" s="66">
        <v>2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</row>
    <row r="38" spans="1:18" ht="12.75">
      <c r="A38" s="66">
        <v>21</v>
      </c>
      <c r="B38" s="66" t="s">
        <v>575</v>
      </c>
      <c r="C38" s="66" t="s">
        <v>576</v>
      </c>
      <c r="D38" s="66">
        <v>6</v>
      </c>
      <c r="E38" s="66">
        <v>5</v>
      </c>
      <c r="F38" s="66">
        <v>1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</row>
    <row r="39" spans="1:18" ht="12.75">
      <c r="A39" s="66">
        <v>22</v>
      </c>
      <c r="B39" s="66" t="s">
        <v>577</v>
      </c>
      <c r="C39" s="66" t="s">
        <v>578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</row>
    <row r="40" spans="1:18" ht="12.75">
      <c r="A40" s="66">
        <v>23</v>
      </c>
      <c r="B40" s="66" t="s">
        <v>579</v>
      </c>
      <c r="C40" s="66" t="s">
        <v>580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</row>
    <row r="41" spans="1:18" ht="12.75">
      <c r="A41" s="66">
        <v>24</v>
      </c>
      <c r="B41" s="66" t="s">
        <v>581</v>
      </c>
      <c r="C41" s="66" t="s">
        <v>582</v>
      </c>
      <c r="D41" s="66">
        <v>2</v>
      </c>
      <c r="E41" s="66">
        <v>1</v>
      </c>
      <c r="F41" s="66">
        <v>1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</row>
    <row r="42" spans="1:18" ht="12.75">
      <c r="A42" s="66">
        <v>25</v>
      </c>
      <c r="B42" s="66" t="s">
        <v>581</v>
      </c>
      <c r="C42" s="66" t="s">
        <v>583</v>
      </c>
      <c r="D42" s="66">
        <v>2</v>
      </c>
      <c r="E42" s="66">
        <v>1</v>
      </c>
      <c r="F42" s="66">
        <v>1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1</v>
      </c>
      <c r="Q42" s="66">
        <v>1</v>
      </c>
      <c r="R42" s="66">
        <v>0</v>
      </c>
    </row>
    <row r="43" spans="1:18" ht="12.75">
      <c r="A43" s="66">
        <v>26</v>
      </c>
      <c r="B43" s="66" t="s">
        <v>584</v>
      </c>
      <c r="C43" s="66" t="s">
        <v>585</v>
      </c>
      <c r="D43" s="66">
        <v>2</v>
      </c>
      <c r="E43" s="66">
        <v>1</v>
      </c>
      <c r="F43" s="66">
        <v>1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</row>
    <row r="44" spans="1:18" ht="12.75">
      <c r="A44" s="66">
        <v>27</v>
      </c>
      <c r="B44" s="66" t="s">
        <v>586</v>
      </c>
      <c r="C44" s="66" t="s">
        <v>587</v>
      </c>
      <c r="D44" s="66">
        <v>1</v>
      </c>
      <c r="E44" s="66">
        <v>0</v>
      </c>
      <c r="F44" s="66">
        <v>1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</row>
    <row r="45" spans="1:18" ht="12.75">
      <c r="A45" s="66">
        <v>28</v>
      </c>
      <c r="B45" s="66" t="s">
        <v>588</v>
      </c>
      <c r="C45" s="66" t="s">
        <v>589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</row>
    <row r="46" spans="1:18" ht="12.75">
      <c r="A46" s="66">
        <v>29</v>
      </c>
      <c r="B46" s="66" t="s">
        <v>590</v>
      </c>
      <c r="C46" s="66" t="s">
        <v>591</v>
      </c>
      <c r="D46" s="66">
        <v>3</v>
      </c>
      <c r="E46" s="66">
        <v>3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1</v>
      </c>
      <c r="N46" s="66">
        <v>1</v>
      </c>
      <c r="O46" s="66">
        <v>0</v>
      </c>
      <c r="P46" s="66">
        <v>0</v>
      </c>
      <c r="Q46" s="66">
        <v>0</v>
      </c>
      <c r="R46" s="66">
        <v>0</v>
      </c>
    </row>
    <row r="47" spans="1:18" ht="12.75">
      <c r="A47" s="66">
        <v>30</v>
      </c>
      <c r="B47" s="66" t="s">
        <v>540</v>
      </c>
      <c r="C47" s="66" t="s">
        <v>592</v>
      </c>
      <c r="D47" s="66">
        <v>3</v>
      </c>
      <c r="E47" s="66">
        <v>0</v>
      </c>
      <c r="F47" s="66">
        <v>3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</row>
    <row r="48" spans="1:18" ht="12.75">
      <c r="A48" s="66">
        <v>31</v>
      </c>
      <c r="B48" s="66" t="s">
        <v>540</v>
      </c>
      <c r="C48" s="66" t="s">
        <v>593</v>
      </c>
      <c r="D48" s="66">
        <v>21</v>
      </c>
      <c r="E48" s="66">
        <v>9</v>
      </c>
      <c r="F48" s="66">
        <v>12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1</v>
      </c>
      <c r="N48" s="66">
        <v>1</v>
      </c>
      <c r="O48" s="66">
        <v>0</v>
      </c>
      <c r="P48" s="66">
        <v>2</v>
      </c>
      <c r="Q48" s="66">
        <v>0</v>
      </c>
      <c r="R48" s="66">
        <v>2</v>
      </c>
    </row>
    <row r="49" spans="1:18" ht="12.75">
      <c r="A49" s="66">
        <v>32</v>
      </c>
      <c r="B49" s="66" t="s">
        <v>594</v>
      </c>
      <c r="C49" s="66" t="s">
        <v>595</v>
      </c>
      <c r="D49" s="66">
        <v>4</v>
      </c>
      <c r="E49" s="66">
        <v>1</v>
      </c>
      <c r="F49" s="66">
        <v>3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</row>
    <row r="50" spans="1:18" ht="12.75">
      <c r="A50" s="66">
        <v>33</v>
      </c>
      <c r="B50" s="66" t="s">
        <v>542</v>
      </c>
      <c r="C50" s="66" t="s">
        <v>596</v>
      </c>
      <c r="D50" s="66">
        <v>2</v>
      </c>
      <c r="E50" s="66">
        <v>1</v>
      </c>
      <c r="F50" s="66">
        <v>1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</row>
    <row r="51" spans="1:18" ht="12.75">
      <c r="A51" s="66">
        <v>34</v>
      </c>
      <c r="B51" s="66" t="s">
        <v>597</v>
      </c>
      <c r="C51" s="66" t="s">
        <v>598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</row>
    <row r="52" spans="1:18" ht="12.75">
      <c r="A52" s="66">
        <v>35</v>
      </c>
      <c r="B52" s="66" t="s">
        <v>599</v>
      </c>
      <c r="C52" s="66" t="s">
        <v>600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</row>
    <row r="53" spans="1:18" ht="12.75">
      <c r="A53" s="66">
        <v>36</v>
      </c>
      <c r="B53" s="66" t="s">
        <v>601</v>
      </c>
      <c r="C53" s="66" t="s">
        <v>602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</row>
    <row r="54" spans="1:18" ht="12.75">
      <c r="A54" s="66">
        <v>37</v>
      </c>
      <c r="B54" s="66" t="s">
        <v>603</v>
      </c>
      <c r="C54" s="66" t="s">
        <v>604</v>
      </c>
      <c r="D54" s="66">
        <v>15</v>
      </c>
      <c r="E54" s="66">
        <v>9</v>
      </c>
      <c r="F54" s="66">
        <v>6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</row>
    <row r="55" spans="1:18" s="68" customFormat="1" ht="12.75">
      <c r="A55" s="67">
        <v>37</v>
      </c>
      <c r="B55" s="67"/>
      <c r="C55" s="67" t="s">
        <v>605</v>
      </c>
      <c r="D55" s="67">
        <f aca="true" t="shared" si="2" ref="D55:R55">SUM(D18:D54)</f>
        <v>148</v>
      </c>
      <c r="E55" s="67">
        <f t="shared" si="2"/>
        <v>91</v>
      </c>
      <c r="F55" s="67">
        <f t="shared" si="2"/>
        <v>57</v>
      </c>
      <c r="G55" s="67">
        <f t="shared" si="2"/>
        <v>0</v>
      </c>
      <c r="H55" s="67">
        <f t="shared" si="2"/>
        <v>0</v>
      </c>
      <c r="I55" s="67">
        <f t="shared" si="2"/>
        <v>0</v>
      </c>
      <c r="J55" s="67">
        <f t="shared" si="2"/>
        <v>0</v>
      </c>
      <c r="K55" s="67">
        <f t="shared" si="2"/>
        <v>0</v>
      </c>
      <c r="L55" s="67">
        <f t="shared" si="2"/>
        <v>0</v>
      </c>
      <c r="M55" s="67">
        <f t="shared" si="2"/>
        <v>4</v>
      </c>
      <c r="N55" s="67">
        <f t="shared" si="2"/>
        <v>3</v>
      </c>
      <c r="O55" s="67">
        <f t="shared" si="2"/>
        <v>1</v>
      </c>
      <c r="P55" s="67">
        <f t="shared" si="2"/>
        <v>13</v>
      </c>
      <c r="Q55" s="67">
        <f t="shared" si="2"/>
        <v>6</v>
      </c>
      <c r="R55" s="67">
        <f t="shared" si="2"/>
        <v>7</v>
      </c>
    </row>
    <row r="56" spans="1:18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5"/>
    </row>
    <row r="57" spans="1:18" ht="25.5">
      <c r="A57" s="66">
        <v>1</v>
      </c>
      <c r="B57" s="66" t="s">
        <v>545</v>
      </c>
      <c r="C57" s="66" t="s">
        <v>606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</row>
    <row r="58" spans="1:18" ht="12.75">
      <c r="A58" s="66">
        <v>2</v>
      </c>
      <c r="B58" s="66" t="s">
        <v>550</v>
      </c>
      <c r="C58" s="66" t="s">
        <v>607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</row>
    <row r="59" spans="1:18" ht="12.75">
      <c r="A59" s="66">
        <v>3</v>
      </c>
      <c r="B59" s="66" t="s">
        <v>581</v>
      </c>
      <c r="C59" s="66" t="s">
        <v>608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</row>
    <row r="60" spans="1:18" ht="12.75">
      <c r="A60" s="66">
        <v>4</v>
      </c>
      <c r="B60" s="66" t="s">
        <v>586</v>
      </c>
      <c r="C60" s="66" t="s">
        <v>609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</row>
    <row r="61" spans="1:18" ht="12.75">
      <c r="A61" s="66">
        <v>5</v>
      </c>
      <c r="B61" s="66" t="s">
        <v>540</v>
      </c>
      <c r="C61" s="66" t="s">
        <v>610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</row>
    <row r="62" spans="1:18" s="68" customFormat="1" ht="12.75">
      <c r="A62" s="67">
        <v>5</v>
      </c>
      <c r="B62" s="67"/>
      <c r="C62" s="67" t="s">
        <v>611</v>
      </c>
      <c r="D62" s="67">
        <f aca="true" t="shared" si="3" ref="D62:R62">SUM(D57:D61)</f>
        <v>0</v>
      </c>
      <c r="E62" s="67">
        <f t="shared" si="3"/>
        <v>0</v>
      </c>
      <c r="F62" s="67">
        <f t="shared" si="3"/>
        <v>0</v>
      </c>
      <c r="G62" s="67">
        <f t="shared" si="3"/>
        <v>0</v>
      </c>
      <c r="H62" s="67">
        <f t="shared" si="3"/>
        <v>0</v>
      </c>
      <c r="I62" s="67">
        <f t="shared" si="3"/>
        <v>0</v>
      </c>
      <c r="J62" s="67">
        <f t="shared" si="3"/>
        <v>0</v>
      </c>
      <c r="K62" s="67">
        <f t="shared" si="3"/>
        <v>0</v>
      </c>
      <c r="L62" s="67">
        <f t="shared" si="3"/>
        <v>0</v>
      </c>
      <c r="M62" s="67">
        <f t="shared" si="3"/>
        <v>0</v>
      </c>
      <c r="N62" s="67">
        <f t="shared" si="3"/>
        <v>0</v>
      </c>
      <c r="O62" s="67">
        <f t="shared" si="3"/>
        <v>0</v>
      </c>
      <c r="P62" s="67">
        <f t="shared" si="3"/>
        <v>0</v>
      </c>
      <c r="Q62" s="67">
        <f t="shared" si="3"/>
        <v>0</v>
      </c>
      <c r="R62" s="67">
        <f t="shared" si="3"/>
        <v>0</v>
      </c>
    </row>
    <row r="63" spans="1:18" ht="7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5"/>
    </row>
    <row r="64" spans="1:18" ht="12.75">
      <c r="A64" s="66">
        <v>1</v>
      </c>
      <c r="B64" s="66" t="s">
        <v>548</v>
      </c>
      <c r="C64" s="66" t="s">
        <v>612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</row>
    <row r="65" spans="1:18" ht="25.5">
      <c r="A65" s="66">
        <v>2</v>
      </c>
      <c r="B65" s="66" t="s">
        <v>532</v>
      </c>
      <c r="C65" s="66" t="s">
        <v>613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</row>
    <row r="66" spans="1:18" ht="25.5">
      <c r="A66" s="66">
        <v>3</v>
      </c>
      <c r="B66" s="66" t="s">
        <v>532</v>
      </c>
      <c r="C66" s="66" t="s">
        <v>614</v>
      </c>
      <c r="D66" s="66">
        <v>1</v>
      </c>
      <c r="E66" s="66">
        <v>1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</row>
    <row r="67" spans="1:18" ht="12.75">
      <c r="A67" s="66">
        <v>4</v>
      </c>
      <c r="B67" s="66" t="s">
        <v>615</v>
      </c>
      <c r="C67" s="66" t="s">
        <v>616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</row>
    <row r="68" spans="1:18" ht="12.75">
      <c r="A68" s="66">
        <v>5</v>
      </c>
      <c r="B68" s="66" t="s">
        <v>567</v>
      </c>
      <c r="C68" s="66" t="s">
        <v>617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</row>
    <row r="69" spans="1:18" ht="25.5">
      <c r="A69" s="66">
        <v>6</v>
      </c>
      <c r="B69" s="66" t="s">
        <v>618</v>
      </c>
      <c r="C69" s="66" t="s">
        <v>619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</row>
    <row r="70" spans="1:18" ht="25.5">
      <c r="A70" s="66">
        <v>7</v>
      </c>
      <c r="B70" s="66" t="s">
        <v>618</v>
      </c>
      <c r="C70" s="66" t="s">
        <v>620</v>
      </c>
      <c r="D70" s="66">
        <v>2</v>
      </c>
      <c r="E70" s="66">
        <v>1</v>
      </c>
      <c r="F70" s="66">
        <v>1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</row>
    <row r="71" spans="1:18" ht="12.75">
      <c r="A71" s="66">
        <v>8</v>
      </c>
      <c r="B71" s="66" t="s">
        <v>584</v>
      </c>
      <c r="C71" s="66" t="s">
        <v>621</v>
      </c>
      <c r="D71" s="66">
        <v>7</v>
      </c>
      <c r="E71" s="66">
        <v>3</v>
      </c>
      <c r="F71" s="66">
        <v>4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</row>
    <row r="72" spans="1:18" ht="12.75">
      <c r="A72" s="66">
        <v>9</v>
      </c>
      <c r="B72" s="66" t="s">
        <v>586</v>
      </c>
      <c r="C72" s="66" t="s">
        <v>622</v>
      </c>
      <c r="D72" s="66">
        <v>4</v>
      </c>
      <c r="E72" s="66">
        <v>3</v>
      </c>
      <c r="F72" s="66">
        <v>1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2</v>
      </c>
      <c r="Q72" s="66">
        <v>2</v>
      </c>
      <c r="R72" s="66">
        <v>0</v>
      </c>
    </row>
    <row r="73" spans="1:18" s="68" customFormat="1" ht="12.75">
      <c r="A73" s="67">
        <v>9</v>
      </c>
      <c r="B73" s="67"/>
      <c r="C73" s="67" t="s">
        <v>623</v>
      </c>
      <c r="D73" s="67">
        <f aca="true" t="shared" si="4" ref="D73:R73">SUM(D64:D72)</f>
        <v>14</v>
      </c>
      <c r="E73" s="67">
        <f t="shared" si="4"/>
        <v>8</v>
      </c>
      <c r="F73" s="67">
        <f t="shared" si="4"/>
        <v>6</v>
      </c>
      <c r="G73" s="67">
        <f t="shared" si="4"/>
        <v>0</v>
      </c>
      <c r="H73" s="67">
        <f t="shared" si="4"/>
        <v>0</v>
      </c>
      <c r="I73" s="67">
        <f t="shared" si="4"/>
        <v>0</v>
      </c>
      <c r="J73" s="67">
        <f t="shared" si="4"/>
        <v>0</v>
      </c>
      <c r="K73" s="67">
        <f t="shared" si="4"/>
        <v>0</v>
      </c>
      <c r="L73" s="67">
        <f t="shared" si="4"/>
        <v>0</v>
      </c>
      <c r="M73" s="67">
        <f t="shared" si="4"/>
        <v>0</v>
      </c>
      <c r="N73" s="67">
        <f t="shared" si="4"/>
        <v>0</v>
      </c>
      <c r="O73" s="67">
        <f t="shared" si="4"/>
        <v>0</v>
      </c>
      <c r="P73" s="67">
        <f t="shared" si="4"/>
        <v>2</v>
      </c>
      <c r="Q73" s="67">
        <f t="shared" si="4"/>
        <v>2</v>
      </c>
      <c r="R73" s="67">
        <f t="shared" si="4"/>
        <v>0</v>
      </c>
    </row>
    <row r="74" spans="1:18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5"/>
    </row>
    <row r="75" spans="1:18" s="68" customFormat="1" ht="12.75">
      <c r="A75" s="67">
        <f>(A11+A16+A55+A62+A73)</f>
        <v>59</v>
      </c>
      <c r="B75" s="67"/>
      <c r="C75" s="67" t="s">
        <v>624</v>
      </c>
      <c r="D75" s="67">
        <f aca="true" t="shared" si="5" ref="D75:R75">(D11+D16+D55+D62+D73)</f>
        <v>598</v>
      </c>
      <c r="E75" s="67">
        <f t="shared" si="5"/>
        <v>354</v>
      </c>
      <c r="F75" s="67">
        <f t="shared" si="5"/>
        <v>244</v>
      </c>
      <c r="G75" s="67">
        <f t="shared" si="5"/>
        <v>10</v>
      </c>
      <c r="H75" s="67">
        <f t="shared" si="5"/>
        <v>4</v>
      </c>
      <c r="I75" s="67">
        <f t="shared" si="5"/>
        <v>6</v>
      </c>
      <c r="J75" s="67">
        <f t="shared" si="5"/>
        <v>36</v>
      </c>
      <c r="K75" s="67">
        <f t="shared" si="5"/>
        <v>24</v>
      </c>
      <c r="L75" s="67">
        <f t="shared" si="5"/>
        <v>12</v>
      </c>
      <c r="M75" s="67">
        <f t="shared" si="5"/>
        <v>20</v>
      </c>
      <c r="N75" s="67">
        <f t="shared" si="5"/>
        <v>10</v>
      </c>
      <c r="O75" s="67">
        <f t="shared" si="5"/>
        <v>10</v>
      </c>
      <c r="P75" s="67">
        <f t="shared" si="5"/>
        <v>52</v>
      </c>
      <c r="Q75" s="67">
        <f t="shared" si="5"/>
        <v>36</v>
      </c>
      <c r="R75" s="67">
        <f t="shared" si="5"/>
        <v>16</v>
      </c>
    </row>
  </sheetData>
  <sheetProtection password="CE88" sheet="1" objects="1" scenarios="1"/>
  <mergeCells count="12">
    <mergeCell ref="A74:R74"/>
    <mergeCell ref="A12:R12"/>
    <mergeCell ref="A17:R17"/>
    <mergeCell ref="A56:R56"/>
    <mergeCell ref="A63:R63"/>
    <mergeCell ref="A1:Q1"/>
    <mergeCell ref="D3:D4"/>
    <mergeCell ref="N3:R3"/>
    <mergeCell ref="E3:M3"/>
    <mergeCell ref="A2:A5"/>
    <mergeCell ref="B2:B5"/>
    <mergeCell ref="C2:C5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scale="89" r:id="rId1"/>
  <headerFooter alignWithMargins="0">
    <oddFooter>&amp;R&amp;P+30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selection activeCell="K22" sqref="K22"/>
    </sheetView>
  </sheetViews>
  <sheetFormatPr defaultColWidth="9.140625" defaultRowHeight="12.75"/>
  <cols>
    <col min="1" max="1" width="4.00390625" style="0" customWidth="1"/>
    <col min="2" max="2" width="16.7109375" style="0" customWidth="1"/>
    <col min="3" max="3" width="49.140625" style="0" customWidth="1"/>
    <col min="4" max="16" width="5.8515625" style="0" customWidth="1"/>
    <col min="17" max="18" width="5.140625" style="0" customWidth="1"/>
  </cols>
  <sheetData>
    <row r="1" spans="1:15" ht="15">
      <c r="A1" s="156" t="s">
        <v>336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8" ht="24" customHeight="1">
      <c r="A2" s="157" t="s">
        <v>0</v>
      </c>
      <c r="B2" s="157" t="s">
        <v>1</v>
      </c>
      <c r="C2" s="157" t="s">
        <v>2</v>
      </c>
      <c r="D2" s="33" t="s">
        <v>44</v>
      </c>
      <c r="E2" s="33" t="s">
        <v>44</v>
      </c>
      <c r="F2" s="33" t="s">
        <v>44</v>
      </c>
      <c r="G2" s="33" t="s">
        <v>399</v>
      </c>
      <c r="H2" s="33" t="s">
        <v>399</v>
      </c>
      <c r="I2" s="33" t="s">
        <v>399</v>
      </c>
      <c r="J2" s="33" t="s">
        <v>43</v>
      </c>
      <c r="K2" s="33" t="s">
        <v>43</v>
      </c>
      <c r="L2" s="33" t="s">
        <v>43</v>
      </c>
      <c r="M2" s="33" t="s">
        <v>42</v>
      </c>
      <c r="N2" s="33" t="s">
        <v>42</v>
      </c>
      <c r="O2" s="33" t="s">
        <v>42</v>
      </c>
      <c r="P2" s="33" t="s">
        <v>41</v>
      </c>
      <c r="Q2" s="33" t="s">
        <v>41</v>
      </c>
      <c r="R2" s="33" t="s">
        <v>41</v>
      </c>
    </row>
    <row r="3" spans="1:18" ht="10.5" customHeight="1">
      <c r="A3" s="157"/>
      <c r="B3" s="157"/>
      <c r="C3" s="157"/>
      <c r="D3" s="162" t="s">
        <v>365</v>
      </c>
      <c r="E3" s="125" t="s">
        <v>19</v>
      </c>
      <c r="F3" s="125"/>
      <c r="G3" s="162" t="s">
        <v>400</v>
      </c>
      <c r="H3" s="125" t="s">
        <v>19</v>
      </c>
      <c r="I3" s="125"/>
      <c r="J3" s="162" t="s">
        <v>401</v>
      </c>
      <c r="K3" s="125" t="s">
        <v>19</v>
      </c>
      <c r="L3" s="125"/>
      <c r="M3" s="162" t="s">
        <v>402</v>
      </c>
      <c r="N3" s="125" t="s">
        <v>19</v>
      </c>
      <c r="O3" s="125"/>
      <c r="P3" s="162" t="s">
        <v>403</v>
      </c>
      <c r="Q3" s="125" t="s">
        <v>19</v>
      </c>
      <c r="R3" s="125"/>
    </row>
    <row r="4" spans="1:18" ht="72.75" customHeight="1" thickBot="1">
      <c r="A4" s="132"/>
      <c r="B4" s="132"/>
      <c r="C4" s="132"/>
      <c r="D4" s="163"/>
      <c r="E4" s="52" t="s">
        <v>45</v>
      </c>
      <c r="F4" s="52" t="s">
        <v>33</v>
      </c>
      <c r="G4" s="163"/>
      <c r="H4" s="52" t="s">
        <v>45</v>
      </c>
      <c r="I4" s="52" t="s">
        <v>33</v>
      </c>
      <c r="J4" s="163"/>
      <c r="K4" s="52" t="s">
        <v>45</v>
      </c>
      <c r="L4" s="52" t="s">
        <v>33</v>
      </c>
      <c r="M4" s="163"/>
      <c r="N4" s="52" t="s">
        <v>45</v>
      </c>
      <c r="O4" s="52" t="s">
        <v>33</v>
      </c>
      <c r="P4" s="163"/>
      <c r="Q4" s="52" t="s">
        <v>45</v>
      </c>
      <c r="R4" s="52" t="s">
        <v>33</v>
      </c>
    </row>
    <row r="5" spans="1:18" ht="12.75">
      <c r="A5" s="161"/>
      <c r="B5" s="161"/>
      <c r="C5" s="161"/>
      <c r="D5" s="71">
        <v>36</v>
      </c>
      <c r="E5" s="71">
        <v>26</v>
      </c>
      <c r="F5" s="71">
        <v>10</v>
      </c>
      <c r="G5" s="71">
        <v>14</v>
      </c>
      <c r="H5" s="71">
        <v>8</v>
      </c>
      <c r="I5" s="71">
        <v>6</v>
      </c>
      <c r="J5" s="71">
        <v>15</v>
      </c>
      <c r="K5" s="71">
        <v>7</v>
      </c>
      <c r="L5" s="71">
        <v>8</v>
      </c>
      <c r="M5" s="71">
        <v>0</v>
      </c>
      <c r="N5" s="71">
        <v>0</v>
      </c>
      <c r="O5" s="71">
        <v>0</v>
      </c>
      <c r="P5" s="71">
        <v>3</v>
      </c>
      <c r="Q5" s="71">
        <v>0</v>
      </c>
      <c r="R5" s="71">
        <v>3</v>
      </c>
    </row>
    <row r="6" spans="1:18" ht="12.75">
      <c r="A6" s="66">
        <v>2</v>
      </c>
      <c r="B6" s="66" t="s">
        <v>532</v>
      </c>
      <c r="C6" s="66" t="s">
        <v>533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ht="12.75">
      <c r="A7" s="66">
        <v>3</v>
      </c>
      <c r="B7" s="66" t="s">
        <v>532</v>
      </c>
      <c r="C7" s="66" t="s">
        <v>534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12.75">
      <c r="A8" s="66">
        <v>4</v>
      </c>
      <c r="B8" s="66" t="s">
        <v>532</v>
      </c>
      <c r="C8" s="66" t="s">
        <v>535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21</v>
      </c>
      <c r="Q8" s="66">
        <v>11</v>
      </c>
      <c r="R8" s="66">
        <v>10</v>
      </c>
    </row>
    <row r="9" spans="1:18" ht="12.75">
      <c r="A9" s="66">
        <v>5</v>
      </c>
      <c r="B9" s="66" t="s">
        <v>536</v>
      </c>
      <c r="C9" s="66" t="s">
        <v>537</v>
      </c>
      <c r="D9" s="66">
        <v>39</v>
      </c>
      <c r="E9" s="66">
        <v>20</v>
      </c>
      <c r="F9" s="66">
        <v>19</v>
      </c>
      <c r="G9" s="66">
        <v>20</v>
      </c>
      <c r="H9" s="66">
        <v>11</v>
      </c>
      <c r="I9" s="66">
        <v>9</v>
      </c>
      <c r="J9" s="66">
        <v>10</v>
      </c>
      <c r="K9" s="66">
        <v>4</v>
      </c>
      <c r="L9" s="66">
        <v>6</v>
      </c>
      <c r="M9" s="66">
        <v>3</v>
      </c>
      <c r="N9" s="66">
        <v>3</v>
      </c>
      <c r="O9" s="66">
        <v>0</v>
      </c>
      <c r="P9" s="66">
        <v>3</v>
      </c>
      <c r="Q9" s="66">
        <v>2</v>
      </c>
      <c r="R9" s="66">
        <v>1</v>
      </c>
    </row>
    <row r="10" spans="1:18" s="68" customFormat="1" ht="12.75">
      <c r="A10" s="67">
        <v>5</v>
      </c>
      <c r="B10" s="67"/>
      <c r="C10" s="67" t="s">
        <v>538</v>
      </c>
      <c r="D10" s="67">
        <f aca="true" t="shared" si="0" ref="D10:R10">SUM(D5:D9)</f>
        <v>75</v>
      </c>
      <c r="E10" s="67">
        <f t="shared" si="0"/>
        <v>46</v>
      </c>
      <c r="F10" s="67">
        <f t="shared" si="0"/>
        <v>29</v>
      </c>
      <c r="G10" s="67">
        <f t="shared" si="0"/>
        <v>34</v>
      </c>
      <c r="H10" s="67">
        <f t="shared" si="0"/>
        <v>19</v>
      </c>
      <c r="I10" s="67">
        <f t="shared" si="0"/>
        <v>15</v>
      </c>
      <c r="J10" s="67">
        <f t="shared" si="0"/>
        <v>25</v>
      </c>
      <c r="K10" s="67">
        <f t="shared" si="0"/>
        <v>11</v>
      </c>
      <c r="L10" s="67">
        <f t="shared" si="0"/>
        <v>14</v>
      </c>
      <c r="M10" s="67">
        <f t="shared" si="0"/>
        <v>3</v>
      </c>
      <c r="N10" s="67">
        <f t="shared" si="0"/>
        <v>3</v>
      </c>
      <c r="O10" s="67">
        <f t="shared" si="0"/>
        <v>0</v>
      </c>
      <c r="P10" s="67">
        <f t="shared" si="0"/>
        <v>27</v>
      </c>
      <c r="Q10" s="67">
        <f t="shared" si="0"/>
        <v>13</v>
      </c>
      <c r="R10" s="67">
        <f t="shared" si="0"/>
        <v>14</v>
      </c>
    </row>
    <row r="11" spans="1:18" ht="7.5" customHeight="1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</row>
    <row r="12" spans="1:18" ht="12.75">
      <c r="A12" s="66">
        <v>1</v>
      </c>
      <c r="B12" s="66" t="s">
        <v>532</v>
      </c>
      <c r="C12" s="66" t="s">
        <v>539</v>
      </c>
      <c r="D12" s="66">
        <v>11</v>
      </c>
      <c r="E12" s="66">
        <v>5</v>
      </c>
      <c r="F12" s="66">
        <v>6</v>
      </c>
      <c r="G12" s="66">
        <v>13</v>
      </c>
      <c r="H12" s="66">
        <v>5</v>
      </c>
      <c r="I12" s="66">
        <v>8</v>
      </c>
      <c r="J12" s="66">
        <v>26</v>
      </c>
      <c r="K12" s="66">
        <v>17</v>
      </c>
      <c r="L12" s="66">
        <v>9</v>
      </c>
      <c r="M12" s="66">
        <v>22</v>
      </c>
      <c r="N12" s="66">
        <v>10</v>
      </c>
      <c r="O12" s="66">
        <v>12</v>
      </c>
      <c r="P12" s="66">
        <v>4</v>
      </c>
      <c r="Q12" s="66">
        <v>2</v>
      </c>
      <c r="R12" s="66">
        <v>2</v>
      </c>
    </row>
    <row r="13" spans="1:18" ht="12.75">
      <c r="A13" s="66">
        <v>2</v>
      </c>
      <c r="B13" s="66" t="s">
        <v>540</v>
      </c>
      <c r="C13" s="66" t="s">
        <v>541</v>
      </c>
      <c r="D13" s="66">
        <v>53</v>
      </c>
      <c r="E13" s="66">
        <v>27</v>
      </c>
      <c r="F13" s="66">
        <v>26</v>
      </c>
      <c r="G13" s="66">
        <v>34</v>
      </c>
      <c r="H13" s="66">
        <v>24</v>
      </c>
      <c r="I13" s="66">
        <v>10</v>
      </c>
      <c r="J13" s="66">
        <v>11</v>
      </c>
      <c r="K13" s="66">
        <v>7</v>
      </c>
      <c r="L13" s="66">
        <v>4</v>
      </c>
      <c r="M13" s="66">
        <v>0</v>
      </c>
      <c r="N13" s="66">
        <v>0</v>
      </c>
      <c r="O13" s="66">
        <v>0</v>
      </c>
      <c r="P13" s="66">
        <v>18</v>
      </c>
      <c r="Q13" s="66">
        <v>13</v>
      </c>
      <c r="R13" s="66">
        <v>5</v>
      </c>
    </row>
    <row r="14" spans="1:18" ht="12.75">
      <c r="A14" s="66">
        <v>3</v>
      </c>
      <c r="B14" s="66" t="s">
        <v>542</v>
      </c>
      <c r="C14" s="66" t="s">
        <v>543</v>
      </c>
      <c r="D14" s="66">
        <v>10</v>
      </c>
      <c r="E14" s="86">
        <v>6</v>
      </c>
      <c r="F14" s="66">
        <v>4</v>
      </c>
      <c r="G14" s="66">
        <v>4</v>
      </c>
      <c r="H14" s="66">
        <v>4</v>
      </c>
      <c r="I14" s="66">
        <v>0</v>
      </c>
      <c r="J14" s="66">
        <v>15</v>
      </c>
      <c r="K14" s="66">
        <v>7</v>
      </c>
      <c r="L14" s="66">
        <v>8</v>
      </c>
      <c r="M14" s="66">
        <v>1</v>
      </c>
      <c r="N14" s="66">
        <v>1</v>
      </c>
      <c r="O14" s="66">
        <v>0</v>
      </c>
      <c r="P14" s="66">
        <v>0</v>
      </c>
      <c r="Q14" s="66">
        <v>0</v>
      </c>
      <c r="R14" s="66">
        <v>0</v>
      </c>
    </row>
    <row r="15" spans="1:18" s="68" customFormat="1" ht="12.75">
      <c r="A15" s="67">
        <v>3</v>
      </c>
      <c r="B15" s="67"/>
      <c r="C15" s="67" t="s">
        <v>544</v>
      </c>
      <c r="D15" s="67">
        <f aca="true" t="shared" si="1" ref="D15:R15">SUM(D12:D14)</f>
        <v>74</v>
      </c>
      <c r="E15" s="67">
        <f t="shared" si="1"/>
        <v>38</v>
      </c>
      <c r="F15" s="67">
        <f t="shared" si="1"/>
        <v>36</v>
      </c>
      <c r="G15" s="67">
        <f t="shared" si="1"/>
        <v>51</v>
      </c>
      <c r="H15" s="67">
        <f t="shared" si="1"/>
        <v>33</v>
      </c>
      <c r="I15" s="67">
        <f t="shared" si="1"/>
        <v>18</v>
      </c>
      <c r="J15" s="67">
        <f t="shared" si="1"/>
        <v>52</v>
      </c>
      <c r="K15" s="67">
        <f t="shared" si="1"/>
        <v>31</v>
      </c>
      <c r="L15" s="67">
        <f t="shared" si="1"/>
        <v>21</v>
      </c>
      <c r="M15" s="67">
        <f t="shared" si="1"/>
        <v>23</v>
      </c>
      <c r="N15" s="67">
        <f t="shared" si="1"/>
        <v>11</v>
      </c>
      <c r="O15" s="67">
        <f t="shared" si="1"/>
        <v>12</v>
      </c>
      <c r="P15" s="67">
        <f t="shared" si="1"/>
        <v>22</v>
      </c>
      <c r="Q15" s="67">
        <f t="shared" si="1"/>
        <v>15</v>
      </c>
      <c r="R15" s="67">
        <f t="shared" si="1"/>
        <v>7</v>
      </c>
    </row>
    <row r="16" spans="1:18" ht="7.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5"/>
    </row>
    <row r="17" spans="1:18" ht="12.75">
      <c r="A17" s="66">
        <v>1</v>
      </c>
      <c r="B17" s="66" t="s">
        <v>545</v>
      </c>
      <c r="C17" s="66" t="s">
        <v>546</v>
      </c>
      <c r="D17" s="66">
        <v>4</v>
      </c>
      <c r="E17" s="66">
        <v>4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</row>
    <row r="18" spans="1:18" ht="12.75">
      <c r="A18" s="66">
        <v>2</v>
      </c>
      <c r="B18" s="66" t="s">
        <v>545</v>
      </c>
      <c r="C18" s="66" t="s">
        <v>547</v>
      </c>
      <c r="D18" s="66">
        <v>3</v>
      </c>
      <c r="E18" s="66">
        <v>2</v>
      </c>
      <c r="F18" s="66">
        <v>1</v>
      </c>
      <c r="G18" s="66">
        <v>1</v>
      </c>
      <c r="H18" s="66">
        <v>1</v>
      </c>
      <c r="I18" s="66">
        <v>0</v>
      </c>
      <c r="J18" s="66">
        <v>4</v>
      </c>
      <c r="K18" s="66">
        <v>4</v>
      </c>
      <c r="L18" s="66">
        <v>0</v>
      </c>
      <c r="M18" s="66">
        <v>0</v>
      </c>
      <c r="N18" s="66">
        <v>0</v>
      </c>
      <c r="O18" s="66">
        <v>0</v>
      </c>
      <c r="P18" s="66">
        <v>1</v>
      </c>
      <c r="Q18" s="66">
        <v>1</v>
      </c>
      <c r="R18" s="66">
        <v>0</v>
      </c>
    </row>
    <row r="19" spans="1:18" ht="12.75">
      <c r="A19" s="66">
        <v>3</v>
      </c>
      <c r="B19" s="66" t="s">
        <v>548</v>
      </c>
      <c r="C19" s="66" t="s">
        <v>549</v>
      </c>
      <c r="D19" s="66">
        <v>3</v>
      </c>
      <c r="E19" s="66">
        <v>2</v>
      </c>
      <c r="F19" s="66">
        <v>1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</row>
    <row r="20" spans="1:18" ht="12.75">
      <c r="A20" s="66">
        <v>4</v>
      </c>
      <c r="B20" s="66" t="s">
        <v>550</v>
      </c>
      <c r="C20" s="66" t="s">
        <v>551</v>
      </c>
      <c r="D20" s="66">
        <v>2</v>
      </c>
      <c r="E20" s="66">
        <v>1</v>
      </c>
      <c r="F20" s="66">
        <v>1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2</v>
      </c>
      <c r="N20" s="66">
        <v>1</v>
      </c>
      <c r="O20" s="66">
        <v>1</v>
      </c>
      <c r="P20" s="66">
        <v>3</v>
      </c>
      <c r="Q20" s="66">
        <v>2</v>
      </c>
      <c r="R20" s="66">
        <v>1</v>
      </c>
    </row>
    <row r="21" spans="1:18" ht="12.75">
      <c r="A21" s="66">
        <v>5</v>
      </c>
      <c r="B21" s="66" t="s">
        <v>530</v>
      </c>
      <c r="C21" s="66" t="s">
        <v>552</v>
      </c>
      <c r="D21" s="66">
        <v>2</v>
      </c>
      <c r="E21" s="66">
        <v>2</v>
      </c>
      <c r="F21" s="66">
        <v>0</v>
      </c>
      <c r="G21" s="66">
        <v>0</v>
      </c>
      <c r="H21" s="66">
        <v>0</v>
      </c>
      <c r="I21" s="66">
        <v>0</v>
      </c>
      <c r="J21" s="66">
        <v>2</v>
      </c>
      <c r="K21" s="66">
        <v>2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</row>
    <row r="22" spans="1:18" ht="12.75">
      <c r="A22" s="66">
        <v>6</v>
      </c>
      <c r="B22" s="66" t="s">
        <v>553</v>
      </c>
      <c r="C22" s="66" t="s">
        <v>554</v>
      </c>
      <c r="D22" s="66">
        <v>1</v>
      </c>
      <c r="E22" s="86">
        <v>1</v>
      </c>
      <c r="F22" s="66">
        <v>0</v>
      </c>
      <c r="G22" s="66">
        <v>2</v>
      </c>
      <c r="H22" s="86">
        <v>1</v>
      </c>
      <c r="I22" s="86">
        <v>1</v>
      </c>
      <c r="J22" s="66">
        <v>1</v>
      </c>
      <c r="K22" s="86">
        <v>1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</row>
    <row r="23" spans="1:18" ht="12.75">
      <c r="A23" s="66">
        <v>7</v>
      </c>
      <c r="B23" s="66" t="s">
        <v>532</v>
      </c>
      <c r="C23" s="66" t="s">
        <v>555</v>
      </c>
      <c r="D23" s="66">
        <v>1</v>
      </c>
      <c r="E23" s="66">
        <v>1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</row>
    <row r="24" spans="1:18" ht="12.75">
      <c r="A24" s="66">
        <v>8</v>
      </c>
      <c r="B24" s="66" t="s">
        <v>532</v>
      </c>
      <c r="C24" s="66" t="s">
        <v>556</v>
      </c>
      <c r="D24" s="66">
        <v>0</v>
      </c>
      <c r="E24" s="66">
        <v>0</v>
      </c>
      <c r="F24" s="66">
        <v>0</v>
      </c>
      <c r="G24" s="66">
        <v>1</v>
      </c>
      <c r="H24" s="66">
        <v>0</v>
      </c>
      <c r="I24" s="66">
        <v>1</v>
      </c>
      <c r="J24" s="66">
        <v>8</v>
      </c>
      <c r="K24" s="66">
        <v>4</v>
      </c>
      <c r="L24" s="66">
        <v>4</v>
      </c>
      <c r="M24" s="66">
        <v>5</v>
      </c>
      <c r="N24" s="66">
        <v>2</v>
      </c>
      <c r="O24" s="66">
        <v>3</v>
      </c>
      <c r="P24" s="66">
        <v>6</v>
      </c>
      <c r="Q24" s="66">
        <v>3</v>
      </c>
      <c r="R24" s="66">
        <v>3</v>
      </c>
    </row>
    <row r="25" spans="1:18" ht="12.75">
      <c r="A25" s="66">
        <v>9</v>
      </c>
      <c r="B25" s="66" t="s">
        <v>532</v>
      </c>
      <c r="C25" s="66" t="s">
        <v>557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2</v>
      </c>
      <c r="K25" s="66">
        <v>2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</row>
    <row r="26" spans="1:18" ht="12.75">
      <c r="A26" s="66">
        <v>10</v>
      </c>
      <c r="B26" s="66" t="s">
        <v>532</v>
      </c>
      <c r="C26" s="66" t="s">
        <v>558</v>
      </c>
      <c r="D26" s="66">
        <v>1</v>
      </c>
      <c r="E26" s="66">
        <v>1</v>
      </c>
      <c r="F26" s="66">
        <v>0</v>
      </c>
      <c r="G26" s="66">
        <v>0</v>
      </c>
      <c r="H26" s="66">
        <v>0</v>
      </c>
      <c r="I26" s="66">
        <v>0</v>
      </c>
      <c r="J26" s="66">
        <v>1</v>
      </c>
      <c r="K26" s="66">
        <v>1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</row>
    <row r="27" spans="1:18" ht="12.75">
      <c r="A27" s="66">
        <v>11</v>
      </c>
      <c r="B27" s="66" t="s">
        <v>532</v>
      </c>
      <c r="C27" s="66" t="s">
        <v>559</v>
      </c>
      <c r="D27" s="66">
        <v>0</v>
      </c>
      <c r="E27" s="66">
        <v>0</v>
      </c>
      <c r="F27" s="66">
        <v>0</v>
      </c>
      <c r="G27" s="66">
        <v>2</v>
      </c>
      <c r="H27" s="66">
        <v>2</v>
      </c>
      <c r="I27" s="66">
        <v>0</v>
      </c>
      <c r="J27" s="66">
        <v>0</v>
      </c>
      <c r="K27" s="66">
        <v>0</v>
      </c>
      <c r="L27" s="66">
        <v>0</v>
      </c>
      <c r="M27" s="66">
        <v>2</v>
      </c>
      <c r="N27" s="66">
        <v>0</v>
      </c>
      <c r="O27" s="66">
        <v>2</v>
      </c>
      <c r="P27" s="66">
        <v>1</v>
      </c>
      <c r="Q27" s="66">
        <v>1</v>
      </c>
      <c r="R27" s="66">
        <v>0</v>
      </c>
    </row>
    <row r="28" spans="1:18" ht="12.75">
      <c r="A28" s="66">
        <v>12</v>
      </c>
      <c r="B28" s="66" t="s">
        <v>532</v>
      </c>
      <c r="C28" s="66" t="s">
        <v>560</v>
      </c>
      <c r="D28" s="66">
        <v>0</v>
      </c>
      <c r="E28" s="66">
        <v>0</v>
      </c>
      <c r="F28" s="66">
        <v>0</v>
      </c>
      <c r="G28" s="66">
        <v>1</v>
      </c>
      <c r="H28" s="66">
        <v>1</v>
      </c>
      <c r="I28" s="66">
        <v>0</v>
      </c>
      <c r="J28" s="66">
        <v>0</v>
      </c>
      <c r="K28" s="66">
        <v>0</v>
      </c>
      <c r="L28" s="66">
        <v>0</v>
      </c>
      <c r="M28" s="66">
        <v>2</v>
      </c>
      <c r="N28" s="66">
        <v>2</v>
      </c>
      <c r="O28" s="66">
        <v>0</v>
      </c>
      <c r="P28" s="66">
        <v>1</v>
      </c>
      <c r="Q28" s="66">
        <v>1</v>
      </c>
      <c r="R28" s="66">
        <v>0</v>
      </c>
    </row>
    <row r="29" spans="1:18" ht="12.75">
      <c r="A29" s="66">
        <v>13</v>
      </c>
      <c r="B29" s="66" t="s">
        <v>561</v>
      </c>
      <c r="C29" s="66" t="s">
        <v>562</v>
      </c>
      <c r="D29" s="66">
        <v>1</v>
      </c>
      <c r="E29" s="66">
        <v>1</v>
      </c>
      <c r="F29" s="66">
        <v>0</v>
      </c>
      <c r="G29" s="66">
        <v>0</v>
      </c>
      <c r="H29" s="66">
        <v>0</v>
      </c>
      <c r="I29" s="66">
        <v>0</v>
      </c>
      <c r="J29" s="66">
        <v>1</v>
      </c>
      <c r="K29" s="66">
        <v>0</v>
      </c>
      <c r="L29" s="66">
        <v>1</v>
      </c>
      <c r="M29" s="66">
        <v>1</v>
      </c>
      <c r="N29" s="66">
        <v>1</v>
      </c>
      <c r="O29" s="66">
        <v>0</v>
      </c>
      <c r="P29" s="66">
        <v>0</v>
      </c>
      <c r="Q29" s="66">
        <v>0</v>
      </c>
      <c r="R29" s="66">
        <v>0</v>
      </c>
    </row>
    <row r="30" spans="1:18" ht="12.75">
      <c r="A30" s="66">
        <v>14</v>
      </c>
      <c r="B30" s="66" t="s">
        <v>563</v>
      </c>
      <c r="C30" s="66" t="s">
        <v>564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1</v>
      </c>
      <c r="N30" s="66">
        <v>1</v>
      </c>
      <c r="O30" s="66">
        <v>0</v>
      </c>
      <c r="P30" s="66">
        <v>0</v>
      </c>
      <c r="Q30" s="66">
        <v>0</v>
      </c>
      <c r="R30" s="66">
        <v>0</v>
      </c>
    </row>
    <row r="31" spans="1:18" ht="12.75">
      <c r="A31" s="66">
        <v>15</v>
      </c>
      <c r="B31" s="66" t="s">
        <v>565</v>
      </c>
      <c r="C31" s="66" t="s">
        <v>566</v>
      </c>
      <c r="D31" s="66">
        <v>2</v>
      </c>
      <c r="E31" s="66">
        <v>1</v>
      </c>
      <c r="F31" s="66">
        <v>1</v>
      </c>
      <c r="G31" s="66">
        <v>1</v>
      </c>
      <c r="H31" s="66">
        <v>1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3</v>
      </c>
      <c r="Q31" s="66">
        <v>3</v>
      </c>
      <c r="R31" s="66">
        <v>0</v>
      </c>
    </row>
    <row r="32" spans="1:18" ht="12.75">
      <c r="A32" s="66">
        <v>16</v>
      </c>
      <c r="B32" s="66" t="s">
        <v>567</v>
      </c>
      <c r="C32" s="66" t="s">
        <v>568</v>
      </c>
      <c r="D32" s="66">
        <v>2</v>
      </c>
      <c r="E32" s="66">
        <v>1</v>
      </c>
      <c r="F32" s="66">
        <v>1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1</v>
      </c>
      <c r="Q32" s="66">
        <v>1</v>
      </c>
      <c r="R32" s="66">
        <v>0</v>
      </c>
    </row>
    <row r="33" spans="1:18" ht="12.75">
      <c r="A33" s="66">
        <v>17</v>
      </c>
      <c r="B33" s="66" t="s">
        <v>536</v>
      </c>
      <c r="C33" s="66" t="s">
        <v>569</v>
      </c>
      <c r="D33" s="66">
        <v>5</v>
      </c>
      <c r="E33" s="66">
        <v>3</v>
      </c>
      <c r="F33" s="66">
        <v>2</v>
      </c>
      <c r="G33" s="66">
        <v>1</v>
      </c>
      <c r="H33" s="66">
        <v>0</v>
      </c>
      <c r="I33" s="66">
        <v>1</v>
      </c>
      <c r="J33" s="66">
        <v>1</v>
      </c>
      <c r="K33" s="66">
        <v>1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</row>
    <row r="34" spans="1:18" ht="12.75">
      <c r="A34" s="66">
        <v>18</v>
      </c>
      <c r="B34" s="66" t="s">
        <v>570</v>
      </c>
      <c r="C34" s="66" t="s">
        <v>571</v>
      </c>
      <c r="D34" s="66">
        <v>0</v>
      </c>
      <c r="E34" s="66">
        <v>0</v>
      </c>
      <c r="F34" s="66">
        <v>0</v>
      </c>
      <c r="G34" s="66">
        <v>3</v>
      </c>
      <c r="H34" s="66">
        <v>3</v>
      </c>
      <c r="I34" s="66">
        <v>0</v>
      </c>
      <c r="J34" s="66">
        <v>1</v>
      </c>
      <c r="K34" s="66">
        <v>1</v>
      </c>
      <c r="L34" s="66">
        <v>0</v>
      </c>
      <c r="M34" s="66">
        <v>0</v>
      </c>
      <c r="N34" s="66">
        <v>0</v>
      </c>
      <c r="O34" s="66">
        <v>0</v>
      </c>
      <c r="P34" s="66">
        <v>1</v>
      </c>
      <c r="Q34" s="66">
        <v>1</v>
      </c>
      <c r="R34" s="66">
        <v>0</v>
      </c>
    </row>
    <row r="35" spans="1:18" ht="12.75">
      <c r="A35" s="66">
        <v>19</v>
      </c>
      <c r="B35" s="66" t="s">
        <v>570</v>
      </c>
      <c r="C35" s="66" t="s">
        <v>572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</row>
    <row r="36" spans="1:18" ht="12.75">
      <c r="A36" s="66">
        <v>20</v>
      </c>
      <c r="B36" s="66" t="s">
        <v>573</v>
      </c>
      <c r="C36" s="66" t="s">
        <v>574</v>
      </c>
      <c r="D36" s="66">
        <v>1</v>
      </c>
      <c r="E36" s="66">
        <v>1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1</v>
      </c>
      <c r="N36" s="66">
        <v>1</v>
      </c>
      <c r="O36" s="66">
        <v>0</v>
      </c>
      <c r="P36" s="66">
        <v>0</v>
      </c>
      <c r="Q36" s="66">
        <v>0</v>
      </c>
      <c r="R36" s="66">
        <v>0</v>
      </c>
    </row>
    <row r="37" spans="1:18" ht="12.75">
      <c r="A37" s="66">
        <v>21</v>
      </c>
      <c r="B37" s="66" t="s">
        <v>575</v>
      </c>
      <c r="C37" s="66" t="s">
        <v>576</v>
      </c>
      <c r="D37" s="66">
        <v>4</v>
      </c>
      <c r="E37" s="66">
        <v>3</v>
      </c>
      <c r="F37" s="66">
        <v>1</v>
      </c>
      <c r="G37" s="66">
        <v>2</v>
      </c>
      <c r="H37" s="66">
        <v>2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</row>
    <row r="38" spans="1:18" ht="12.75">
      <c r="A38" s="66">
        <v>22</v>
      </c>
      <c r="B38" s="66" t="s">
        <v>577</v>
      </c>
      <c r="C38" s="66" t="s">
        <v>578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</row>
    <row r="39" spans="1:18" ht="12.75">
      <c r="A39" s="66">
        <v>23</v>
      </c>
      <c r="B39" s="66" t="s">
        <v>579</v>
      </c>
      <c r="C39" s="66" t="s">
        <v>580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</row>
    <row r="40" spans="1:18" ht="12.75">
      <c r="A40" s="66">
        <v>24</v>
      </c>
      <c r="B40" s="66" t="s">
        <v>581</v>
      </c>
      <c r="C40" s="66" t="s">
        <v>582</v>
      </c>
      <c r="D40" s="66">
        <v>0</v>
      </c>
      <c r="E40" s="66">
        <v>0</v>
      </c>
      <c r="F40" s="66">
        <v>0</v>
      </c>
      <c r="G40" s="66">
        <v>1</v>
      </c>
      <c r="H40" s="66">
        <v>0</v>
      </c>
      <c r="I40" s="66">
        <v>1</v>
      </c>
      <c r="J40" s="66">
        <v>0</v>
      </c>
      <c r="K40" s="66">
        <v>0</v>
      </c>
      <c r="L40" s="66">
        <v>0</v>
      </c>
      <c r="M40" s="66">
        <v>1</v>
      </c>
      <c r="N40" s="66">
        <v>1</v>
      </c>
      <c r="O40" s="66">
        <v>0</v>
      </c>
      <c r="P40" s="66">
        <v>0</v>
      </c>
      <c r="Q40" s="66">
        <v>0</v>
      </c>
      <c r="R40" s="66">
        <v>0</v>
      </c>
    </row>
    <row r="41" spans="1:18" ht="12.75">
      <c r="A41" s="66">
        <v>25</v>
      </c>
      <c r="B41" s="66" t="s">
        <v>581</v>
      </c>
      <c r="C41" s="66" t="s">
        <v>583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1</v>
      </c>
      <c r="K41" s="66">
        <v>0</v>
      </c>
      <c r="L41" s="66">
        <v>1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</row>
    <row r="42" spans="1:18" ht="12.75">
      <c r="A42" s="66">
        <v>26</v>
      </c>
      <c r="B42" s="66" t="s">
        <v>584</v>
      </c>
      <c r="C42" s="66" t="s">
        <v>585</v>
      </c>
      <c r="D42" s="66">
        <v>0</v>
      </c>
      <c r="E42" s="66">
        <v>0</v>
      </c>
      <c r="F42" s="66">
        <v>0</v>
      </c>
      <c r="G42" s="66">
        <v>1</v>
      </c>
      <c r="H42" s="66">
        <v>0</v>
      </c>
      <c r="I42" s="66">
        <v>1</v>
      </c>
      <c r="J42" s="66">
        <v>1</v>
      </c>
      <c r="K42" s="66">
        <v>1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</row>
    <row r="43" spans="1:18" ht="12.75">
      <c r="A43" s="66">
        <v>27</v>
      </c>
      <c r="B43" s="66" t="s">
        <v>586</v>
      </c>
      <c r="C43" s="66" t="s">
        <v>587</v>
      </c>
      <c r="D43" s="66">
        <v>0</v>
      </c>
      <c r="E43" s="66">
        <v>0</v>
      </c>
      <c r="F43" s="66">
        <v>0</v>
      </c>
      <c r="G43" s="66">
        <v>1</v>
      </c>
      <c r="H43" s="66">
        <v>0</v>
      </c>
      <c r="I43" s="66">
        <v>1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</row>
    <row r="44" spans="1:18" ht="12.75">
      <c r="A44" s="66">
        <v>28</v>
      </c>
      <c r="B44" s="66" t="s">
        <v>588</v>
      </c>
      <c r="C44" s="66" t="s">
        <v>589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</row>
    <row r="45" spans="1:18" ht="12.75">
      <c r="A45" s="66">
        <v>29</v>
      </c>
      <c r="B45" s="66" t="s">
        <v>590</v>
      </c>
      <c r="C45" s="66" t="s">
        <v>591</v>
      </c>
      <c r="D45" s="66">
        <v>0</v>
      </c>
      <c r="E45" s="66">
        <v>0</v>
      </c>
      <c r="F45" s="66">
        <v>0</v>
      </c>
      <c r="G45" s="66">
        <v>1</v>
      </c>
      <c r="H45" s="66">
        <v>1</v>
      </c>
      <c r="I45" s="66">
        <v>0</v>
      </c>
      <c r="J45" s="66">
        <v>0</v>
      </c>
      <c r="K45" s="66">
        <v>0</v>
      </c>
      <c r="L45" s="66">
        <v>0</v>
      </c>
      <c r="M45" s="66">
        <v>1</v>
      </c>
      <c r="N45" s="66">
        <v>1</v>
      </c>
      <c r="O45" s="66">
        <v>0</v>
      </c>
      <c r="P45" s="66">
        <v>0</v>
      </c>
      <c r="Q45" s="66">
        <v>0</v>
      </c>
      <c r="R45" s="66">
        <v>0</v>
      </c>
    </row>
    <row r="46" spans="1:18" ht="12.75">
      <c r="A46" s="66">
        <v>30</v>
      </c>
      <c r="B46" s="66" t="s">
        <v>540</v>
      </c>
      <c r="C46" s="66" t="s">
        <v>592</v>
      </c>
      <c r="D46" s="66">
        <v>1</v>
      </c>
      <c r="E46" s="66">
        <v>0</v>
      </c>
      <c r="F46" s="66">
        <v>1</v>
      </c>
      <c r="G46" s="66">
        <v>1</v>
      </c>
      <c r="H46" s="66">
        <v>0</v>
      </c>
      <c r="I46" s="66">
        <v>1</v>
      </c>
      <c r="J46" s="66">
        <v>1</v>
      </c>
      <c r="K46" s="66">
        <v>0</v>
      </c>
      <c r="L46" s="66">
        <v>1</v>
      </c>
      <c r="M46" s="66">
        <v>0</v>
      </c>
      <c r="N46" s="66">
        <v>0</v>
      </c>
      <c r="O46" s="66">
        <v>0</v>
      </c>
      <c r="P46" s="66">
        <v>2</v>
      </c>
      <c r="Q46" s="66">
        <v>0</v>
      </c>
      <c r="R46" s="66">
        <v>2</v>
      </c>
    </row>
    <row r="47" spans="1:18" ht="12.75">
      <c r="A47" s="66">
        <v>31</v>
      </c>
      <c r="B47" s="66" t="s">
        <v>540</v>
      </c>
      <c r="C47" s="66" t="s">
        <v>593</v>
      </c>
      <c r="D47" s="66">
        <v>16</v>
      </c>
      <c r="E47" s="66">
        <v>8</v>
      </c>
      <c r="F47" s="66">
        <v>8</v>
      </c>
      <c r="G47" s="66">
        <v>1</v>
      </c>
      <c r="H47" s="66">
        <v>0</v>
      </c>
      <c r="I47" s="66">
        <v>1</v>
      </c>
      <c r="J47" s="66">
        <v>0</v>
      </c>
      <c r="K47" s="66">
        <v>0</v>
      </c>
      <c r="L47" s="66">
        <v>0</v>
      </c>
      <c r="M47" s="66">
        <v>1</v>
      </c>
      <c r="N47" s="66">
        <v>0</v>
      </c>
      <c r="O47" s="66">
        <v>1</v>
      </c>
      <c r="P47" s="66">
        <v>0</v>
      </c>
      <c r="Q47" s="66">
        <v>0</v>
      </c>
      <c r="R47" s="66">
        <v>0</v>
      </c>
    </row>
    <row r="48" spans="1:18" ht="12.75">
      <c r="A48" s="66">
        <v>32</v>
      </c>
      <c r="B48" s="66" t="s">
        <v>594</v>
      </c>
      <c r="C48" s="66" t="s">
        <v>595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4</v>
      </c>
      <c r="K48" s="66">
        <v>1</v>
      </c>
      <c r="L48" s="66">
        <v>3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</row>
    <row r="49" spans="1:18" ht="12.75">
      <c r="A49" s="66">
        <v>33</v>
      </c>
      <c r="B49" s="66" t="s">
        <v>542</v>
      </c>
      <c r="C49" s="66" t="s">
        <v>596</v>
      </c>
      <c r="D49" s="66">
        <v>1</v>
      </c>
      <c r="E49" s="66">
        <v>1</v>
      </c>
      <c r="F49" s="66">
        <v>0</v>
      </c>
      <c r="G49" s="66">
        <v>1</v>
      </c>
      <c r="H49" s="66">
        <v>0</v>
      </c>
      <c r="I49" s="66">
        <v>1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</row>
    <row r="50" spans="1:18" ht="12.75">
      <c r="A50" s="66">
        <v>34</v>
      </c>
      <c r="B50" s="66" t="s">
        <v>597</v>
      </c>
      <c r="C50" s="66" t="s">
        <v>598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</row>
    <row r="51" spans="1:18" ht="12.75">
      <c r="A51" s="66">
        <v>35</v>
      </c>
      <c r="B51" s="66" t="s">
        <v>599</v>
      </c>
      <c r="C51" s="66" t="s">
        <v>600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</row>
    <row r="52" spans="1:18" ht="12.75">
      <c r="A52" s="66">
        <v>36</v>
      </c>
      <c r="B52" s="66" t="s">
        <v>601</v>
      </c>
      <c r="C52" s="66" t="s">
        <v>602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</row>
    <row r="53" spans="1:18" ht="12.75">
      <c r="A53" s="66">
        <v>37</v>
      </c>
      <c r="B53" s="66" t="s">
        <v>603</v>
      </c>
      <c r="C53" s="66" t="s">
        <v>604</v>
      </c>
      <c r="D53" s="66">
        <v>0</v>
      </c>
      <c r="E53" s="66">
        <v>0</v>
      </c>
      <c r="F53" s="66">
        <v>0</v>
      </c>
      <c r="G53" s="66">
        <v>8</v>
      </c>
      <c r="H53" s="66">
        <v>6</v>
      </c>
      <c r="I53" s="66">
        <v>2</v>
      </c>
      <c r="J53" s="66">
        <v>3</v>
      </c>
      <c r="K53" s="66">
        <v>1</v>
      </c>
      <c r="L53" s="66">
        <v>2</v>
      </c>
      <c r="M53" s="66">
        <v>4</v>
      </c>
      <c r="N53" s="66">
        <v>2</v>
      </c>
      <c r="O53" s="66">
        <v>2</v>
      </c>
      <c r="P53" s="66">
        <v>0</v>
      </c>
      <c r="Q53" s="66">
        <v>0</v>
      </c>
      <c r="R53" s="66">
        <v>0</v>
      </c>
    </row>
    <row r="54" spans="1:18" s="68" customFormat="1" ht="12.75">
      <c r="A54" s="67">
        <v>37</v>
      </c>
      <c r="B54" s="67"/>
      <c r="C54" s="67" t="s">
        <v>605</v>
      </c>
      <c r="D54" s="67">
        <f aca="true" t="shared" si="2" ref="D54:R54">SUM(D17:D53)</f>
        <v>50</v>
      </c>
      <c r="E54" s="67">
        <f t="shared" si="2"/>
        <v>33</v>
      </c>
      <c r="F54" s="67">
        <f t="shared" si="2"/>
        <v>17</v>
      </c>
      <c r="G54" s="67">
        <f t="shared" si="2"/>
        <v>29</v>
      </c>
      <c r="H54" s="67">
        <f t="shared" si="2"/>
        <v>18</v>
      </c>
      <c r="I54" s="67">
        <f t="shared" si="2"/>
        <v>11</v>
      </c>
      <c r="J54" s="67">
        <f t="shared" si="2"/>
        <v>31</v>
      </c>
      <c r="K54" s="67">
        <f t="shared" si="2"/>
        <v>19</v>
      </c>
      <c r="L54" s="67">
        <f t="shared" si="2"/>
        <v>12</v>
      </c>
      <c r="M54" s="67">
        <f t="shared" si="2"/>
        <v>21</v>
      </c>
      <c r="N54" s="67">
        <f t="shared" si="2"/>
        <v>12</v>
      </c>
      <c r="O54" s="67">
        <f t="shared" si="2"/>
        <v>9</v>
      </c>
      <c r="P54" s="67">
        <f t="shared" si="2"/>
        <v>19</v>
      </c>
      <c r="Q54" s="67">
        <f t="shared" si="2"/>
        <v>13</v>
      </c>
      <c r="R54" s="67">
        <f t="shared" si="2"/>
        <v>6</v>
      </c>
    </row>
    <row r="55" spans="1:18" ht="7.5" customHeight="1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5"/>
    </row>
    <row r="56" spans="1:18" ht="25.5">
      <c r="A56" s="66">
        <v>1</v>
      </c>
      <c r="B56" s="66" t="s">
        <v>545</v>
      </c>
      <c r="C56" s="66" t="s">
        <v>606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</row>
    <row r="57" spans="1:18" ht="12.75">
      <c r="A57" s="66">
        <v>2</v>
      </c>
      <c r="B57" s="66" t="s">
        <v>550</v>
      </c>
      <c r="C57" s="66" t="s">
        <v>607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</row>
    <row r="58" spans="1:18" ht="12.75">
      <c r="A58" s="66">
        <v>3</v>
      </c>
      <c r="B58" s="66" t="s">
        <v>581</v>
      </c>
      <c r="C58" s="66" t="s">
        <v>608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</row>
    <row r="59" spans="1:18" ht="25.5">
      <c r="A59" s="66">
        <v>4</v>
      </c>
      <c r="B59" s="66" t="s">
        <v>586</v>
      </c>
      <c r="C59" s="66" t="s">
        <v>609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</row>
    <row r="60" spans="1:18" ht="12.75">
      <c r="A60" s="66">
        <v>5</v>
      </c>
      <c r="B60" s="66" t="s">
        <v>540</v>
      </c>
      <c r="C60" s="66" t="s">
        <v>610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</row>
    <row r="61" spans="1:18" s="68" customFormat="1" ht="12.75">
      <c r="A61" s="67">
        <v>5</v>
      </c>
      <c r="B61" s="67"/>
      <c r="C61" s="67" t="s">
        <v>611</v>
      </c>
      <c r="D61" s="67">
        <f aca="true" t="shared" si="3" ref="D61:R61">SUM(D56:D60)</f>
        <v>0</v>
      </c>
      <c r="E61" s="67">
        <f t="shared" si="3"/>
        <v>0</v>
      </c>
      <c r="F61" s="67">
        <f t="shared" si="3"/>
        <v>0</v>
      </c>
      <c r="G61" s="67">
        <f t="shared" si="3"/>
        <v>0</v>
      </c>
      <c r="H61" s="67">
        <f t="shared" si="3"/>
        <v>0</v>
      </c>
      <c r="I61" s="67">
        <f t="shared" si="3"/>
        <v>0</v>
      </c>
      <c r="J61" s="67">
        <f t="shared" si="3"/>
        <v>0</v>
      </c>
      <c r="K61" s="67">
        <f t="shared" si="3"/>
        <v>0</v>
      </c>
      <c r="L61" s="67">
        <f t="shared" si="3"/>
        <v>0</v>
      </c>
      <c r="M61" s="67">
        <f t="shared" si="3"/>
        <v>0</v>
      </c>
      <c r="N61" s="67">
        <f t="shared" si="3"/>
        <v>0</v>
      </c>
      <c r="O61" s="67">
        <f t="shared" si="3"/>
        <v>0</v>
      </c>
      <c r="P61" s="67">
        <f t="shared" si="3"/>
        <v>0</v>
      </c>
      <c r="Q61" s="67">
        <f t="shared" si="3"/>
        <v>0</v>
      </c>
      <c r="R61" s="67">
        <f t="shared" si="3"/>
        <v>0</v>
      </c>
    </row>
    <row r="62" spans="1:18" ht="7.5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5"/>
    </row>
    <row r="63" spans="1:18" ht="12.75">
      <c r="A63" s="66">
        <v>1</v>
      </c>
      <c r="B63" s="66" t="s">
        <v>548</v>
      </c>
      <c r="C63" s="66" t="s">
        <v>612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</row>
    <row r="64" spans="1:18" ht="25.5">
      <c r="A64" s="66">
        <v>2</v>
      </c>
      <c r="B64" s="66" t="s">
        <v>532</v>
      </c>
      <c r="C64" s="66" t="s">
        <v>613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</row>
    <row r="65" spans="1:18" ht="25.5">
      <c r="A65" s="66">
        <v>3</v>
      </c>
      <c r="B65" s="66" t="s">
        <v>532</v>
      </c>
      <c r="C65" s="66" t="s">
        <v>614</v>
      </c>
      <c r="D65" s="66">
        <v>1</v>
      </c>
      <c r="E65" s="66">
        <v>1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</row>
    <row r="66" spans="1:18" ht="25.5">
      <c r="A66" s="66">
        <v>4</v>
      </c>
      <c r="B66" s="66" t="s">
        <v>615</v>
      </c>
      <c r="C66" s="66" t="s">
        <v>616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</row>
    <row r="67" spans="1:18" ht="12.75">
      <c r="A67" s="66">
        <v>5</v>
      </c>
      <c r="B67" s="66" t="s">
        <v>567</v>
      </c>
      <c r="C67" s="66" t="s">
        <v>617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</row>
    <row r="68" spans="1:18" ht="25.5">
      <c r="A68" s="66">
        <v>6</v>
      </c>
      <c r="B68" s="66" t="s">
        <v>618</v>
      </c>
      <c r="C68" s="66" t="s">
        <v>619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</row>
    <row r="69" spans="1:18" ht="25.5">
      <c r="A69" s="66">
        <v>7</v>
      </c>
      <c r="B69" s="66" t="s">
        <v>618</v>
      </c>
      <c r="C69" s="66" t="s">
        <v>620</v>
      </c>
      <c r="D69" s="66">
        <v>2</v>
      </c>
      <c r="E69" s="66">
        <v>1</v>
      </c>
      <c r="F69" s="66">
        <v>1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</row>
    <row r="70" spans="1:18" ht="12.75">
      <c r="A70" s="66">
        <v>8</v>
      </c>
      <c r="B70" s="66" t="s">
        <v>584</v>
      </c>
      <c r="C70" s="66" t="s">
        <v>621</v>
      </c>
      <c r="D70" s="66">
        <v>2</v>
      </c>
      <c r="E70" s="66">
        <v>1</v>
      </c>
      <c r="F70" s="66">
        <v>1</v>
      </c>
      <c r="G70" s="66">
        <v>2</v>
      </c>
      <c r="H70" s="66">
        <v>0</v>
      </c>
      <c r="I70" s="66">
        <v>2</v>
      </c>
      <c r="J70" s="66">
        <v>2</v>
      </c>
      <c r="K70" s="66">
        <v>1</v>
      </c>
      <c r="L70" s="66">
        <v>1</v>
      </c>
      <c r="M70" s="66">
        <v>1</v>
      </c>
      <c r="N70" s="66">
        <v>1</v>
      </c>
      <c r="O70" s="66">
        <v>0</v>
      </c>
      <c r="P70" s="66">
        <v>1</v>
      </c>
      <c r="Q70" s="66">
        <v>0</v>
      </c>
      <c r="R70" s="66">
        <v>1</v>
      </c>
    </row>
    <row r="71" spans="1:18" ht="12.75">
      <c r="A71" s="66">
        <v>9</v>
      </c>
      <c r="B71" s="66" t="s">
        <v>586</v>
      </c>
      <c r="C71" s="66" t="s">
        <v>622</v>
      </c>
      <c r="D71" s="66">
        <v>1</v>
      </c>
      <c r="E71" s="66">
        <v>0</v>
      </c>
      <c r="F71" s="66">
        <v>1</v>
      </c>
      <c r="G71" s="66">
        <v>0</v>
      </c>
      <c r="H71" s="66">
        <v>0</v>
      </c>
      <c r="I71" s="66">
        <v>0</v>
      </c>
      <c r="J71" s="66">
        <v>1</v>
      </c>
      <c r="K71" s="66">
        <v>1</v>
      </c>
      <c r="L71" s="66">
        <v>0</v>
      </c>
      <c r="M71" s="66">
        <v>0</v>
      </c>
      <c r="N71" s="66">
        <v>0</v>
      </c>
      <c r="O71" s="66">
        <v>0</v>
      </c>
      <c r="P71" s="66">
        <v>2</v>
      </c>
      <c r="Q71" s="66">
        <v>2</v>
      </c>
      <c r="R71" s="66">
        <v>0</v>
      </c>
    </row>
    <row r="72" spans="1:18" s="68" customFormat="1" ht="12.75">
      <c r="A72" s="67">
        <v>9</v>
      </c>
      <c r="B72" s="67"/>
      <c r="C72" s="67" t="s">
        <v>623</v>
      </c>
      <c r="D72" s="67">
        <f aca="true" t="shared" si="4" ref="D72:R72">SUM(D63:D71)</f>
        <v>6</v>
      </c>
      <c r="E72" s="67">
        <f t="shared" si="4"/>
        <v>3</v>
      </c>
      <c r="F72" s="67">
        <f t="shared" si="4"/>
        <v>3</v>
      </c>
      <c r="G72" s="67">
        <f t="shared" si="4"/>
        <v>2</v>
      </c>
      <c r="H72" s="67">
        <f t="shared" si="4"/>
        <v>0</v>
      </c>
      <c r="I72" s="67">
        <f t="shared" si="4"/>
        <v>2</v>
      </c>
      <c r="J72" s="67">
        <f t="shared" si="4"/>
        <v>3</v>
      </c>
      <c r="K72" s="67">
        <f t="shared" si="4"/>
        <v>2</v>
      </c>
      <c r="L72" s="67">
        <f t="shared" si="4"/>
        <v>1</v>
      </c>
      <c r="M72" s="67">
        <f t="shared" si="4"/>
        <v>1</v>
      </c>
      <c r="N72" s="67">
        <f t="shared" si="4"/>
        <v>1</v>
      </c>
      <c r="O72" s="67">
        <f t="shared" si="4"/>
        <v>0</v>
      </c>
      <c r="P72" s="67">
        <f t="shared" si="4"/>
        <v>3</v>
      </c>
      <c r="Q72" s="67">
        <f t="shared" si="4"/>
        <v>2</v>
      </c>
      <c r="R72" s="67">
        <f t="shared" si="4"/>
        <v>1</v>
      </c>
    </row>
    <row r="73" spans="1:18" ht="7.5" customHeight="1">
      <c r="A73" s="153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5"/>
    </row>
    <row r="74" spans="1:18" s="68" customFormat="1" ht="12.75">
      <c r="A74" s="67">
        <f>(A10+A15+A54+A61+A72)</f>
        <v>59</v>
      </c>
      <c r="B74" s="67"/>
      <c r="C74" s="67" t="s">
        <v>624</v>
      </c>
      <c r="D74" s="67">
        <f aca="true" t="shared" si="5" ref="D74:R74">(D10+D15+D54+D61+D72)</f>
        <v>205</v>
      </c>
      <c r="E74" s="67">
        <f t="shared" si="5"/>
        <v>120</v>
      </c>
      <c r="F74" s="67">
        <f t="shared" si="5"/>
        <v>85</v>
      </c>
      <c r="G74" s="67">
        <f t="shared" si="5"/>
        <v>116</v>
      </c>
      <c r="H74" s="67">
        <f t="shared" si="5"/>
        <v>70</v>
      </c>
      <c r="I74" s="67">
        <f t="shared" si="5"/>
        <v>46</v>
      </c>
      <c r="J74" s="67">
        <f t="shared" si="5"/>
        <v>111</v>
      </c>
      <c r="K74" s="67">
        <f t="shared" si="5"/>
        <v>63</v>
      </c>
      <c r="L74" s="67">
        <f t="shared" si="5"/>
        <v>48</v>
      </c>
      <c r="M74" s="67">
        <f t="shared" si="5"/>
        <v>48</v>
      </c>
      <c r="N74" s="67">
        <f t="shared" si="5"/>
        <v>27</v>
      </c>
      <c r="O74" s="67">
        <f t="shared" si="5"/>
        <v>21</v>
      </c>
      <c r="P74" s="67">
        <f t="shared" si="5"/>
        <v>71</v>
      </c>
      <c r="Q74" s="67">
        <f t="shared" si="5"/>
        <v>43</v>
      </c>
      <c r="R74" s="67">
        <f t="shared" si="5"/>
        <v>28</v>
      </c>
    </row>
  </sheetData>
  <sheetProtection password="CE88" sheet="1" objects="1" scenarios="1"/>
  <mergeCells count="19">
    <mergeCell ref="J3:J4"/>
    <mergeCell ref="M3:M4"/>
    <mergeCell ref="Q3:R3"/>
    <mergeCell ref="P3:P4"/>
    <mergeCell ref="A73:R73"/>
    <mergeCell ref="A11:R11"/>
    <mergeCell ref="A16:R16"/>
    <mergeCell ref="A55:R55"/>
    <mergeCell ref="A62:R62"/>
    <mergeCell ref="A1:O1"/>
    <mergeCell ref="A2:A5"/>
    <mergeCell ref="B2:B5"/>
    <mergeCell ref="C2:C5"/>
    <mergeCell ref="D3:D4"/>
    <mergeCell ref="E3:F3"/>
    <mergeCell ref="H3:I3"/>
    <mergeCell ref="K3:L3"/>
    <mergeCell ref="N3:O3"/>
    <mergeCell ref="G3:G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&amp;R&amp;P+33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A2" sqref="A2:A5"/>
    </sheetView>
  </sheetViews>
  <sheetFormatPr defaultColWidth="9.140625" defaultRowHeight="12.75"/>
  <cols>
    <col min="1" max="1" width="4.00390625" style="0" customWidth="1"/>
    <col min="2" max="2" width="16.7109375" style="0" customWidth="1"/>
    <col min="3" max="3" width="52.28125" style="0" customWidth="1"/>
    <col min="4" max="18" width="7.00390625" style="0" customWidth="1"/>
  </cols>
  <sheetData>
    <row r="1" spans="1:14" s="7" customFormat="1" ht="15">
      <c r="A1" s="156" t="s">
        <v>431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8" ht="23.25" customHeight="1">
      <c r="A2" s="157" t="s">
        <v>0</v>
      </c>
      <c r="B2" s="157" t="s">
        <v>1</v>
      </c>
      <c r="C2" s="157" t="s">
        <v>2</v>
      </c>
      <c r="D2" s="34" t="s">
        <v>37</v>
      </c>
      <c r="E2" s="34" t="s">
        <v>37</v>
      </c>
      <c r="F2" s="34" t="s">
        <v>37</v>
      </c>
      <c r="G2" s="34" t="s">
        <v>36</v>
      </c>
      <c r="H2" s="34" t="s">
        <v>36</v>
      </c>
      <c r="I2" s="34" t="s">
        <v>36</v>
      </c>
      <c r="J2" s="34" t="s">
        <v>404</v>
      </c>
      <c r="K2" s="34" t="s">
        <v>404</v>
      </c>
      <c r="L2" s="34" t="s">
        <v>404</v>
      </c>
      <c r="M2" s="34" t="s">
        <v>405</v>
      </c>
      <c r="N2" s="34" t="s">
        <v>405</v>
      </c>
      <c r="O2" s="34" t="s">
        <v>405</v>
      </c>
      <c r="P2" s="34" t="s">
        <v>35</v>
      </c>
      <c r="Q2" s="34" t="s">
        <v>35</v>
      </c>
      <c r="R2" s="34" t="s">
        <v>35</v>
      </c>
    </row>
    <row r="3" spans="1:18" ht="9" customHeight="1">
      <c r="A3" s="157"/>
      <c r="B3" s="157"/>
      <c r="C3" s="157"/>
      <c r="D3" s="165" t="s">
        <v>406</v>
      </c>
      <c r="E3" s="164" t="s">
        <v>398</v>
      </c>
      <c r="F3" s="164"/>
      <c r="G3" s="164"/>
      <c r="H3" s="164"/>
      <c r="I3" s="164"/>
      <c r="J3" s="164"/>
      <c r="K3" s="164"/>
      <c r="L3" s="164"/>
      <c r="M3" s="164" t="s">
        <v>398</v>
      </c>
      <c r="N3" s="164"/>
      <c r="O3" s="164"/>
      <c r="P3" s="164"/>
      <c r="Q3" s="164"/>
      <c r="R3" s="164"/>
    </row>
    <row r="4" spans="1:18" ht="68.25" customHeight="1" thickBot="1">
      <c r="A4" s="158"/>
      <c r="B4" s="158"/>
      <c r="C4" s="158"/>
      <c r="D4" s="165"/>
      <c r="E4" s="16" t="s">
        <v>45</v>
      </c>
      <c r="F4" s="16" t="s">
        <v>33</v>
      </c>
      <c r="G4" s="35" t="s">
        <v>397</v>
      </c>
      <c r="H4" s="16" t="s">
        <v>45</v>
      </c>
      <c r="I4" s="16" t="s">
        <v>33</v>
      </c>
      <c r="J4" s="35" t="s">
        <v>407</v>
      </c>
      <c r="K4" s="16" t="s">
        <v>45</v>
      </c>
      <c r="L4" s="16" t="s">
        <v>33</v>
      </c>
      <c r="M4" s="35" t="s">
        <v>408</v>
      </c>
      <c r="N4" s="16" t="s">
        <v>45</v>
      </c>
      <c r="O4" s="16" t="s">
        <v>33</v>
      </c>
      <c r="P4" s="35" t="s">
        <v>364</v>
      </c>
      <c r="Q4" s="16" t="s">
        <v>45</v>
      </c>
      <c r="R4" s="16" t="s">
        <v>33</v>
      </c>
    </row>
    <row r="5" spans="1:18" ht="13.5" customHeight="1" hidden="1">
      <c r="A5" s="132"/>
      <c r="B5" s="132"/>
      <c r="C5" s="132"/>
      <c r="D5" s="53">
        <v>2008</v>
      </c>
      <c r="E5" s="53">
        <v>2008</v>
      </c>
      <c r="F5" s="53">
        <v>2008</v>
      </c>
      <c r="G5" s="53">
        <v>2008</v>
      </c>
      <c r="H5" s="53">
        <v>2008</v>
      </c>
      <c r="I5" s="53">
        <v>2008</v>
      </c>
      <c r="J5" s="53">
        <v>2008</v>
      </c>
      <c r="K5" s="53">
        <v>2008</v>
      </c>
      <c r="L5" s="53">
        <v>2008</v>
      </c>
      <c r="M5" s="53">
        <v>2008</v>
      </c>
      <c r="N5" s="53">
        <v>2008</v>
      </c>
      <c r="O5" s="53">
        <v>2008</v>
      </c>
      <c r="P5" s="53">
        <v>2008</v>
      </c>
      <c r="Q5" s="53">
        <v>2008</v>
      </c>
      <c r="R5" s="53">
        <v>2008</v>
      </c>
    </row>
    <row r="6" spans="1:18" ht="12.75">
      <c r="A6" s="65">
        <v>1</v>
      </c>
      <c r="B6" s="65" t="s">
        <v>530</v>
      </c>
      <c r="C6" s="65" t="s">
        <v>531</v>
      </c>
      <c r="D6" s="65">
        <v>27</v>
      </c>
      <c r="E6" s="65">
        <v>12</v>
      </c>
      <c r="F6" s="65">
        <v>15</v>
      </c>
      <c r="G6" s="65">
        <v>24</v>
      </c>
      <c r="H6" s="65">
        <v>11</v>
      </c>
      <c r="I6" s="65">
        <v>13</v>
      </c>
      <c r="J6" s="65">
        <v>2</v>
      </c>
      <c r="K6" s="65">
        <v>1</v>
      </c>
      <c r="L6" s="65">
        <v>1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12.75">
      <c r="A7" s="66">
        <v>2</v>
      </c>
      <c r="B7" s="66" t="s">
        <v>532</v>
      </c>
      <c r="C7" s="66" t="s">
        <v>533</v>
      </c>
      <c r="D7" s="66">
        <v>93</v>
      </c>
      <c r="E7" s="66">
        <v>45</v>
      </c>
      <c r="F7" s="66">
        <v>48</v>
      </c>
      <c r="G7" s="66">
        <v>73</v>
      </c>
      <c r="H7" s="66">
        <v>33</v>
      </c>
      <c r="I7" s="66">
        <v>40</v>
      </c>
      <c r="J7" s="66">
        <v>13</v>
      </c>
      <c r="K7" s="66">
        <v>7</v>
      </c>
      <c r="L7" s="66">
        <v>6</v>
      </c>
      <c r="M7" s="66">
        <v>0</v>
      </c>
      <c r="N7" s="66">
        <v>0</v>
      </c>
      <c r="O7" s="66">
        <v>0</v>
      </c>
      <c r="P7" s="66">
        <v>4</v>
      </c>
      <c r="Q7" s="66">
        <v>3</v>
      </c>
      <c r="R7" s="66">
        <v>1</v>
      </c>
    </row>
    <row r="8" spans="1:18" ht="12.75">
      <c r="A8" s="66">
        <v>3</v>
      </c>
      <c r="B8" s="66" t="s">
        <v>532</v>
      </c>
      <c r="C8" s="66" t="s">
        <v>534</v>
      </c>
      <c r="D8" s="66">
        <v>59</v>
      </c>
      <c r="E8" s="66">
        <v>31</v>
      </c>
      <c r="F8" s="66">
        <v>28</v>
      </c>
      <c r="G8" s="66">
        <v>54</v>
      </c>
      <c r="H8" s="66">
        <v>29</v>
      </c>
      <c r="I8" s="66">
        <v>25</v>
      </c>
      <c r="J8" s="66">
        <v>5</v>
      </c>
      <c r="K8" s="66">
        <v>2</v>
      </c>
      <c r="L8" s="66">
        <v>3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</row>
    <row r="9" spans="1:18" ht="12.75">
      <c r="A9" s="66">
        <v>4</v>
      </c>
      <c r="B9" s="66" t="s">
        <v>532</v>
      </c>
      <c r="C9" s="66" t="s">
        <v>535</v>
      </c>
      <c r="D9" s="66">
        <v>31</v>
      </c>
      <c r="E9" s="66">
        <v>14</v>
      </c>
      <c r="F9" s="66">
        <v>17</v>
      </c>
      <c r="G9" s="66">
        <v>29</v>
      </c>
      <c r="H9" s="66">
        <v>14</v>
      </c>
      <c r="I9" s="66">
        <v>15</v>
      </c>
      <c r="J9" s="66">
        <v>2</v>
      </c>
      <c r="K9" s="66">
        <v>0</v>
      </c>
      <c r="L9" s="66">
        <v>2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</row>
    <row r="10" spans="1:18" ht="12.75">
      <c r="A10" s="66">
        <v>5</v>
      </c>
      <c r="B10" s="66" t="s">
        <v>536</v>
      </c>
      <c r="C10" s="66" t="s">
        <v>537</v>
      </c>
      <c r="D10" s="66">
        <v>33</v>
      </c>
      <c r="E10" s="66">
        <v>14</v>
      </c>
      <c r="F10" s="66">
        <v>19</v>
      </c>
      <c r="G10" s="66">
        <v>30</v>
      </c>
      <c r="H10" s="66">
        <v>12</v>
      </c>
      <c r="I10" s="66">
        <v>18</v>
      </c>
      <c r="J10" s="66">
        <v>1</v>
      </c>
      <c r="K10" s="66">
        <v>1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</row>
    <row r="11" spans="1:18" s="68" customFormat="1" ht="12.75">
      <c r="A11" s="67">
        <v>5</v>
      </c>
      <c r="B11" s="67"/>
      <c r="C11" s="67" t="s">
        <v>538</v>
      </c>
      <c r="D11" s="67">
        <f aca="true" t="shared" si="0" ref="D11:R11">SUM(D6:D10)</f>
        <v>243</v>
      </c>
      <c r="E11" s="67">
        <f t="shared" si="0"/>
        <v>116</v>
      </c>
      <c r="F11" s="67">
        <f t="shared" si="0"/>
        <v>127</v>
      </c>
      <c r="G11" s="67">
        <f t="shared" si="0"/>
        <v>210</v>
      </c>
      <c r="H11" s="67">
        <f t="shared" si="0"/>
        <v>99</v>
      </c>
      <c r="I11" s="67">
        <f t="shared" si="0"/>
        <v>111</v>
      </c>
      <c r="J11" s="67">
        <f t="shared" si="0"/>
        <v>23</v>
      </c>
      <c r="K11" s="67">
        <f t="shared" si="0"/>
        <v>11</v>
      </c>
      <c r="L11" s="67">
        <f t="shared" si="0"/>
        <v>12</v>
      </c>
      <c r="M11" s="67">
        <f t="shared" si="0"/>
        <v>0</v>
      </c>
      <c r="N11" s="67">
        <f t="shared" si="0"/>
        <v>0</v>
      </c>
      <c r="O11" s="67">
        <f t="shared" si="0"/>
        <v>0</v>
      </c>
      <c r="P11" s="67">
        <f t="shared" si="0"/>
        <v>4</v>
      </c>
      <c r="Q11" s="67">
        <f t="shared" si="0"/>
        <v>3</v>
      </c>
      <c r="R11" s="67">
        <f t="shared" si="0"/>
        <v>1</v>
      </c>
    </row>
    <row r="12" spans="1:18" ht="7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5"/>
    </row>
    <row r="13" spans="1:18" ht="12.75">
      <c r="A13" s="66">
        <v>1</v>
      </c>
      <c r="B13" s="66" t="s">
        <v>532</v>
      </c>
      <c r="C13" s="66" t="s">
        <v>539</v>
      </c>
      <c r="D13" s="66">
        <v>4</v>
      </c>
      <c r="E13" s="66">
        <v>2</v>
      </c>
      <c r="F13" s="66">
        <v>2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1</v>
      </c>
      <c r="Q13" s="66">
        <v>0</v>
      </c>
      <c r="R13" s="66">
        <v>0</v>
      </c>
    </row>
    <row r="14" spans="1:18" ht="12.75">
      <c r="A14" s="66">
        <v>2</v>
      </c>
      <c r="B14" s="66" t="s">
        <v>540</v>
      </c>
      <c r="C14" s="66" t="s">
        <v>541</v>
      </c>
      <c r="D14" s="66">
        <v>18</v>
      </c>
      <c r="E14" s="66">
        <v>13</v>
      </c>
      <c r="F14" s="66">
        <v>5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8</v>
      </c>
      <c r="N14" s="66">
        <v>4</v>
      </c>
      <c r="O14" s="66">
        <v>4</v>
      </c>
      <c r="P14" s="66">
        <v>5</v>
      </c>
      <c r="Q14" s="66">
        <v>4</v>
      </c>
      <c r="R14" s="66">
        <v>1</v>
      </c>
    </row>
    <row r="15" spans="1:18" ht="12.75">
      <c r="A15" s="66">
        <v>3</v>
      </c>
      <c r="B15" s="66" t="s">
        <v>542</v>
      </c>
      <c r="C15" s="66" t="s">
        <v>543</v>
      </c>
      <c r="D15" s="66">
        <v>1</v>
      </c>
      <c r="E15" s="66">
        <v>1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</row>
    <row r="16" spans="1:18" s="68" customFormat="1" ht="12.75">
      <c r="A16" s="67">
        <v>3</v>
      </c>
      <c r="B16" s="67"/>
      <c r="C16" s="67" t="s">
        <v>544</v>
      </c>
      <c r="D16" s="67">
        <f aca="true" t="shared" si="1" ref="D16:R16">SUM(D13:D15)</f>
        <v>23</v>
      </c>
      <c r="E16" s="67">
        <f t="shared" si="1"/>
        <v>16</v>
      </c>
      <c r="F16" s="67">
        <f t="shared" si="1"/>
        <v>7</v>
      </c>
      <c r="G16" s="67">
        <f t="shared" si="1"/>
        <v>0</v>
      </c>
      <c r="H16" s="67">
        <f t="shared" si="1"/>
        <v>0</v>
      </c>
      <c r="I16" s="67">
        <f t="shared" si="1"/>
        <v>0</v>
      </c>
      <c r="J16" s="67">
        <f t="shared" si="1"/>
        <v>0</v>
      </c>
      <c r="K16" s="67">
        <f t="shared" si="1"/>
        <v>0</v>
      </c>
      <c r="L16" s="67">
        <f t="shared" si="1"/>
        <v>0</v>
      </c>
      <c r="M16" s="67">
        <f t="shared" si="1"/>
        <v>8</v>
      </c>
      <c r="N16" s="67">
        <f t="shared" si="1"/>
        <v>4</v>
      </c>
      <c r="O16" s="67">
        <f t="shared" si="1"/>
        <v>4</v>
      </c>
      <c r="P16" s="67">
        <f t="shared" si="1"/>
        <v>6</v>
      </c>
      <c r="Q16" s="67">
        <f t="shared" si="1"/>
        <v>4</v>
      </c>
      <c r="R16" s="67">
        <f t="shared" si="1"/>
        <v>1</v>
      </c>
    </row>
    <row r="17" spans="1:18" ht="7.5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5"/>
    </row>
    <row r="18" spans="1:18" ht="12.75">
      <c r="A18" s="66">
        <v>1</v>
      </c>
      <c r="B18" s="66" t="s">
        <v>545</v>
      </c>
      <c r="C18" s="66" t="s">
        <v>546</v>
      </c>
      <c r="D18" s="66">
        <v>27</v>
      </c>
      <c r="E18" s="66">
        <v>17</v>
      </c>
      <c r="F18" s="66">
        <v>10</v>
      </c>
      <c r="G18" s="66">
        <v>0</v>
      </c>
      <c r="H18" s="66">
        <v>0</v>
      </c>
      <c r="I18" s="66">
        <v>0</v>
      </c>
      <c r="J18" s="66">
        <v>11</v>
      </c>
      <c r="K18" s="66">
        <v>8</v>
      </c>
      <c r="L18" s="66">
        <v>3</v>
      </c>
      <c r="M18" s="66">
        <v>4</v>
      </c>
      <c r="N18" s="66">
        <v>3</v>
      </c>
      <c r="O18" s="66">
        <v>1</v>
      </c>
      <c r="P18" s="66">
        <v>1</v>
      </c>
      <c r="Q18" s="66">
        <v>1</v>
      </c>
      <c r="R18" s="66">
        <v>0</v>
      </c>
    </row>
    <row r="19" spans="1:18" ht="12.75">
      <c r="A19" s="66">
        <v>2</v>
      </c>
      <c r="B19" s="66" t="s">
        <v>545</v>
      </c>
      <c r="C19" s="66" t="s">
        <v>547</v>
      </c>
      <c r="D19" s="66">
        <v>1</v>
      </c>
      <c r="E19" s="66">
        <v>1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</row>
    <row r="20" spans="1:18" ht="12.75">
      <c r="A20" s="66">
        <v>3</v>
      </c>
      <c r="B20" s="66" t="s">
        <v>548</v>
      </c>
      <c r="C20" s="66" t="s">
        <v>549</v>
      </c>
      <c r="D20" s="66">
        <v>13</v>
      </c>
      <c r="E20" s="66">
        <v>9</v>
      </c>
      <c r="F20" s="66">
        <v>4</v>
      </c>
      <c r="G20" s="66">
        <v>0</v>
      </c>
      <c r="H20" s="66">
        <v>0</v>
      </c>
      <c r="I20" s="66">
        <v>0</v>
      </c>
      <c r="J20" s="66">
        <v>5</v>
      </c>
      <c r="K20" s="66">
        <v>4</v>
      </c>
      <c r="L20" s="66">
        <v>1</v>
      </c>
      <c r="M20" s="66">
        <v>1</v>
      </c>
      <c r="N20" s="66">
        <v>0</v>
      </c>
      <c r="O20" s="66">
        <v>1</v>
      </c>
      <c r="P20" s="66">
        <v>2</v>
      </c>
      <c r="Q20" s="66">
        <v>2</v>
      </c>
      <c r="R20" s="66">
        <v>0</v>
      </c>
    </row>
    <row r="21" spans="1:18" ht="12.75">
      <c r="A21" s="66">
        <v>4</v>
      </c>
      <c r="B21" s="66" t="s">
        <v>550</v>
      </c>
      <c r="C21" s="66" t="s">
        <v>551</v>
      </c>
      <c r="D21" s="66">
        <v>17</v>
      </c>
      <c r="E21" s="66">
        <v>11</v>
      </c>
      <c r="F21" s="66">
        <v>6</v>
      </c>
      <c r="G21" s="66">
        <v>0</v>
      </c>
      <c r="H21" s="66">
        <v>0</v>
      </c>
      <c r="I21" s="66">
        <v>0</v>
      </c>
      <c r="J21" s="66">
        <v>3</v>
      </c>
      <c r="K21" s="66">
        <v>1</v>
      </c>
      <c r="L21" s="66">
        <v>2</v>
      </c>
      <c r="M21" s="66">
        <v>2</v>
      </c>
      <c r="N21" s="66">
        <v>2</v>
      </c>
      <c r="O21" s="66">
        <v>0</v>
      </c>
      <c r="P21" s="66">
        <v>3</v>
      </c>
      <c r="Q21" s="66">
        <v>2</v>
      </c>
      <c r="R21" s="66">
        <v>1</v>
      </c>
    </row>
    <row r="22" spans="1:18" ht="12.75">
      <c r="A22" s="66">
        <v>5</v>
      </c>
      <c r="B22" s="66" t="s">
        <v>530</v>
      </c>
      <c r="C22" s="66" t="s">
        <v>552</v>
      </c>
      <c r="D22" s="66">
        <v>19</v>
      </c>
      <c r="E22" s="66">
        <v>11</v>
      </c>
      <c r="F22" s="66">
        <v>8</v>
      </c>
      <c r="G22" s="66">
        <v>0</v>
      </c>
      <c r="H22" s="66">
        <v>0</v>
      </c>
      <c r="I22" s="66">
        <v>0</v>
      </c>
      <c r="J22" s="66">
        <v>1</v>
      </c>
      <c r="K22" s="66">
        <v>1</v>
      </c>
      <c r="L22" s="66">
        <v>0</v>
      </c>
      <c r="M22" s="66">
        <v>1</v>
      </c>
      <c r="N22" s="66">
        <v>1</v>
      </c>
      <c r="O22" s="66">
        <v>0</v>
      </c>
      <c r="P22" s="66">
        <v>3</v>
      </c>
      <c r="Q22" s="66">
        <v>2</v>
      </c>
      <c r="R22" s="66">
        <v>1</v>
      </c>
    </row>
    <row r="23" spans="1:18" ht="12.75">
      <c r="A23" s="66">
        <v>6</v>
      </c>
      <c r="B23" s="66" t="s">
        <v>553</v>
      </c>
      <c r="C23" s="66" t="s">
        <v>554</v>
      </c>
      <c r="D23" s="66">
        <v>23</v>
      </c>
      <c r="E23" s="66">
        <v>8</v>
      </c>
      <c r="F23" s="66">
        <v>15</v>
      </c>
      <c r="G23" s="66">
        <v>1</v>
      </c>
      <c r="H23" s="66">
        <v>1</v>
      </c>
      <c r="I23" s="66">
        <v>0</v>
      </c>
      <c r="J23" s="66">
        <v>2</v>
      </c>
      <c r="K23" s="66">
        <v>1</v>
      </c>
      <c r="L23" s="66">
        <v>1</v>
      </c>
      <c r="M23" s="66">
        <v>2</v>
      </c>
      <c r="N23" s="66">
        <v>1</v>
      </c>
      <c r="O23" s="66">
        <v>1</v>
      </c>
      <c r="P23" s="66">
        <v>1</v>
      </c>
      <c r="Q23" s="66">
        <v>1</v>
      </c>
      <c r="R23" s="66">
        <v>0</v>
      </c>
    </row>
    <row r="24" spans="1:18" ht="12.75">
      <c r="A24" s="66">
        <v>7</v>
      </c>
      <c r="B24" s="66" t="s">
        <v>532</v>
      </c>
      <c r="C24" s="66" t="s">
        <v>555</v>
      </c>
      <c r="D24" s="66">
        <v>20</v>
      </c>
      <c r="E24" s="66">
        <v>13</v>
      </c>
      <c r="F24" s="66">
        <v>7</v>
      </c>
      <c r="G24" s="66">
        <v>0</v>
      </c>
      <c r="H24" s="66">
        <v>0</v>
      </c>
      <c r="I24" s="66">
        <v>0</v>
      </c>
      <c r="J24" s="66">
        <v>7</v>
      </c>
      <c r="K24" s="66">
        <v>5</v>
      </c>
      <c r="L24" s="66">
        <v>2</v>
      </c>
      <c r="M24" s="66">
        <v>1</v>
      </c>
      <c r="N24" s="66">
        <v>1</v>
      </c>
      <c r="O24" s="66">
        <v>0</v>
      </c>
      <c r="P24" s="66">
        <v>5</v>
      </c>
      <c r="Q24" s="66">
        <v>3</v>
      </c>
      <c r="R24" s="66">
        <v>2</v>
      </c>
    </row>
    <row r="25" spans="1:18" ht="12.75">
      <c r="A25" s="66">
        <v>8</v>
      </c>
      <c r="B25" s="66" t="s">
        <v>532</v>
      </c>
      <c r="C25" s="66" t="s">
        <v>556</v>
      </c>
      <c r="D25" s="66">
        <v>101</v>
      </c>
      <c r="E25" s="66">
        <v>51</v>
      </c>
      <c r="F25" s="66">
        <v>50</v>
      </c>
      <c r="G25" s="66">
        <v>0</v>
      </c>
      <c r="H25" s="66">
        <v>0</v>
      </c>
      <c r="I25" s="66">
        <v>0</v>
      </c>
      <c r="J25" s="66">
        <v>7</v>
      </c>
      <c r="K25" s="66">
        <v>3</v>
      </c>
      <c r="L25" s="66">
        <v>4</v>
      </c>
      <c r="M25" s="66">
        <v>6</v>
      </c>
      <c r="N25" s="66">
        <v>1</v>
      </c>
      <c r="O25" s="66">
        <v>5</v>
      </c>
      <c r="P25" s="66">
        <v>9</v>
      </c>
      <c r="Q25" s="66">
        <v>4</v>
      </c>
      <c r="R25" s="66">
        <v>5</v>
      </c>
    </row>
    <row r="26" spans="1:18" ht="12.75">
      <c r="A26" s="66">
        <v>9</v>
      </c>
      <c r="B26" s="66" t="s">
        <v>532</v>
      </c>
      <c r="C26" s="66" t="s">
        <v>557</v>
      </c>
      <c r="D26" s="66">
        <v>21</v>
      </c>
      <c r="E26" s="66">
        <v>12</v>
      </c>
      <c r="F26" s="66">
        <v>9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1</v>
      </c>
      <c r="Q26" s="66">
        <v>1</v>
      </c>
      <c r="R26" s="66">
        <v>0</v>
      </c>
    </row>
    <row r="27" spans="1:18" ht="12.75">
      <c r="A27" s="66">
        <v>10</v>
      </c>
      <c r="B27" s="66" t="s">
        <v>532</v>
      </c>
      <c r="C27" s="66" t="s">
        <v>558</v>
      </c>
      <c r="D27" s="66">
        <v>21</v>
      </c>
      <c r="E27" s="66">
        <v>15</v>
      </c>
      <c r="F27" s="66">
        <v>6</v>
      </c>
      <c r="G27" s="66">
        <v>0</v>
      </c>
      <c r="H27" s="66">
        <v>0</v>
      </c>
      <c r="I27" s="66">
        <v>0</v>
      </c>
      <c r="J27" s="66">
        <v>16</v>
      </c>
      <c r="K27" s="66">
        <v>12</v>
      </c>
      <c r="L27" s="66">
        <v>4</v>
      </c>
      <c r="M27" s="66">
        <v>1</v>
      </c>
      <c r="N27" s="66">
        <v>0</v>
      </c>
      <c r="O27" s="66">
        <v>1</v>
      </c>
      <c r="P27" s="66">
        <v>0</v>
      </c>
      <c r="Q27" s="66">
        <v>0</v>
      </c>
      <c r="R27" s="66">
        <v>0</v>
      </c>
    </row>
    <row r="28" spans="1:18" ht="12.75">
      <c r="A28" s="66">
        <v>11</v>
      </c>
      <c r="B28" s="66" t="s">
        <v>532</v>
      </c>
      <c r="C28" s="66" t="s">
        <v>559</v>
      </c>
      <c r="D28" s="66">
        <v>21</v>
      </c>
      <c r="E28" s="66">
        <v>9</v>
      </c>
      <c r="F28" s="66">
        <v>12</v>
      </c>
      <c r="G28" s="66">
        <v>0</v>
      </c>
      <c r="H28" s="66">
        <v>0</v>
      </c>
      <c r="I28" s="66">
        <v>0</v>
      </c>
      <c r="J28" s="66">
        <v>12</v>
      </c>
      <c r="K28" s="66">
        <v>3</v>
      </c>
      <c r="L28" s="66">
        <v>9</v>
      </c>
      <c r="M28" s="66">
        <v>2</v>
      </c>
      <c r="N28" s="66">
        <v>1</v>
      </c>
      <c r="O28" s="66">
        <v>1</v>
      </c>
      <c r="P28" s="66">
        <v>2</v>
      </c>
      <c r="Q28" s="66">
        <v>2</v>
      </c>
      <c r="R28" s="66">
        <v>0</v>
      </c>
    </row>
    <row r="29" spans="1:18" ht="12.75">
      <c r="A29" s="66">
        <v>12</v>
      </c>
      <c r="B29" s="66" t="s">
        <v>532</v>
      </c>
      <c r="C29" s="66" t="s">
        <v>560</v>
      </c>
      <c r="D29" s="66">
        <v>13</v>
      </c>
      <c r="E29" s="66">
        <v>7</v>
      </c>
      <c r="F29" s="66">
        <v>6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4</v>
      </c>
      <c r="Q29" s="66">
        <v>1</v>
      </c>
      <c r="R29" s="66">
        <v>3</v>
      </c>
    </row>
    <row r="30" spans="1:18" ht="12.75">
      <c r="A30" s="66">
        <v>13</v>
      </c>
      <c r="B30" s="66" t="s">
        <v>561</v>
      </c>
      <c r="C30" s="66" t="s">
        <v>562</v>
      </c>
      <c r="D30" s="66">
        <v>2</v>
      </c>
      <c r="E30" s="66">
        <v>2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</row>
    <row r="31" spans="1:18" ht="12.75">
      <c r="A31" s="66">
        <v>14</v>
      </c>
      <c r="B31" s="66" t="s">
        <v>563</v>
      </c>
      <c r="C31" s="66" t="s">
        <v>564</v>
      </c>
      <c r="D31" s="66">
        <v>23</v>
      </c>
      <c r="E31" s="66">
        <v>12</v>
      </c>
      <c r="F31" s="66">
        <v>11</v>
      </c>
      <c r="G31" s="66">
        <v>0</v>
      </c>
      <c r="H31" s="66">
        <v>0</v>
      </c>
      <c r="I31" s="66">
        <v>0</v>
      </c>
      <c r="J31" s="66">
        <v>6</v>
      </c>
      <c r="K31" s="66">
        <v>2</v>
      </c>
      <c r="L31" s="66">
        <v>4</v>
      </c>
      <c r="M31" s="66">
        <v>3</v>
      </c>
      <c r="N31" s="66">
        <v>3</v>
      </c>
      <c r="O31" s="66">
        <v>0</v>
      </c>
      <c r="P31" s="66">
        <v>1</v>
      </c>
      <c r="Q31" s="66">
        <v>1</v>
      </c>
      <c r="R31" s="66">
        <v>0</v>
      </c>
    </row>
    <row r="32" spans="1:18" ht="12.75">
      <c r="A32" s="66">
        <v>15</v>
      </c>
      <c r="B32" s="66" t="s">
        <v>565</v>
      </c>
      <c r="C32" s="66" t="s">
        <v>566</v>
      </c>
      <c r="D32" s="66">
        <v>30</v>
      </c>
      <c r="E32" s="66">
        <v>17</v>
      </c>
      <c r="F32" s="66">
        <v>13</v>
      </c>
      <c r="G32" s="66">
        <v>2</v>
      </c>
      <c r="H32" s="66">
        <v>1</v>
      </c>
      <c r="I32" s="66">
        <v>1</v>
      </c>
      <c r="J32" s="66">
        <v>6</v>
      </c>
      <c r="K32" s="66">
        <v>1</v>
      </c>
      <c r="L32" s="66">
        <v>5</v>
      </c>
      <c r="M32" s="66">
        <v>2</v>
      </c>
      <c r="N32" s="66">
        <v>1</v>
      </c>
      <c r="O32" s="66">
        <v>1</v>
      </c>
      <c r="P32" s="66">
        <v>0</v>
      </c>
      <c r="Q32" s="66">
        <v>0</v>
      </c>
      <c r="R32" s="66">
        <v>0</v>
      </c>
    </row>
    <row r="33" spans="1:18" ht="12.75">
      <c r="A33" s="66">
        <v>16</v>
      </c>
      <c r="B33" s="66" t="s">
        <v>567</v>
      </c>
      <c r="C33" s="66" t="s">
        <v>568</v>
      </c>
      <c r="D33" s="66">
        <v>15</v>
      </c>
      <c r="E33" s="66">
        <v>7</v>
      </c>
      <c r="F33" s="66">
        <v>8</v>
      </c>
      <c r="G33" s="66">
        <v>0</v>
      </c>
      <c r="H33" s="66">
        <v>0</v>
      </c>
      <c r="I33" s="66">
        <v>0</v>
      </c>
      <c r="J33" s="66">
        <v>3</v>
      </c>
      <c r="K33" s="66">
        <v>1</v>
      </c>
      <c r="L33" s="66">
        <v>2</v>
      </c>
      <c r="M33" s="66">
        <v>0</v>
      </c>
      <c r="N33" s="66">
        <v>0</v>
      </c>
      <c r="O33" s="66">
        <v>0</v>
      </c>
      <c r="P33" s="66">
        <v>3</v>
      </c>
      <c r="Q33" s="66">
        <v>1</v>
      </c>
      <c r="R33" s="66">
        <v>2</v>
      </c>
    </row>
    <row r="34" spans="1:18" ht="12.75">
      <c r="A34" s="66">
        <v>17</v>
      </c>
      <c r="B34" s="66" t="s">
        <v>536</v>
      </c>
      <c r="C34" s="66" t="s">
        <v>569</v>
      </c>
      <c r="D34" s="66">
        <v>28</v>
      </c>
      <c r="E34" s="66">
        <v>12</v>
      </c>
      <c r="F34" s="66">
        <v>16</v>
      </c>
      <c r="G34" s="66">
        <v>2</v>
      </c>
      <c r="H34" s="66">
        <v>2</v>
      </c>
      <c r="I34" s="66">
        <v>0</v>
      </c>
      <c r="J34" s="66">
        <v>2</v>
      </c>
      <c r="K34" s="66">
        <v>1</v>
      </c>
      <c r="L34" s="66">
        <v>1</v>
      </c>
      <c r="M34" s="66">
        <v>3</v>
      </c>
      <c r="N34" s="66">
        <v>1</v>
      </c>
      <c r="O34" s="66">
        <v>2</v>
      </c>
      <c r="P34" s="66">
        <v>1</v>
      </c>
      <c r="Q34" s="66">
        <v>0</v>
      </c>
      <c r="R34" s="66">
        <v>1</v>
      </c>
    </row>
    <row r="35" spans="1:18" ht="12.75">
      <c r="A35" s="66">
        <v>18</v>
      </c>
      <c r="B35" s="66" t="s">
        <v>570</v>
      </c>
      <c r="C35" s="66" t="s">
        <v>571</v>
      </c>
      <c r="D35" s="66">
        <v>20</v>
      </c>
      <c r="E35" s="66">
        <v>12</v>
      </c>
      <c r="F35" s="66">
        <v>8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</row>
    <row r="36" spans="1:18" ht="12.75">
      <c r="A36" s="66">
        <v>19</v>
      </c>
      <c r="B36" s="66" t="s">
        <v>570</v>
      </c>
      <c r="C36" s="66" t="s">
        <v>572</v>
      </c>
      <c r="D36" s="66">
        <v>12</v>
      </c>
      <c r="E36" s="66">
        <v>6</v>
      </c>
      <c r="F36" s="66">
        <v>6</v>
      </c>
      <c r="G36" s="66">
        <v>0</v>
      </c>
      <c r="H36" s="66">
        <v>0</v>
      </c>
      <c r="I36" s="66">
        <v>0</v>
      </c>
      <c r="J36" s="66">
        <v>4</v>
      </c>
      <c r="K36" s="66">
        <v>2</v>
      </c>
      <c r="L36" s="66">
        <v>2</v>
      </c>
      <c r="M36" s="66">
        <v>2</v>
      </c>
      <c r="N36" s="66">
        <v>1</v>
      </c>
      <c r="O36" s="66">
        <v>1</v>
      </c>
      <c r="P36" s="66">
        <v>3</v>
      </c>
      <c r="Q36" s="66">
        <v>1</v>
      </c>
      <c r="R36" s="66">
        <v>2</v>
      </c>
    </row>
    <row r="37" spans="1:18" ht="12.75">
      <c r="A37" s="66">
        <v>20</v>
      </c>
      <c r="B37" s="66" t="s">
        <v>573</v>
      </c>
      <c r="C37" s="66" t="s">
        <v>574</v>
      </c>
      <c r="D37" s="66">
        <v>26</v>
      </c>
      <c r="E37" s="66">
        <v>14</v>
      </c>
      <c r="F37" s="66">
        <v>12</v>
      </c>
      <c r="G37" s="66">
        <v>2</v>
      </c>
      <c r="H37" s="66">
        <v>0</v>
      </c>
      <c r="I37" s="66">
        <v>2</v>
      </c>
      <c r="J37" s="66">
        <v>3</v>
      </c>
      <c r="K37" s="66">
        <v>1</v>
      </c>
      <c r="L37" s="66">
        <v>2</v>
      </c>
      <c r="M37" s="66">
        <v>5</v>
      </c>
      <c r="N37" s="66">
        <v>3</v>
      </c>
      <c r="O37" s="66">
        <v>2</v>
      </c>
      <c r="P37" s="66">
        <v>8</v>
      </c>
      <c r="Q37" s="66">
        <v>5</v>
      </c>
      <c r="R37" s="66">
        <v>3</v>
      </c>
    </row>
    <row r="38" spans="1:18" ht="12.75">
      <c r="A38" s="66">
        <v>21</v>
      </c>
      <c r="B38" s="66" t="s">
        <v>575</v>
      </c>
      <c r="C38" s="66" t="s">
        <v>576</v>
      </c>
      <c r="D38" s="66">
        <v>14</v>
      </c>
      <c r="E38" s="66">
        <v>8</v>
      </c>
      <c r="F38" s="66">
        <v>6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2</v>
      </c>
      <c r="N38" s="66">
        <v>2</v>
      </c>
      <c r="O38" s="66">
        <v>0</v>
      </c>
      <c r="P38" s="66">
        <v>1</v>
      </c>
      <c r="Q38" s="66">
        <v>0</v>
      </c>
      <c r="R38" s="66">
        <v>1</v>
      </c>
    </row>
    <row r="39" spans="1:18" ht="12.75">
      <c r="A39" s="66">
        <v>22</v>
      </c>
      <c r="B39" s="66" t="s">
        <v>577</v>
      </c>
      <c r="C39" s="66" t="s">
        <v>578</v>
      </c>
      <c r="D39" s="66">
        <v>22</v>
      </c>
      <c r="E39" s="66">
        <v>12</v>
      </c>
      <c r="F39" s="66">
        <v>10</v>
      </c>
      <c r="G39" s="66">
        <v>0</v>
      </c>
      <c r="H39" s="66">
        <v>0</v>
      </c>
      <c r="I39" s="66">
        <v>0</v>
      </c>
      <c r="J39" s="66">
        <v>4</v>
      </c>
      <c r="K39" s="66">
        <v>2</v>
      </c>
      <c r="L39" s="66">
        <v>2</v>
      </c>
      <c r="M39" s="66">
        <v>3</v>
      </c>
      <c r="N39" s="66">
        <v>2</v>
      </c>
      <c r="O39" s="66">
        <v>1</v>
      </c>
      <c r="P39" s="66">
        <v>4</v>
      </c>
      <c r="Q39" s="66">
        <v>3</v>
      </c>
      <c r="R39" s="66">
        <v>1</v>
      </c>
    </row>
    <row r="40" spans="1:18" ht="12.75">
      <c r="A40" s="66">
        <v>23</v>
      </c>
      <c r="B40" s="66" t="s">
        <v>579</v>
      </c>
      <c r="C40" s="66" t="s">
        <v>580</v>
      </c>
      <c r="D40" s="66">
        <v>7</v>
      </c>
      <c r="E40" s="66">
        <v>2</v>
      </c>
      <c r="F40" s="66">
        <v>5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1</v>
      </c>
      <c r="N40" s="66">
        <v>1</v>
      </c>
      <c r="O40" s="66">
        <v>0</v>
      </c>
      <c r="P40" s="66">
        <v>1</v>
      </c>
      <c r="Q40" s="66">
        <v>0</v>
      </c>
      <c r="R40" s="66">
        <v>1</v>
      </c>
    </row>
    <row r="41" spans="1:18" ht="12.75">
      <c r="A41" s="66">
        <v>24</v>
      </c>
      <c r="B41" s="66" t="s">
        <v>581</v>
      </c>
      <c r="C41" s="66" t="s">
        <v>582</v>
      </c>
      <c r="D41" s="66">
        <v>5</v>
      </c>
      <c r="E41" s="66">
        <v>3</v>
      </c>
      <c r="F41" s="66">
        <v>2</v>
      </c>
      <c r="G41" s="66">
        <v>0</v>
      </c>
      <c r="H41" s="66">
        <v>0</v>
      </c>
      <c r="I41" s="66">
        <v>0</v>
      </c>
      <c r="J41" s="66">
        <v>2</v>
      </c>
      <c r="K41" s="66">
        <v>2</v>
      </c>
      <c r="L41" s="66">
        <v>0</v>
      </c>
      <c r="M41" s="66">
        <v>1</v>
      </c>
      <c r="N41" s="66">
        <v>1</v>
      </c>
      <c r="O41" s="66">
        <v>0</v>
      </c>
      <c r="P41" s="66">
        <v>1</v>
      </c>
      <c r="Q41" s="66">
        <v>0</v>
      </c>
      <c r="R41" s="66">
        <v>1</v>
      </c>
    </row>
    <row r="42" spans="1:18" ht="12.75">
      <c r="A42" s="66">
        <v>25</v>
      </c>
      <c r="B42" s="66" t="s">
        <v>581</v>
      </c>
      <c r="C42" s="66" t="s">
        <v>583</v>
      </c>
      <c r="D42" s="66">
        <v>7</v>
      </c>
      <c r="E42" s="66">
        <v>2</v>
      </c>
      <c r="F42" s="66">
        <v>5</v>
      </c>
      <c r="G42" s="66">
        <v>0</v>
      </c>
      <c r="H42" s="66">
        <v>0</v>
      </c>
      <c r="I42" s="66">
        <v>0</v>
      </c>
      <c r="J42" s="66">
        <v>1</v>
      </c>
      <c r="K42" s="66">
        <v>1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</row>
    <row r="43" spans="1:18" ht="12.75">
      <c r="A43" s="66">
        <v>26</v>
      </c>
      <c r="B43" s="66" t="s">
        <v>584</v>
      </c>
      <c r="C43" s="66" t="s">
        <v>585</v>
      </c>
      <c r="D43" s="66">
        <v>13</v>
      </c>
      <c r="E43" s="66">
        <v>10</v>
      </c>
      <c r="F43" s="66">
        <v>3</v>
      </c>
      <c r="G43" s="66">
        <v>0</v>
      </c>
      <c r="H43" s="66">
        <v>0</v>
      </c>
      <c r="I43" s="66">
        <v>0</v>
      </c>
      <c r="J43" s="66">
        <v>1</v>
      </c>
      <c r="K43" s="66">
        <v>1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</row>
    <row r="44" spans="1:18" ht="12.75">
      <c r="A44" s="66">
        <v>27</v>
      </c>
      <c r="B44" s="66" t="s">
        <v>586</v>
      </c>
      <c r="C44" s="66" t="s">
        <v>587</v>
      </c>
      <c r="D44" s="66">
        <v>48</v>
      </c>
      <c r="E44" s="66">
        <v>27</v>
      </c>
      <c r="F44" s="66">
        <v>21</v>
      </c>
      <c r="G44" s="66">
        <v>3</v>
      </c>
      <c r="H44" s="66">
        <v>3</v>
      </c>
      <c r="I44" s="66">
        <v>0</v>
      </c>
      <c r="J44" s="66">
        <v>6</v>
      </c>
      <c r="K44" s="66">
        <v>3</v>
      </c>
      <c r="L44" s="66">
        <v>3</v>
      </c>
      <c r="M44" s="66">
        <v>2</v>
      </c>
      <c r="N44" s="66">
        <v>1</v>
      </c>
      <c r="O44" s="66">
        <v>1</v>
      </c>
      <c r="P44" s="66">
        <v>5</v>
      </c>
      <c r="Q44" s="66">
        <v>1</v>
      </c>
      <c r="R44" s="66">
        <v>4</v>
      </c>
    </row>
    <row r="45" spans="1:18" ht="12.75">
      <c r="A45" s="66">
        <v>28</v>
      </c>
      <c r="B45" s="66" t="s">
        <v>588</v>
      </c>
      <c r="C45" s="66" t="s">
        <v>589</v>
      </c>
      <c r="D45" s="66">
        <v>4</v>
      </c>
      <c r="E45" s="66">
        <v>2</v>
      </c>
      <c r="F45" s="66">
        <v>2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</row>
    <row r="46" spans="1:18" ht="12.75">
      <c r="A46" s="66">
        <v>29</v>
      </c>
      <c r="B46" s="66" t="s">
        <v>590</v>
      </c>
      <c r="C46" s="66" t="s">
        <v>591</v>
      </c>
      <c r="D46" s="66">
        <v>22</v>
      </c>
      <c r="E46" s="66">
        <v>12</v>
      </c>
      <c r="F46" s="66">
        <v>10</v>
      </c>
      <c r="G46" s="66">
        <v>0</v>
      </c>
      <c r="H46" s="66">
        <v>0</v>
      </c>
      <c r="I46" s="66">
        <v>0</v>
      </c>
      <c r="J46" s="66">
        <v>3</v>
      </c>
      <c r="K46" s="66">
        <v>1</v>
      </c>
      <c r="L46" s="66">
        <v>2</v>
      </c>
      <c r="M46" s="66">
        <v>3</v>
      </c>
      <c r="N46" s="66">
        <v>3</v>
      </c>
      <c r="O46" s="66">
        <v>0</v>
      </c>
      <c r="P46" s="66">
        <v>6</v>
      </c>
      <c r="Q46" s="66">
        <v>3</v>
      </c>
      <c r="R46" s="66">
        <v>3</v>
      </c>
    </row>
    <row r="47" spans="1:18" ht="12.75">
      <c r="A47" s="66">
        <v>30</v>
      </c>
      <c r="B47" s="66" t="s">
        <v>540</v>
      </c>
      <c r="C47" s="66" t="s">
        <v>592</v>
      </c>
      <c r="D47" s="66">
        <v>12</v>
      </c>
      <c r="E47" s="66">
        <v>7</v>
      </c>
      <c r="F47" s="66">
        <v>5</v>
      </c>
      <c r="G47" s="66">
        <v>1</v>
      </c>
      <c r="H47" s="66">
        <v>1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</row>
    <row r="48" spans="1:18" ht="12.75">
      <c r="A48" s="66">
        <v>31</v>
      </c>
      <c r="B48" s="66" t="s">
        <v>540</v>
      </c>
      <c r="C48" s="66" t="s">
        <v>593</v>
      </c>
      <c r="D48" s="66">
        <v>26</v>
      </c>
      <c r="E48" s="66">
        <v>9</v>
      </c>
      <c r="F48" s="66">
        <v>17</v>
      </c>
      <c r="G48" s="66">
        <v>0</v>
      </c>
      <c r="H48" s="66">
        <v>0</v>
      </c>
      <c r="I48" s="66">
        <v>0</v>
      </c>
      <c r="J48" s="66">
        <v>8</v>
      </c>
      <c r="K48" s="66">
        <v>4</v>
      </c>
      <c r="L48" s="66">
        <v>4</v>
      </c>
      <c r="M48" s="66">
        <v>5</v>
      </c>
      <c r="N48" s="66">
        <v>2</v>
      </c>
      <c r="O48" s="66">
        <v>3</v>
      </c>
      <c r="P48" s="66">
        <v>6</v>
      </c>
      <c r="Q48" s="66">
        <v>0</v>
      </c>
      <c r="R48" s="66">
        <v>6</v>
      </c>
    </row>
    <row r="49" spans="1:18" ht="12.75">
      <c r="A49" s="66">
        <v>32</v>
      </c>
      <c r="B49" s="66" t="s">
        <v>594</v>
      </c>
      <c r="C49" s="66" t="s">
        <v>595</v>
      </c>
      <c r="D49" s="66">
        <v>6</v>
      </c>
      <c r="E49" s="66">
        <v>2</v>
      </c>
      <c r="F49" s="66">
        <v>4</v>
      </c>
      <c r="G49" s="66">
        <v>1</v>
      </c>
      <c r="H49" s="66">
        <v>1</v>
      </c>
      <c r="I49" s="66">
        <v>0</v>
      </c>
      <c r="J49" s="66">
        <v>1</v>
      </c>
      <c r="K49" s="66">
        <v>0</v>
      </c>
      <c r="L49" s="66">
        <v>1</v>
      </c>
      <c r="M49" s="66">
        <v>0</v>
      </c>
      <c r="N49" s="66">
        <v>0</v>
      </c>
      <c r="O49" s="66">
        <v>0</v>
      </c>
      <c r="P49" s="66">
        <v>1</v>
      </c>
      <c r="Q49" s="66">
        <v>0</v>
      </c>
      <c r="R49" s="66">
        <v>1</v>
      </c>
    </row>
    <row r="50" spans="1:18" ht="12.75">
      <c r="A50" s="66">
        <v>33</v>
      </c>
      <c r="B50" s="66" t="s">
        <v>542</v>
      </c>
      <c r="C50" s="66" t="s">
        <v>596</v>
      </c>
      <c r="D50" s="66">
        <v>4</v>
      </c>
      <c r="E50" s="66">
        <v>1</v>
      </c>
      <c r="F50" s="66">
        <v>3</v>
      </c>
      <c r="G50" s="66">
        <v>0</v>
      </c>
      <c r="H50" s="66">
        <v>0</v>
      </c>
      <c r="I50" s="66">
        <v>0</v>
      </c>
      <c r="J50" s="66">
        <v>2</v>
      </c>
      <c r="K50" s="66">
        <v>0</v>
      </c>
      <c r="L50" s="66">
        <v>2</v>
      </c>
      <c r="M50" s="66">
        <v>1</v>
      </c>
      <c r="N50" s="66">
        <v>0</v>
      </c>
      <c r="O50" s="66">
        <v>1</v>
      </c>
      <c r="P50" s="66">
        <v>0</v>
      </c>
      <c r="Q50" s="66">
        <v>0</v>
      </c>
      <c r="R50" s="66">
        <v>0</v>
      </c>
    </row>
    <row r="51" spans="1:18" ht="12.75">
      <c r="A51" s="66">
        <v>34</v>
      </c>
      <c r="B51" s="66" t="s">
        <v>597</v>
      </c>
      <c r="C51" s="66" t="s">
        <v>598</v>
      </c>
      <c r="D51" s="66">
        <v>12</v>
      </c>
      <c r="E51" s="66">
        <v>3</v>
      </c>
      <c r="F51" s="66">
        <v>9</v>
      </c>
      <c r="G51" s="66">
        <v>0</v>
      </c>
      <c r="H51" s="66">
        <v>0</v>
      </c>
      <c r="I51" s="66">
        <v>0</v>
      </c>
      <c r="J51" s="66">
        <v>1</v>
      </c>
      <c r="K51" s="66">
        <v>0</v>
      </c>
      <c r="L51" s="66">
        <v>1</v>
      </c>
      <c r="M51" s="66">
        <v>1</v>
      </c>
      <c r="N51" s="66">
        <v>0</v>
      </c>
      <c r="O51" s="66">
        <v>1</v>
      </c>
      <c r="P51" s="66">
        <v>0</v>
      </c>
      <c r="Q51" s="66">
        <v>0</v>
      </c>
      <c r="R51" s="66">
        <v>0</v>
      </c>
    </row>
    <row r="52" spans="1:18" ht="12.75">
      <c r="A52" s="66">
        <v>35</v>
      </c>
      <c r="B52" s="66" t="s">
        <v>599</v>
      </c>
      <c r="C52" s="66" t="s">
        <v>600</v>
      </c>
      <c r="D52" s="66">
        <v>5</v>
      </c>
      <c r="E52" s="66">
        <v>2</v>
      </c>
      <c r="F52" s="66">
        <v>3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1</v>
      </c>
      <c r="N52" s="66">
        <v>0</v>
      </c>
      <c r="O52" s="66">
        <v>1</v>
      </c>
      <c r="P52" s="66">
        <v>0</v>
      </c>
      <c r="Q52" s="66">
        <v>0</v>
      </c>
      <c r="R52" s="66">
        <v>0</v>
      </c>
    </row>
    <row r="53" spans="1:18" ht="12.75">
      <c r="A53" s="66">
        <v>36</v>
      </c>
      <c r="B53" s="66" t="s">
        <v>601</v>
      </c>
      <c r="C53" s="66" t="s">
        <v>602</v>
      </c>
      <c r="D53" s="66">
        <v>13</v>
      </c>
      <c r="E53" s="66">
        <v>8</v>
      </c>
      <c r="F53" s="66">
        <v>5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1</v>
      </c>
      <c r="N53" s="66">
        <v>1</v>
      </c>
      <c r="O53" s="66">
        <v>0</v>
      </c>
      <c r="P53" s="66">
        <v>2</v>
      </c>
      <c r="Q53" s="66">
        <v>1</v>
      </c>
      <c r="R53" s="66">
        <v>1</v>
      </c>
    </row>
    <row r="54" spans="1:18" ht="12.75">
      <c r="A54" s="66">
        <v>37</v>
      </c>
      <c r="B54" s="66" t="s">
        <v>603</v>
      </c>
      <c r="C54" s="66" t="s">
        <v>604</v>
      </c>
      <c r="D54" s="66">
        <v>1</v>
      </c>
      <c r="E54" s="66">
        <v>1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</row>
    <row r="55" spans="1:18" s="68" customFormat="1" ht="12.75">
      <c r="A55" s="67">
        <v>37</v>
      </c>
      <c r="B55" s="67"/>
      <c r="C55" s="67" t="s">
        <v>605</v>
      </c>
      <c r="D55" s="67">
        <f aca="true" t="shared" si="2" ref="D55:R55">SUM(D18:D54)</f>
        <v>674</v>
      </c>
      <c r="E55" s="67">
        <f t="shared" si="2"/>
        <v>357</v>
      </c>
      <c r="F55" s="67">
        <f t="shared" si="2"/>
        <v>317</v>
      </c>
      <c r="G55" s="67">
        <f t="shared" si="2"/>
        <v>12</v>
      </c>
      <c r="H55" s="67">
        <f t="shared" si="2"/>
        <v>9</v>
      </c>
      <c r="I55" s="67">
        <f t="shared" si="2"/>
        <v>3</v>
      </c>
      <c r="J55" s="67">
        <f t="shared" si="2"/>
        <v>117</v>
      </c>
      <c r="K55" s="67">
        <f t="shared" si="2"/>
        <v>60</v>
      </c>
      <c r="L55" s="67">
        <f t="shared" si="2"/>
        <v>57</v>
      </c>
      <c r="M55" s="67">
        <f t="shared" si="2"/>
        <v>56</v>
      </c>
      <c r="N55" s="67">
        <f t="shared" si="2"/>
        <v>32</v>
      </c>
      <c r="O55" s="67">
        <f t="shared" si="2"/>
        <v>24</v>
      </c>
      <c r="P55" s="67">
        <f t="shared" si="2"/>
        <v>74</v>
      </c>
      <c r="Q55" s="67">
        <f t="shared" si="2"/>
        <v>35</v>
      </c>
      <c r="R55" s="67">
        <f t="shared" si="2"/>
        <v>39</v>
      </c>
    </row>
    <row r="56" spans="1:18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5"/>
    </row>
    <row r="57" spans="1:18" ht="25.5">
      <c r="A57" s="66">
        <v>1</v>
      </c>
      <c r="B57" s="66" t="s">
        <v>545</v>
      </c>
      <c r="C57" s="66" t="s">
        <v>606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</row>
    <row r="58" spans="1:18" ht="12.75">
      <c r="A58" s="66">
        <v>2</v>
      </c>
      <c r="B58" s="66" t="s">
        <v>550</v>
      </c>
      <c r="C58" s="66" t="s">
        <v>607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</row>
    <row r="59" spans="1:18" ht="12.75">
      <c r="A59" s="66">
        <v>3</v>
      </c>
      <c r="B59" s="66" t="s">
        <v>581</v>
      </c>
      <c r="C59" s="66" t="s">
        <v>608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</row>
    <row r="60" spans="1:18" ht="12.75">
      <c r="A60" s="66">
        <v>4</v>
      </c>
      <c r="B60" s="66" t="s">
        <v>586</v>
      </c>
      <c r="C60" s="66" t="s">
        <v>609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</row>
    <row r="61" spans="1:18" ht="12.75">
      <c r="A61" s="66">
        <v>5</v>
      </c>
      <c r="B61" s="66" t="s">
        <v>540</v>
      </c>
      <c r="C61" s="66" t="s">
        <v>610</v>
      </c>
      <c r="D61" s="66">
        <v>2</v>
      </c>
      <c r="E61" s="66">
        <v>1</v>
      </c>
      <c r="F61" s="66">
        <v>1</v>
      </c>
      <c r="G61" s="66">
        <v>1</v>
      </c>
      <c r="H61" s="66">
        <v>1</v>
      </c>
      <c r="I61" s="66">
        <v>0</v>
      </c>
      <c r="J61" s="66">
        <v>1</v>
      </c>
      <c r="K61" s="66">
        <v>0</v>
      </c>
      <c r="L61" s="66">
        <v>1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</row>
    <row r="62" spans="1:18" s="68" customFormat="1" ht="12.75">
      <c r="A62" s="67">
        <v>5</v>
      </c>
      <c r="B62" s="67"/>
      <c r="C62" s="67" t="s">
        <v>611</v>
      </c>
      <c r="D62" s="67">
        <f aca="true" t="shared" si="3" ref="D62:R62">SUM(D57:D61)</f>
        <v>2</v>
      </c>
      <c r="E62" s="67">
        <f t="shared" si="3"/>
        <v>1</v>
      </c>
      <c r="F62" s="67">
        <f t="shared" si="3"/>
        <v>1</v>
      </c>
      <c r="G62" s="67">
        <f t="shared" si="3"/>
        <v>1</v>
      </c>
      <c r="H62" s="67">
        <f t="shared" si="3"/>
        <v>1</v>
      </c>
      <c r="I62" s="67">
        <f t="shared" si="3"/>
        <v>0</v>
      </c>
      <c r="J62" s="67">
        <f t="shared" si="3"/>
        <v>1</v>
      </c>
      <c r="K62" s="67">
        <f t="shared" si="3"/>
        <v>0</v>
      </c>
      <c r="L62" s="67">
        <f t="shared" si="3"/>
        <v>1</v>
      </c>
      <c r="M62" s="67">
        <f t="shared" si="3"/>
        <v>0</v>
      </c>
      <c r="N62" s="67">
        <f t="shared" si="3"/>
        <v>0</v>
      </c>
      <c r="O62" s="67">
        <f t="shared" si="3"/>
        <v>0</v>
      </c>
      <c r="P62" s="67">
        <f t="shared" si="3"/>
        <v>0</v>
      </c>
      <c r="Q62" s="67">
        <f t="shared" si="3"/>
        <v>0</v>
      </c>
      <c r="R62" s="67">
        <f t="shared" si="3"/>
        <v>0</v>
      </c>
    </row>
    <row r="63" spans="1:18" ht="7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5"/>
    </row>
    <row r="64" spans="1:18" ht="12.75">
      <c r="A64" s="66">
        <v>1</v>
      </c>
      <c r="B64" s="66" t="s">
        <v>548</v>
      </c>
      <c r="C64" s="66" t="s">
        <v>612</v>
      </c>
      <c r="D64" s="66">
        <v>10</v>
      </c>
      <c r="E64" s="66">
        <v>6</v>
      </c>
      <c r="F64" s="66">
        <v>4</v>
      </c>
      <c r="G64" s="66">
        <v>2</v>
      </c>
      <c r="H64" s="66">
        <v>2</v>
      </c>
      <c r="I64" s="66">
        <v>0</v>
      </c>
      <c r="J64" s="66">
        <v>2</v>
      </c>
      <c r="K64" s="66">
        <v>0</v>
      </c>
      <c r="L64" s="66">
        <v>2</v>
      </c>
      <c r="M64" s="66">
        <v>1</v>
      </c>
      <c r="N64" s="66">
        <v>0</v>
      </c>
      <c r="O64" s="66">
        <v>1</v>
      </c>
      <c r="P64" s="66">
        <v>1</v>
      </c>
      <c r="Q64" s="66">
        <v>0</v>
      </c>
      <c r="R64" s="66">
        <v>1</v>
      </c>
    </row>
    <row r="65" spans="1:18" ht="25.5">
      <c r="A65" s="66">
        <v>2</v>
      </c>
      <c r="B65" s="66" t="s">
        <v>532</v>
      </c>
      <c r="C65" s="66" t="s">
        <v>613</v>
      </c>
      <c r="D65" s="66">
        <v>4</v>
      </c>
      <c r="E65" s="66">
        <v>2</v>
      </c>
      <c r="F65" s="66">
        <v>2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</row>
    <row r="66" spans="1:18" ht="25.5">
      <c r="A66" s="66">
        <v>3</v>
      </c>
      <c r="B66" s="66" t="s">
        <v>532</v>
      </c>
      <c r="C66" s="66" t="s">
        <v>614</v>
      </c>
      <c r="D66" s="66">
        <v>6</v>
      </c>
      <c r="E66" s="66">
        <v>2</v>
      </c>
      <c r="F66" s="66">
        <v>4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</row>
    <row r="67" spans="1:18" ht="12.75">
      <c r="A67" s="66">
        <v>4</v>
      </c>
      <c r="B67" s="66" t="s">
        <v>615</v>
      </c>
      <c r="C67" s="66" t="s">
        <v>616</v>
      </c>
      <c r="D67" s="66">
        <v>29</v>
      </c>
      <c r="E67" s="66">
        <v>17</v>
      </c>
      <c r="F67" s="66">
        <v>12</v>
      </c>
      <c r="G67" s="66">
        <v>2</v>
      </c>
      <c r="H67" s="66">
        <v>2</v>
      </c>
      <c r="I67" s="66">
        <v>0</v>
      </c>
      <c r="J67" s="66">
        <v>7</v>
      </c>
      <c r="K67" s="66">
        <v>4</v>
      </c>
      <c r="L67" s="66">
        <v>3</v>
      </c>
      <c r="M67" s="66">
        <v>2</v>
      </c>
      <c r="N67" s="66">
        <v>2</v>
      </c>
      <c r="O67" s="66">
        <v>0</v>
      </c>
      <c r="P67" s="66">
        <v>3</v>
      </c>
      <c r="Q67" s="66">
        <v>3</v>
      </c>
      <c r="R67" s="66">
        <v>0</v>
      </c>
    </row>
    <row r="68" spans="1:18" ht="12.75">
      <c r="A68" s="66">
        <v>5</v>
      </c>
      <c r="B68" s="66" t="s">
        <v>567</v>
      </c>
      <c r="C68" s="66" t="s">
        <v>617</v>
      </c>
      <c r="D68" s="66">
        <v>9</v>
      </c>
      <c r="E68" s="66">
        <v>4</v>
      </c>
      <c r="F68" s="66">
        <v>5</v>
      </c>
      <c r="G68" s="66">
        <v>1</v>
      </c>
      <c r="H68" s="66">
        <v>0</v>
      </c>
      <c r="I68" s="66">
        <v>1</v>
      </c>
      <c r="J68" s="66">
        <v>2</v>
      </c>
      <c r="K68" s="66">
        <v>2</v>
      </c>
      <c r="L68" s="66">
        <v>0</v>
      </c>
      <c r="M68" s="66">
        <v>0</v>
      </c>
      <c r="N68" s="66">
        <v>0</v>
      </c>
      <c r="O68" s="66">
        <v>0</v>
      </c>
      <c r="P68" s="66">
        <v>2</v>
      </c>
      <c r="Q68" s="66">
        <v>2</v>
      </c>
      <c r="R68" s="66">
        <v>0</v>
      </c>
    </row>
    <row r="69" spans="1:18" ht="25.5">
      <c r="A69" s="66">
        <v>6</v>
      </c>
      <c r="B69" s="66" t="s">
        <v>618</v>
      </c>
      <c r="C69" s="66" t="s">
        <v>619</v>
      </c>
      <c r="D69" s="66">
        <v>5</v>
      </c>
      <c r="E69" s="66">
        <v>3</v>
      </c>
      <c r="F69" s="66">
        <v>2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1</v>
      </c>
      <c r="Q69" s="66">
        <v>1</v>
      </c>
      <c r="R69" s="66">
        <v>0</v>
      </c>
    </row>
    <row r="70" spans="1:18" ht="25.5">
      <c r="A70" s="66">
        <v>7</v>
      </c>
      <c r="B70" s="66" t="s">
        <v>618</v>
      </c>
      <c r="C70" s="66" t="s">
        <v>620</v>
      </c>
      <c r="D70" s="66">
        <v>8</v>
      </c>
      <c r="E70" s="66">
        <v>4</v>
      </c>
      <c r="F70" s="66">
        <v>4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1</v>
      </c>
      <c r="N70" s="66">
        <v>0</v>
      </c>
      <c r="O70" s="66">
        <v>1</v>
      </c>
      <c r="P70" s="66">
        <v>1</v>
      </c>
      <c r="Q70" s="66">
        <v>0</v>
      </c>
      <c r="R70" s="66">
        <v>1</v>
      </c>
    </row>
    <row r="71" spans="1:18" ht="12.75">
      <c r="A71" s="66">
        <v>8</v>
      </c>
      <c r="B71" s="66" t="s">
        <v>584</v>
      </c>
      <c r="C71" s="66" t="s">
        <v>621</v>
      </c>
      <c r="D71" s="66">
        <v>23</v>
      </c>
      <c r="E71" s="66">
        <v>10</v>
      </c>
      <c r="F71" s="66">
        <v>13</v>
      </c>
      <c r="G71" s="66">
        <v>0</v>
      </c>
      <c r="H71" s="66">
        <v>0</v>
      </c>
      <c r="I71" s="66">
        <v>0</v>
      </c>
      <c r="J71" s="66">
        <v>3</v>
      </c>
      <c r="K71" s="66">
        <v>2</v>
      </c>
      <c r="L71" s="66">
        <v>1</v>
      </c>
      <c r="M71" s="66">
        <v>0</v>
      </c>
      <c r="N71" s="66">
        <v>0</v>
      </c>
      <c r="O71" s="66">
        <v>0</v>
      </c>
      <c r="P71" s="66">
        <v>1</v>
      </c>
      <c r="Q71" s="66">
        <v>0</v>
      </c>
      <c r="R71" s="66">
        <v>1</v>
      </c>
    </row>
    <row r="72" spans="1:18" ht="12.75">
      <c r="A72" s="66">
        <v>9</v>
      </c>
      <c r="B72" s="66" t="s">
        <v>586</v>
      </c>
      <c r="C72" s="66" t="s">
        <v>622</v>
      </c>
      <c r="D72" s="66">
        <v>9</v>
      </c>
      <c r="E72" s="66">
        <v>5</v>
      </c>
      <c r="F72" s="66">
        <v>4</v>
      </c>
      <c r="G72" s="66">
        <v>0</v>
      </c>
      <c r="H72" s="66">
        <v>0</v>
      </c>
      <c r="I72" s="66">
        <v>0</v>
      </c>
      <c r="J72" s="66">
        <v>2</v>
      </c>
      <c r="K72" s="66">
        <v>0</v>
      </c>
      <c r="L72" s="66">
        <v>2</v>
      </c>
      <c r="M72" s="66">
        <v>1</v>
      </c>
      <c r="N72" s="66">
        <v>1</v>
      </c>
      <c r="O72" s="66">
        <v>0</v>
      </c>
      <c r="P72" s="66">
        <v>3</v>
      </c>
      <c r="Q72" s="66">
        <v>3</v>
      </c>
      <c r="R72" s="66">
        <v>0</v>
      </c>
    </row>
    <row r="73" spans="1:18" s="68" customFormat="1" ht="12.75">
      <c r="A73" s="67">
        <v>9</v>
      </c>
      <c r="B73" s="67"/>
      <c r="C73" s="67" t="s">
        <v>623</v>
      </c>
      <c r="D73" s="67">
        <f aca="true" t="shared" si="4" ref="D73:R73">SUM(D64:D72)</f>
        <v>103</v>
      </c>
      <c r="E73" s="67">
        <f t="shared" si="4"/>
        <v>53</v>
      </c>
      <c r="F73" s="67">
        <f t="shared" si="4"/>
        <v>50</v>
      </c>
      <c r="G73" s="67">
        <f t="shared" si="4"/>
        <v>5</v>
      </c>
      <c r="H73" s="67">
        <f t="shared" si="4"/>
        <v>4</v>
      </c>
      <c r="I73" s="67">
        <f t="shared" si="4"/>
        <v>1</v>
      </c>
      <c r="J73" s="67">
        <f t="shared" si="4"/>
        <v>16</v>
      </c>
      <c r="K73" s="67">
        <f t="shared" si="4"/>
        <v>8</v>
      </c>
      <c r="L73" s="67">
        <f t="shared" si="4"/>
        <v>8</v>
      </c>
      <c r="M73" s="67">
        <f t="shared" si="4"/>
        <v>5</v>
      </c>
      <c r="N73" s="67">
        <f t="shared" si="4"/>
        <v>3</v>
      </c>
      <c r="O73" s="67">
        <f t="shared" si="4"/>
        <v>2</v>
      </c>
      <c r="P73" s="67">
        <f t="shared" si="4"/>
        <v>12</v>
      </c>
      <c r="Q73" s="67">
        <f t="shared" si="4"/>
        <v>9</v>
      </c>
      <c r="R73" s="67">
        <f t="shared" si="4"/>
        <v>3</v>
      </c>
    </row>
    <row r="74" spans="1:18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5"/>
    </row>
    <row r="75" spans="1:18" s="68" customFormat="1" ht="12.75">
      <c r="A75" s="67">
        <f>(A11+A16+A55+A62+A73)</f>
        <v>59</v>
      </c>
      <c r="B75" s="67"/>
      <c r="C75" s="67" t="s">
        <v>624</v>
      </c>
      <c r="D75" s="67">
        <f aca="true" t="shared" si="5" ref="D75:R75">(D11+D16+D55+D62+D73)</f>
        <v>1045</v>
      </c>
      <c r="E75" s="67">
        <f t="shared" si="5"/>
        <v>543</v>
      </c>
      <c r="F75" s="67">
        <f t="shared" si="5"/>
        <v>502</v>
      </c>
      <c r="G75" s="67">
        <f t="shared" si="5"/>
        <v>228</v>
      </c>
      <c r="H75" s="67">
        <f t="shared" si="5"/>
        <v>113</v>
      </c>
      <c r="I75" s="67">
        <f t="shared" si="5"/>
        <v>115</v>
      </c>
      <c r="J75" s="67">
        <f t="shared" si="5"/>
        <v>157</v>
      </c>
      <c r="K75" s="67">
        <f t="shared" si="5"/>
        <v>79</v>
      </c>
      <c r="L75" s="67">
        <f t="shared" si="5"/>
        <v>78</v>
      </c>
      <c r="M75" s="67">
        <f t="shared" si="5"/>
        <v>69</v>
      </c>
      <c r="N75" s="67">
        <f t="shared" si="5"/>
        <v>39</v>
      </c>
      <c r="O75" s="67">
        <f t="shared" si="5"/>
        <v>30</v>
      </c>
      <c r="P75" s="67">
        <f t="shared" si="5"/>
        <v>96</v>
      </c>
      <c r="Q75" s="67">
        <f t="shared" si="5"/>
        <v>51</v>
      </c>
      <c r="R75" s="67">
        <f t="shared" si="5"/>
        <v>44</v>
      </c>
    </row>
  </sheetData>
  <sheetProtection password="CE88" sheet="1" objects="1" scenarios="1"/>
  <mergeCells count="12">
    <mergeCell ref="A1:N1"/>
    <mergeCell ref="C2:C5"/>
    <mergeCell ref="A2:A5"/>
    <mergeCell ref="B2:B5"/>
    <mergeCell ref="E3:L3"/>
    <mergeCell ref="M3:R3"/>
    <mergeCell ref="D3:D4"/>
    <mergeCell ref="A74:R74"/>
    <mergeCell ref="A12:R12"/>
    <mergeCell ref="A17:R17"/>
    <mergeCell ref="A56:R56"/>
    <mergeCell ref="A63:R63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&amp;R&amp;P+36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PageLayoutView="0" workbookViewId="0" topLeftCell="A1">
      <selection activeCell="C33" sqref="C33"/>
    </sheetView>
  </sheetViews>
  <sheetFormatPr defaultColWidth="9.140625" defaultRowHeight="12.75"/>
  <cols>
    <col min="1" max="1" width="4.00390625" style="0" customWidth="1"/>
    <col min="2" max="2" width="16.7109375" style="0" customWidth="1"/>
    <col min="3" max="3" width="50.140625" style="0" customWidth="1"/>
    <col min="4" max="15" width="5.421875" style="0" customWidth="1"/>
  </cols>
  <sheetData>
    <row r="1" spans="1:13" s="7" customFormat="1" ht="15">
      <c r="A1" s="156" t="s">
        <v>335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5" ht="22.5" customHeight="1">
      <c r="A2" s="157" t="s">
        <v>0</v>
      </c>
      <c r="B2" s="157" t="s">
        <v>1</v>
      </c>
      <c r="C2" s="157" t="s">
        <v>2</v>
      </c>
      <c r="D2" s="1" t="s">
        <v>40</v>
      </c>
      <c r="E2" s="1" t="s">
        <v>40</v>
      </c>
      <c r="F2" s="1" t="s">
        <v>40</v>
      </c>
      <c r="G2" s="1" t="s">
        <v>409</v>
      </c>
      <c r="H2" s="1" t="s">
        <v>409</v>
      </c>
      <c r="I2" s="1" t="s">
        <v>409</v>
      </c>
      <c r="J2" s="1" t="s">
        <v>39</v>
      </c>
      <c r="K2" s="1" t="s">
        <v>39</v>
      </c>
      <c r="L2" s="1" t="s">
        <v>39</v>
      </c>
      <c r="M2" s="1" t="s">
        <v>38</v>
      </c>
      <c r="N2" s="1" t="s">
        <v>38</v>
      </c>
      <c r="O2" s="1" t="s">
        <v>38</v>
      </c>
    </row>
    <row r="3" spans="1:15" ht="12.75" customHeight="1">
      <c r="A3" s="157"/>
      <c r="B3" s="157"/>
      <c r="C3" s="157"/>
      <c r="D3" s="166" t="s">
        <v>34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63.75" customHeight="1" thickBot="1">
      <c r="A4" s="158"/>
      <c r="B4" s="158"/>
      <c r="C4" s="158"/>
      <c r="D4" s="20" t="s">
        <v>365</v>
      </c>
      <c r="E4" s="16" t="s">
        <v>45</v>
      </c>
      <c r="F4" s="16" t="s">
        <v>33</v>
      </c>
      <c r="G4" s="20" t="s">
        <v>366</v>
      </c>
      <c r="H4" s="16" t="s">
        <v>45</v>
      </c>
      <c r="I4" s="16" t="s">
        <v>33</v>
      </c>
      <c r="J4" s="20" t="s">
        <v>401</v>
      </c>
      <c r="K4" s="16" t="s">
        <v>45</v>
      </c>
      <c r="L4" s="16" t="s">
        <v>33</v>
      </c>
      <c r="M4" s="20" t="s">
        <v>410</v>
      </c>
      <c r="N4" s="16" t="s">
        <v>45</v>
      </c>
      <c r="O4" s="16" t="s">
        <v>33</v>
      </c>
    </row>
    <row r="5" spans="1:15" ht="13.5" customHeight="1" hidden="1">
      <c r="A5" s="132"/>
      <c r="B5" s="132"/>
      <c r="C5" s="132"/>
      <c r="D5" s="53">
        <v>2008</v>
      </c>
      <c r="E5" s="53">
        <v>2008</v>
      </c>
      <c r="F5" s="53">
        <v>2008</v>
      </c>
      <c r="G5" s="53">
        <v>2008</v>
      </c>
      <c r="H5" s="53">
        <v>2008</v>
      </c>
      <c r="I5" s="53">
        <v>2008</v>
      </c>
      <c r="J5" s="53">
        <v>2008</v>
      </c>
      <c r="K5" s="53">
        <v>2008</v>
      </c>
      <c r="L5" s="53">
        <v>2008</v>
      </c>
      <c r="M5" s="53">
        <v>2008</v>
      </c>
      <c r="N5" s="53">
        <v>2008</v>
      </c>
      <c r="O5" s="53">
        <v>2008</v>
      </c>
    </row>
    <row r="6" spans="1:15" ht="12.75">
      <c r="A6" s="65">
        <v>1</v>
      </c>
      <c r="B6" s="65" t="s">
        <v>530</v>
      </c>
      <c r="C6" s="65" t="s">
        <v>531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1</v>
      </c>
      <c r="K6" s="65">
        <v>0</v>
      </c>
      <c r="L6" s="65">
        <v>1</v>
      </c>
      <c r="M6" s="65">
        <v>0</v>
      </c>
      <c r="N6" s="65">
        <v>0</v>
      </c>
      <c r="O6" s="65">
        <v>0</v>
      </c>
    </row>
    <row r="7" spans="1:15" ht="12.75">
      <c r="A7" s="66">
        <v>2</v>
      </c>
      <c r="B7" s="66" t="s">
        <v>532</v>
      </c>
      <c r="C7" s="66" t="s">
        <v>533</v>
      </c>
      <c r="D7" s="66">
        <v>3</v>
      </c>
      <c r="E7" s="66">
        <v>2</v>
      </c>
      <c r="F7" s="66">
        <v>1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</row>
    <row r="8" spans="1:15" ht="12.75">
      <c r="A8" s="66">
        <v>3</v>
      </c>
      <c r="B8" s="66" t="s">
        <v>532</v>
      </c>
      <c r="C8" s="66" t="s">
        <v>534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</row>
    <row r="9" spans="1:15" ht="12.75">
      <c r="A9" s="66">
        <v>4</v>
      </c>
      <c r="B9" s="66" t="s">
        <v>532</v>
      </c>
      <c r="C9" s="66" t="s">
        <v>535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</row>
    <row r="10" spans="1:15" ht="12.75">
      <c r="A10" s="66">
        <v>5</v>
      </c>
      <c r="B10" s="66" t="s">
        <v>536</v>
      </c>
      <c r="C10" s="66" t="s">
        <v>537</v>
      </c>
      <c r="D10" s="66">
        <v>1</v>
      </c>
      <c r="E10" s="66">
        <v>0</v>
      </c>
      <c r="F10" s="66">
        <v>1</v>
      </c>
      <c r="G10" s="66">
        <v>1</v>
      </c>
      <c r="H10" s="66">
        <v>1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</row>
    <row r="11" spans="1:15" s="68" customFormat="1" ht="12.75">
      <c r="A11" s="67">
        <v>5</v>
      </c>
      <c r="B11" s="67"/>
      <c r="C11" s="67" t="s">
        <v>538</v>
      </c>
      <c r="D11" s="67">
        <f aca="true" t="shared" si="0" ref="D11:O11">SUM(D6:D10)</f>
        <v>4</v>
      </c>
      <c r="E11" s="67">
        <f t="shared" si="0"/>
        <v>2</v>
      </c>
      <c r="F11" s="67">
        <f t="shared" si="0"/>
        <v>2</v>
      </c>
      <c r="G11" s="67">
        <f t="shared" si="0"/>
        <v>1</v>
      </c>
      <c r="H11" s="67">
        <f t="shared" si="0"/>
        <v>1</v>
      </c>
      <c r="I11" s="67">
        <f t="shared" si="0"/>
        <v>0</v>
      </c>
      <c r="J11" s="67">
        <f t="shared" si="0"/>
        <v>1</v>
      </c>
      <c r="K11" s="67">
        <f t="shared" si="0"/>
        <v>0</v>
      </c>
      <c r="L11" s="67">
        <f t="shared" si="0"/>
        <v>1</v>
      </c>
      <c r="M11" s="67">
        <f t="shared" si="0"/>
        <v>0</v>
      </c>
      <c r="N11" s="67">
        <f t="shared" si="0"/>
        <v>0</v>
      </c>
      <c r="O11" s="67">
        <f t="shared" si="0"/>
        <v>0</v>
      </c>
    </row>
    <row r="12" spans="1:15" ht="7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</row>
    <row r="13" spans="1:15" ht="12.75">
      <c r="A13" s="66">
        <v>1</v>
      </c>
      <c r="B13" s="66" t="s">
        <v>532</v>
      </c>
      <c r="C13" s="66" t="s">
        <v>539</v>
      </c>
      <c r="D13" s="66">
        <v>1</v>
      </c>
      <c r="E13" s="66">
        <v>0</v>
      </c>
      <c r="F13" s="66">
        <v>1</v>
      </c>
      <c r="G13" s="66">
        <v>0</v>
      </c>
      <c r="H13" s="66">
        <v>1</v>
      </c>
      <c r="I13" s="66">
        <v>0</v>
      </c>
      <c r="J13" s="66">
        <v>2</v>
      </c>
      <c r="K13" s="66">
        <v>1</v>
      </c>
      <c r="L13" s="66">
        <v>1</v>
      </c>
      <c r="M13" s="66">
        <v>0</v>
      </c>
      <c r="N13" s="66">
        <v>0</v>
      </c>
      <c r="O13" s="66">
        <v>0</v>
      </c>
    </row>
    <row r="14" spans="1:15" ht="12.75">
      <c r="A14" s="66">
        <v>2</v>
      </c>
      <c r="B14" s="66" t="s">
        <v>540</v>
      </c>
      <c r="C14" s="66" t="s">
        <v>541</v>
      </c>
      <c r="D14" s="66">
        <v>1</v>
      </c>
      <c r="E14" s="66">
        <v>1</v>
      </c>
      <c r="F14" s="66">
        <v>0</v>
      </c>
      <c r="G14" s="66">
        <v>1</v>
      </c>
      <c r="H14" s="66">
        <v>1</v>
      </c>
      <c r="I14" s="66">
        <v>0</v>
      </c>
      <c r="J14" s="66">
        <v>3</v>
      </c>
      <c r="K14" s="66">
        <v>3</v>
      </c>
      <c r="L14" s="66">
        <v>0</v>
      </c>
      <c r="M14" s="66">
        <v>0</v>
      </c>
      <c r="N14" s="66">
        <v>0</v>
      </c>
      <c r="O14" s="66">
        <v>0</v>
      </c>
    </row>
    <row r="15" spans="1:15" ht="12.75">
      <c r="A15" s="66">
        <v>3</v>
      </c>
      <c r="B15" s="66" t="s">
        <v>542</v>
      </c>
      <c r="C15" s="66" t="s">
        <v>543</v>
      </c>
      <c r="D15" s="66">
        <v>1</v>
      </c>
      <c r="E15" s="66">
        <v>1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</row>
    <row r="16" spans="1:15" s="68" customFormat="1" ht="12.75">
      <c r="A16" s="67">
        <v>3</v>
      </c>
      <c r="B16" s="67"/>
      <c r="C16" s="67" t="s">
        <v>544</v>
      </c>
      <c r="D16" s="67">
        <f aca="true" t="shared" si="1" ref="D16:O16">SUM(D13:D15)</f>
        <v>3</v>
      </c>
      <c r="E16" s="67">
        <f t="shared" si="1"/>
        <v>2</v>
      </c>
      <c r="F16" s="67">
        <f t="shared" si="1"/>
        <v>1</v>
      </c>
      <c r="G16" s="67">
        <f t="shared" si="1"/>
        <v>1</v>
      </c>
      <c r="H16" s="67">
        <f t="shared" si="1"/>
        <v>2</v>
      </c>
      <c r="I16" s="67">
        <f t="shared" si="1"/>
        <v>0</v>
      </c>
      <c r="J16" s="67">
        <f t="shared" si="1"/>
        <v>5</v>
      </c>
      <c r="K16" s="67">
        <f t="shared" si="1"/>
        <v>4</v>
      </c>
      <c r="L16" s="67">
        <f t="shared" si="1"/>
        <v>1</v>
      </c>
      <c r="M16" s="67">
        <f t="shared" si="1"/>
        <v>0</v>
      </c>
      <c r="N16" s="67">
        <f t="shared" si="1"/>
        <v>0</v>
      </c>
      <c r="O16" s="67">
        <f t="shared" si="1"/>
        <v>0</v>
      </c>
    </row>
    <row r="17" spans="1:15" ht="7.5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5"/>
    </row>
    <row r="18" spans="1:15" ht="12.75">
      <c r="A18" s="66">
        <v>1</v>
      </c>
      <c r="B18" s="66" t="s">
        <v>545</v>
      </c>
      <c r="C18" s="66" t="s">
        <v>546</v>
      </c>
      <c r="D18" s="66">
        <v>7</v>
      </c>
      <c r="E18" s="66">
        <v>5</v>
      </c>
      <c r="F18" s="66">
        <v>2</v>
      </c>
      <c r="G18" s="66">
        <v>2</v>
      </c>
      <c r="H18" s="66">
        <v>0</v>
      </c>
      <c r="I18" s="66">
        <v>2</v>
      </c>
      <c r="J18" s="66">
        <v>2</v>
      </c>
      <c r="K18" s="66">
        <v>0</v>
      </c>
      <c r="L18" s="66">
        <v>2</v>
      </c>
      <c r="M18" s="66">
        <v>0</v>
      </c>
      <c r="N18" s="66">
        <v>0</v>
      </c>
      <c r="O18" s="66">
        <v>0</v>
      </c>
    </row>
    <row r="19" spans="1:15" ht="12.75">
      <c r="A19" s="66">
        <v>2</v>
      </c>
      <c r="B19" s="66" t="s">
        <v>545</v>
      </c>
      <c r="C19" s="66" t="s">
        <v>547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</v>
      </c>
      <c r="K19" s="66">
        <v>1</v>
      </c>
      <c r="L19" s="66">
        <v>0</v>
      </c>
      <c r="M19" s="66">
        <v>0</v>
      </c>
      <c r="N19" s="66">
        <v>0</v>
      </c>
      <c r="O19" s="66">
        <v>0</v>
      </c>
    </row>
    <row r="20" spans="1:15" ht="12.75">
      <c r="A20" s="66">
        <v>3</v>
      </c>
      <c r="B20" s="66" t="s">
        <v>548</v>
      </c>
      <c r="C20" s="66" t="s">
        <v>549</v>
      </c>
      <c r="D20" s="66">
        <v>4</v>
      </c>
      <c r="E20" s="66">
        <v>3</v>
      </c>
      <c r="F20" s="66">
        <v>1</v>
      </c>
      <c r="G20" s="66">
        <v>1</v>
      </c>
      <c r="H20" s="66">
        <v>0</v>
      </c>
      <c r="I20" s="66">
        <v>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</row>
    <row r="21" spans="1:15" ht="12.75">
      <c r="A21" s="66">
        <v>4</v>
      </c>
      <c r="B21" s="66" t="s">
        <v>550</v>
      </c>
      <c r="C21" s="66" t="s">
        <v>551</v>
      </c>
      <c r="D21" s="66">
        <v>5</v>
      </c>
      <c r="E21" s="66">
        <v>2</v>
      </c>
      <c r="F21" s="66">
        <v>3</v>
      </c>
      <c r="G21" s="66">
        <v>1</v>
      </c>
      <c r="H21" s="66">
        <v>1</v>
      </c>
      <c r="I21" s="66">
        <v>0</v>
      </c>
      <c r="J21" s="66">
        <v>2</v>
      </c>
      <c r="K21" s="66">
        <v>2</v>
      </c>
      <c r="L21" s="66">
        <v>0</v>
      </c>
      <c r="M21" s="66">
        <v>1</v>
      </c>
      <c r="N21" s="66">
        <v>1</v>
      </c>
      <c r="O21" s="66">
        <v>0</v>
      </c>
    </row>
    <row r="22" spans="1:15" ht="12.75">
      <c r="A22" s="66">
        <v>5</v>
      </c>
      <c r="B22" s="66" t="s">
        <v>530</v>
      </c>
      <c r="C22" s="66" t="s">
        <v>552</v>
      </c>
      <c r="D22" s="66">
        <v>9</v>
      </c>
      <c r="E22" s="66">
        <v>4</v>
      </c>
      <c r="F22" s="66">
        <v>5</v>
      </c>
      <c r="G22" s="66">
        <v>1</v>
      </c>
      <c r="H22" s="66">
        <v>1</v>
      </c>
      <c r="I22" s="66">
        <v>0</v>
      </c>
      <c r="J22" s="66">
        <v>4</v>
      </c>
      <c r="K22" s="66">
        <v>2</v>
      </c>
      <c r="L22" s="66">
        <v>2</v>
      </c>
      <c r="M22" s="66">
        <v>0</v>
      </c>
      <c r="N22" s="66">
        <v>0</v>
      </c>
      <c r="O22" s="66">
        <v>0</v>
      </c>
    </row>
    <row r="23" spans="1:15" ht="12.75">
      <c r="A23" s="66">
        <v>6</v>
      </c>
      <c r="B23" s="66" t="s">
        <v>553</v>
      </c>
      <c r="C23" s="66" t="s">
        <v>554</v>
      </c>
      <c r="D23" s="66">
        <v>5</v>
      </c>
      <c r="E23" s="66">
        <v>3</v>
      </c>
      <c r="F23" s="66">
        <v>2</v>
      </c>
      <c r="G23" s="66">
        <v>7</v>
      </c>
      <c r="H23" s="66">
        <v>0</v>
      </c>
      <c r="I23" s="66">
        <v>7</v>
      </c>
      <c r="J23" s="66">
        <v>5</v>
      </c>
      <c r="K23" s="66">
        <v>1</v>
      </c>
      <c r="L23" s="66">
        <v>4</v>
      </c>
      <c r="M23" s="66">
        <v>0</v>
      </c>
      <c r="N23" s="66">
        <v>0</v>
      </c>
      <c r="O23" s="66">
        <v>0</v>
      </c>
    </row>
    <row r="24" spans="1:15" ht="12.75">
      <c r="A24" s="66">
        <v>7</v>
      </c>
      <c r="B24" s="66" t="s">
        <v>532</v>
      </c>
      <c r="C24" s="66" t="s">
        <v>555</v>
      </c>
      <c r="D24" s="66">
        <v>5</v>
      </c>
      <c r="E24" s="66">
        <v>4</v>
      </c>
      <c r="F24" s="66">
        <v>1</v>
      </c>
      <c r="G24" s="66">
        <v>2</v>
      </c>
      <c r="H24" s="66">
        <v>0</v>
      </c>
      <c r="I24" s="66">
        <v>2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</row>
    <row r="25" spans="1:15" ht="12.75">
      <c r="A25" s="66">
        <v>8</v>
      </c>
      <c r="B25" s="66" t="s">
        <v>532</v>
      </c>
      <c r="C25" s="66" t="s">
        <v>556</v>
      </c>
      <c r="D25" s="66">
        <v>33</v>
      </c>
      <c r="E25" s="66">
        <v>20</v>
      </c>
      <c r="F25" s="66">
        <v>13</v>
      </c>
      <c r="G25" s="66">
        <v>25</v>
      </c>
      <c r="H25" s="66">
        <v>11</v>
      </c>
      <c r="I25" s="66">
        <v>14</v>
      </c>
      <c r="J25" s="66">
        <v>20</v>
      </c>
      <c r="K25" s="66">
        <v>12</v>
      </c>
      <c r="L25" s="66">
        <v>8</v>
      </c>
      <c r="M25" s="66">
        <v>1</v>
      </c>
      <c r="N25" s="66">
        <v>0</v>
      </c>
      <c r="O25" s="66">
        <v>1</v>
      </c>
    </row>
    <row r="26" spans="1:15" ht="12.75">
      <c r="A26" s="66">
        <v>9</v>
      </c>
      <c r="B26" s="66" t="s">
        <v>532</v>
      </c>
      <c r="C26" s="66" t="s">
        <v>557</v>
      </c>
      <c r="D26" s="66">
        <v>3</v>
      </c>
      <c r="E26" s="66">
        <v>2</v>
      </c>
      <c r="F26" s="66">
        <v>1</v>
      </c>
      <c r="G26" s="66">
        <v>8</v>
      </c>
      <c r="H26" s="66">
        <v>4</v>
      </c>
      <c r="I26" s="66">
        <v>4</v>
      </c>
      <c r="J26" s="66">
        <v>9</v>
      </c>
      <c r="K26" s="66">
        <v>5</v>
      </c>
      <c r="L26" s="66">
        <v>4</v>
      </c>
      <c r="M26" s="66">
        <v>0</v>
      </c>
      <c r="N26" s="66">
        <v>0</v>
      </c>
      <c r="O26" s="66">
        <v>0</v>
      </c>
    </row>
    <row r="27" spans="1:15" ht="12.75">
      <c r="A27" s="66">
        <v>10</v>
      </c>
      <c r="B27" s="66" t="s">
        <v>532</v>
      </c>
      <c r="C27" s="66" t="s">
        <v>558</v>
      </c>
      <c r="D27" s="66">
        <v>3</v>
      </c>
      <c r="E27" s="66">
        <v>2</v>
      </c>
      <c r="F27" s="66">
        <v>1</v>
      </c>
      <c r="G27" s="66">
        <v>1</v>
      </c>
      <c r="H27" s="66">
        <v>1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</row>
    <row r="28" spans="1:15" ht="12.75">
      <c r="A28" s="66">
        <v>11</v>
      </c>
      <c r="B28" s="66" t="s">
        <v>532</v>
      </c>
      <c r="C28" s="66" t="s">
        <v>559</v>
      </c>
      <c r="D28" s="66">
        <v>2</v>
      </c>
      <c r="E28" s="66">
        <v>1</v>
      </c>
      <c r="F28" s="66">
        <v>1</v>
      </c>
      <c r="G28" s="66">
        <v>1</v>
      </c>
      <c r="H28" s="66">
        <v>1</v>
      </c>
      <c r="I28" s="66">
        <v>0</v>
      </c>
      <c r="J28" s="66">
        <v>2</v>
      </c>
      <c r="K28" s="66">
        <v>1</v>
      </c>
      <c r="L28" s="66">
        <v>1</v>
      </c>
      <c r="M28" s="66">
        <v>0</v>
      </c>
      <c r="N28" s="66">
        <v>0</v>
      </c>
      <c r="O28" s="66">
        <v>0</v>
      </c>
    </row>
    <row r="29" spans="1:15" ht="12.75">
      <c r="A29" s="66">
        <v>12</v>
      </c>
      <c r="B29" s="66" t="s">
        <v>532</v>
      </c>
      <c r="C29" s="66" t="s">
        <v>560</v>
      </c>
      <c r="D29" s="66">
        <v>6</v>
      </c>
      <c r="E29" s="66">
        <v>3</v>
      </c>
      <c r="F29" s="66">
        <v>3</v>
      </c>
      <c r="G29" s="66">
        <v>2</v>
      </c>
      <c r="H29" s="66">
        <v>2</v>
      </c>
      <c r="I29" s="66">
        <v>0</v>
      </c>
      <c r="J29" s="66">
        <v>1</v>
      </c>
      <c r="K29" s="66">
        <v>1</v>
      </c>
      <c r="L29" s="66">
        <v>0</v>
      </c>
      <c r="M29" s="66">
        <v>0</v>
      </c>
      <c r="N29" s="66">
        <v>0</v>
      </c>
      <c r="O29" s="66">
        <v>0</v>
      </c>
    </row>
    <row r="30" spans="1:15" ht="12.75">
      <c r="A30" s="66">
        <v>13</v>
      </c>
      <c r="B30" s="66" t="s">
        <v>561</v>
      </c>
      <c r="C30" s="66" t="s">
        <v>562</v>
      </c>
      <c r="D30" s="66">
        <v>2</v>
      </c>
      <c r="E30" s="66">
        <v>2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</row>
    <row r="31" spans="1:15" ht="12.75">
      <c r="A31" s="66">
        <v>14</v>
      </c>
      <c r="B31" s="66" t="s">
        <v>563</v>
      </c>
      <c r="C31" s="66" t="s">
        <v>564</v>
      </c>
      <c r="D31" s="66">
        <v>5</v>
      </c>
      <c r="E31" s="66">
        <v>1</v>
      </c>
      <c r="F31" s="66">
        <v>4</v>
      </c>
      <c r="G31" s="66">
        <v>1</v>
      </c>
      <c r="H31" s="66">
        <v>0</v>
      </c>
      <c r="I31" s="66">
        <v>1</v>
      </c>
      <c r="J31" s="66">
        <v>7</v>
      </c>
      <c r="K31" s="66">
        <v>5</v>
      </c>
      <c r="L31" s="66">
        <v>2</v>
      </c>
      <c r="M31" s="66">
        <v>0</v>
      </c>
      <c r="N31" s="66">
        <v>0</v>
      </c>
      <c r="O31" s="66">
        <v>0</v>
      </c>
    </row>
    <row r="32" spans="1:15" ht="12.75">
      <c r="A32" s="66">
        <v>15</v>
      </c>
      <c r="B32" s="66" t="s">
        <v>565</v>
      </c>
      <c r="C32" s="66" t="s">
        <v>566</v>
      </c>
      <c r="D32" s="66">
        <v>9</v>
      </c>
      <c r="E32" s="66">
        <v>5</v>
      </c>
      <c r="F32" s="66">
        <v>4</v>
      </c>
      <c r="G32" s="66">
        <v>6</v>
      </c>
      <c r="H32" s="66">
        <v>6</v>
      </c>
      <c r="I32" s="66">
        <v>0</v>
      </c>
      <c r="J32" s="66">
        <v>5</v>
      </c>
      <c r="K32" s="66">
        <v>3</v>
      </c>
      <c r="L32" s="66">
        <v>2</v>
      </c>
      <c r="M32" s="66">
        <v>0</v>
      </c>
      <c r="N32" s="66">
        <v>0</v>
      </c>
      <c r="O32" s="66">
        <v>0</v>
      </c>
    </row>
    <row r="33" spans="1:15" ht="12.75">
      <c r="A33" s="66">
        <v>16</v>
      </c>
      <c r="B33" s="66" t="s">
        <v>567</v>
      </c>
      <c r="C33" s="66" t="s">
        <v>568</v>
      </c>
      <c r="D33" s="66">
        <v>4</v>
      </c>
      <c r="E33" s="66">
        <v>3</v>
      </c>
      <c r="F33" s="66">
        <v>1</v>
      </c>
      <c r="G33" s="66">
        <v>5</v>
      </c>
      <c r="H33" s="66">
        <v>2</v>
      </c>
      <c r="I33" s="66">
        <v>3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</row>
    <row r="34" spans="1:15" ht="12.75">
      <c r="A34" s="66">
        <v>17</v>
      </c>
      <c r="B34" s="66" t="s">
        <v>536</v>
      </c>
      <c r="C34" s="66" t="s">
        <v>569</v>
      </c>
      <c r="D34" s="66">
        <v>14</v>
      </c>
      <c r="E34" s="66">
        <v>5</v>
      </c>
      <c r="F34" s="66">
        <v>9</v>
      </c>
      <c r="G34" s="66">
        <v>5</v>
      </c>
      <c r="H34" s="66">
        <v>2</v>
      </c>
      <c r="I34" s="66">
        <v>3</v>
      </c>
      <c r="J34" s="66">
        <v>1</v>
      </c>
      <c r="K34" s="66">
        <v>1</v>
      </c>
      <c r="L34" s="66">
        <v>0</v>
      </c>
      <c r="M34" s="66">
        <v>0</v>
      </c>
      <c r="N34" s="66">
        <v>0</v>
      </c>
      <c r="O34" s="66">
        <v>0</v>
      </c>
    </row>
    <row r="35" spans="1:15" ht="12.75">
      <c r="A35" s="66">
        <v>18</v>
      </c>
      <c r="B35" s="66" t="s">
        <v>570</v>
      </c>
      <c r="C35" s="66" t="s">
        <v>571</v>
      </c>
      <c r="D35" s="66">
        <v>7</v>
      </c>
      <c r="E35" s="66">
        <v>4</v>
      </c>
      <c r="F35" s="66">
        <v>3</v>
      </c>
      <c r="G35" s="66">
        <v>7</v>
      </c>
      <c r="H35" s="66">
        <v>5</v>
      </c>
      <c r="I35" s="66">
        <v>2</v>
      </c>
      <c r="J35" s="66">
        <v>6</v>
      </c>
      <c r="K35" s="66">
        <v>3</v>
      </c>
      <c r="L35" s="66">
        <v>3</v>
      </c>
      <c r="M35" s="66">
        <v>0</v>
      </c>
      <c r="N35" s="66">
        <v>0</v>
      </c>
      <c r="O35" s="66">
        <v>0</v>
      </c>
    </row>
    <row r="36" spans="1:15" ht="12.75">
      <c r="A36" s="66">
        <v>19</v>
      </c>
      <c r="B36" s="66" t="s">
        <v>570</v>
      </c>
      <c r="C36" s="66" t="s">
        <v>572</v>
      </c>
      <c r="D36" s="66">
        <v>3</v>
      </c>
      <c r="E36" s="66">
        <v>2</v>
      </c>
      <c r="F36" s="66">
        <v>1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</row>
    <row r="37" spans="1:15" ht="12.75">
      <c r="A37" s="66">
        <v>20</v>
      </c>
      <c r="B37" s="66" t="s">
        <v>573</v>
      </c>
      <c r="C37" s="66" t="s">
        <v>574</v>
      </c>
      <c r="D37" s="66">
        <v>4</v>
      </c>
      <c r="E37" s="66">
        <v>2</v>
      </c>
      <c r="F37" s="66">
        <v>2</v>
      </c>
      <c r="G37" s="66">
        <v>1</v>
      </c>
      <c r="H37" s="66">
        <v>1</v>
      </c>
      <c r="I37" s="66">
        <v>0</v>
      </c>
      <c r="J37" s="66">
        <v>3</v>
      </c>
      <c r="K37" s="66">
        <v>2</v>
      </c>
      <c r="L37" s="66">
        <v>1</v>
      </c>
      <c r="M37" s="66">
        <v>0</v>
      </c>
      <c r="N37" s="66">
        <v>0</v>
      </c>
      <c r="O37" s="66">
        <v>0</v>
      </c>
    </row>
    <row r="38" spans="1:15" ht="12.75">
      <c r="A38" s="66">
        <v>21</v>
      </c>
      <c r="B38" s="66" t="s">
        <v>575</v>
      </c>
      <c r="C38" s="66" t="s">
        <v>576</v>
      </c>
      <c r="D38" s="66">
        <v>6</v>
      </c>
      <c r="E38" s="66">
        <v>2</v>
      </c>
      <c r="F38" s="66">
        <v>4</v>
      </c>
      <c r="G38" s="66">
        <v>3</v>
      </c>
      <c r="H38" s="66">
        <v>2</v>
      </c>
      <c r="I38" s="66">
        <v>1</v>
      </c>
      <c r="J38" s="66">
        <v>2</v>
      </c>
      <c r="K38" s="66">
        <v>2</v>
      </c>
      <c r="L38" s="66">
        <v>0</v>
      </c>
      <c r="M38" s="66">
        <v>0</v>
      </c>
      <c r="N38" s="66">
        <v>0</v>
      </c>
      <c r="O38" s="66">
        <v>0</v>
      </c>
    </row>
    <row r="39" spans="1:15" ht="12.75">
      <c r="A39" s="66">
        <v>22</v>
      </c>
      <c r="B39" s="66" t="s">
        <v>577</v>
      </c>
      <c r="C39" s="66" t="s">
        <v>578</v>
      </c>
      <c r="D39" s="66">
        <v>8</v>
      </c>
      <c r="E39" s="66">
        <v>4</v>
      </c>
      <c r="F39" s="66">
        <v>4</v>
      </c>
      <c r="G39" s="66">
        <v>2</v>
      </c>
      <c r="H39" s="66">
        <v>1</v>
      </c>
      <c r="I39" s="66">
        <v>1</v>
      </c>
      <c r="J39" s="66">
        <v>1</v>
      </c>
      <c r="K39" s="66">
        <v>0</v>
      </c>
      <c r="L39" s="66">
        <v>1</v>
      </c>
      <c r="M39" s="66">
        <v>0</v>
      </c>
      <c r="N39" s="66">
        <v>0</v>
      </c>
      <c r="O39" s="66">
        <v>0</v>
      </c>
    </row>
    <row r="40" spans="1:15" ht="12.75">
      <c r="A40" s="66">
        <v>23</v>
      </c>
      <c r="B40" s="66" t="s">
        <v>579</v>
      </c>
      <c r="C40" s="66" t="s">
        <v>580</v>
      </c>
      <c r="D40" s="66">
        <v>2</v>
      </c>
      <c r="E40" s="66">
        <v>0</v>
      </c>
      <c r="F40" s="66">
        <v>2</v>
      </c>
      <c r="G40" s="66">
        <v>1</v>
      </c>
      <c r="H40" s="66">
        <v>0</v>
      </c>
      <c r="I40" s="66">
        <v>1</v>
      </c>
      <c r="J40" s="66">
        <v>2</v>
      </c>
      <c r="K40" s="66">
        <v>1</v>
      </c>
      <c r="L40" s="66">
        <v>1</v>
      </c>
      <c r="M40" s="66">
        <v>0</v>
      </c>
      <c r="N40" s="66">
        <v>0</v>
      </c>
      <c r="O40" s="66">
        <v>0</v>
      </c>
    </row>
    <row r="41" spans="1:15" ht="12.75">
      <c r="A41" s="66">
        <v>24</v>
      </c>
      <c r="B41" s="66" t="s">
        <v>581</v>
      </c>
      <c r="C41" s="66" t="s">
        <v>582</v>
      </c>
      <c r="D41" s="66">
        <v>0</v>
      </c>
      <c r="E41" s="66">
        <v>0</v>
      </c>
      <c r="F41" s="66">
        <v>0</v>
      </c>
      <c r="G41" s="66">
        <v>1</v>
      </c>
      <c r="H41" s="66">
        <v>0</v>
      </c>
      <c r="I41" s="66">
        <v>1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</row>
    <row r="42" spans="1:15" ht="12.75">
      <c r="A42" s="66">
        <v>25</v>
      </c>
      <c r="B42" s="66" t="s">
        <v>581</v>
      </c>
      <c r="C42" s="66" t="s">
        <v>583</v>
      </c>
      <c r="D42" s="66">
        <v>1</v>
      </c>
      <c r="E42" s="66">
        <v>0</v>
      </c>
      <c r="F42" s="66">
        <v>1</v>
      </c>
      <c r="G42" s="66">
        <v>2</v>
      </c>
      <c r="H42" s="66">
        <v>1</v>
      </c>
      <c r="I42" s="66">
        <v>1</v>
      </c>
      <c r="J42" s="66">
        <v>3</v>
      </c>
      <c r="K42" s="66">
        <v>0</v>
      </c>
      <c r="L42" s="66">
        <v>3</v>
      </c>
      <c r="M42" s="66">
        <v>0</v>
      </c>
      <c r="N42" s="66">
        <v>0</v>
      </c>
      <c r="O42" s="66">
        <v>0</v>
      </c>
    </row>
    <row r="43" spans="1:15" ht="12.75">
      <c r="A43" s="66">
        <v>26</v>
      </c>
      <c r="B43" s="66" t="s">
        <v>584</v>
      </c>
      <c r="C43" s="66" t="s">
        <v>585</v>
      </c>
      <c r="D43" s="66">
        <v>4</v>
      </c>
      <c r="E43" s="66">
        <v>3</v>
      </c>
      <c r="F43" s="66">
        <v>1</v>
      </c>
      <c r="G43" s="66">
        <v>5</v>
      </c>
      <c r="H43" s="66">
        <v>4</v>
      </c>
      <c r="I43" s="66">
        <v>1</v>
      </c>
      <c r="J43" s="66">
        <v>3</v>
      </c>
      <c r="K43" s="66">
        <v>2</v>
      </c>
      <c r="L43" s="66">
        <v>1</v>
      </c>
      <c r="M43" s="66">
        <v>0</v>
      </c>
      <c r="N43" s="66">
        <v>0</v>
      </c>
      <c r="O43" s="66">
        <v>0</v>
      </c>
    </row>
    <row r="44" spans="1:15" ht="12.75">
      <c r="A44" s="66">
        <v>27</v>
      </c>
      <c r="B44" s="66" t="s">
        <v>586</v>
      </c>
      <c r="C44" s="66" t="s">
        <v>587</v>
      </c>
      <c r="D44" s="66">
        <v>9</v>
      </c>
      <c r="E44" s="66">
        <v>5</v>
      </c>
      <c r="F44" s="66">
        <v>4</v>
      </c>
      <c r="G44" s="66">
        <v>9</v>
      </c>
      <c r="H44" s="66">
        <v>6</v>
      </c>
      <c r="I44" s="66">
        <v>3</v>
      </c>
      <c r="J44" s="66">
        <v>6</v>
      </c>
      <c r="K44" s="66">
        <v>3</v>
      </c>
      <c r="L44" s="66">
        <v>3</v>
      </c>
      <c r="M44" s="66">
        <v>8</v>
      </c>
      <c r="N44" s="66">
        <v>5</v>
      </c>
      <c r="O44" s="66">
        <v>3</v>
      </c>
    </row>
    <row r="45" spans="1:15" ht="12.75">
      <c r="A45" s="66">
        <v>28</v>
      </c>
      <c r="B45" s="66" t="s">
        <v>588</v>
      </c>
      <c r="C45" s="66" t="s">
        <v>589</v>
      </c>
      <c r="D45" s="66">
        <v>2</v>
      </c>
      <c r="E45" s="66">
        <v>1</v>
      </c>
      <c r="F45" s="66">
        <v>1</v>
      </c>
      <c r="G45" s="66">
        <v>1</v>
      </c>
      <c r="H45" s="66">
        <v>0</v>
      </c>
      <c r="I45" s="66">
        <v>1</v>
      </c>
      <c r="J45" s="66">
        <v>1</v>
      </c>
      <c r="K45" s="66">
        <v>1</v>
      </c>
      <c r="L45" s="66">
        <v>0</v>
      </c>
      <c r="M45" s="66">
        <v>0</v>
      </c>
      <c r="N45" s="66">
        <v>0</v>
      </c>
      <c r="O45" s="66">
        <v>0</v>
      </c>
    </row>
    <row r="46" spans="1:15" ht="12.75">
      <c r="A46" s="66">
        <v>29</v>
      </c>
      <c r="B46" s="66" t="s">
        <v>590</v>
      </c>
      <c r="C46" s="66" t="s">
        <v>591</v>
      </c>
      <c r="D46" s="66">
        <v>4</v>
      </c>
      <c r="E46" s="66">
        <v>1</v>
      </c>
      <c r="F46" s="66">
        <v>3</v>
      </c>
      <c r="G46" s="66">
        <v>1</v>
      </c>
      <c r="H46" s="66">
        <v>0</v>
      </c>
      <c r="I46" s="66">
        <v>1</v>
      </c>
      <c r="J46" s="66">
        <v>4</v>
      </c>
      <c r="K46" s="66">
        <v>3</v>
      </c>
      <c r="L46" s="66">
        <v>1</v>
      </c>
      <c r="M46" s="66">
        <v>1</v>
      </c>
      <c r="N46" s="66">
        <v>1</v>
      </c>
      <c r="O46" s="66">
        <v>0</v>
      </c>
    </row>
    <row r="47" spans="1:15" ht="12.75">
      <c r="A47" s="66">
        <v>30</v>
      </c>
      <c r="B47" s="66" t="s">
        <v>540</v>
      </c>
      <c r="C47" s="66" t="s">
        <v>592</v>
      </c>
      <c r="D47" s="66">
        <v>6</v>
      </c>
      <c r="E47" s="66">
        <v>4</v>
      </c>
      <c r="F47" s="66">
        <v>2</v>
      </c>
      <c r="G47" s="66">
        <v>3</v>
      </c>
      <c r="H47" s="66">
        <v>1</v>
      </c>
      <c r="I47" s="66">
        <v>2</v>
      </c>
      <c r="J47" s="66">
        <v>2</v>
      </c>
      <c r="K47" s="66">
        <v>1</v>
      </c>
      <c r="L47" s="66">
        <v>1</v>
      </c>
      <c r="M47" s="66">
        <v>0</v>
      </c>
      <c r="N47" s="66">
        <v>0</v>
      </c>
      <c r="O47" s="66">
        <v>0</v>
      </c>
    </row>
    <row r="48" spans="1:15" ht="12.75">
      <c r="A48" s="66">
        <v>31</v>
      </c>
      <c r="B48" s="66" t="s">
        <v>540</v>
      </c>
      <c r="C48" s="66" t="s">
        <v>593</v>
      </c>
      <c r="D48" s="66">
        <v>6</v>
      </c>
      <c r="E48" s="66">
        <v>3</v>
      </c>
      <c r="F48" s="66">
        <v>3</v>
      </c>
      <c r="G48" s="66">
        <v>1</v>
      </c>
      <c r="H48" s="66">
        <v>0</v>
      </c>
      <c r="I48" s="66">
        <v>1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</row>
    <row r="49" spans="1:15" ht="12.75">
      <c r="A49" s="66">
        <v>32</v>
      </c>
      <c r="B49" s="66" t="s">
        <v>594</v>
      </c>
      <c r="C49" s="66" t="s">
        <v>595</v>
      </c>
      <c r="D49" s="66">
        <v>2</v>
      </c>
      <c r="E49" s="66">
        <v>1</v>
      </c>
      <c r="F49" s="66">
        <v>1</v>
      </c>
      <c r="G49" s="66">
        <v>1</v>
      </c>
      <c r="H49" s="66">
        <v>0</v>
      </c>
      <c r="I49" s="66">
        <v>1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</row>
    <row r="50" spans="1:15" ht="12.75">
      <c r="A50" s="66">
        <v>33</v>
      </c>
      <c r="B50" s="66" t="s">
        <v>542</v>
      </c>
      <c r="C50" s="66" t="s">
        <v>596</v>
      </c>
      <c r="D50" s="66">
        <v>0</v>
      </c>
      <c r="E50" s="66">
        <v>0</v>
      </c>
      <c r="F50" s="66">
        <v>0</v>
      </c>
      <c r="G50" s="66">
        <v>1</v>
      </c>
      <c r="H50" s="66">
        <v>1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</row>
    <row r="51" spans="1:15" ht="12.75">
      <c r="A51" s="66">
        <v>34</v>
      </c>
      <c r="B51" s="66" t="s">
        <v>597</v>
      </c>
      <c r="C51" s="66" t="s">
        <v>598</v>
      </c>
      <c r="D51" s="66">
        <v>5</v>
      </c>
      <c r="E51" s="66">
        <v>2</v>
      </c>
      <c r="F51" s="66">
        <v>3</v>
      </c>
      <c r="G51" s="66">
        <v>3</v>
      </c>
      <c r="H51" s="66">
        <v>1</v>
      </c>
      <c r="I51" s="66">
        <v>2</v>
      </c>
      <c r="J51" s="66">
        <v>2</v>
      </c>
      <c r="K51" s="66">
        <v>0</v>
      </c>
      <c r="L51" s="66">
        <v>2</v>
      </c>
      <c r="M51" s="66">
        <v>0</v>
      </c>
      <c r="N51" s="66">
        <v>0</v>
      </c>
      <c r="O51" s="66">
        <v>0</v>
      </c>
    </row>
    <row r="52" spans="1:15" ht="12.75">
      <c r="A52" s="66">
        <v>35</v>
      </c>
      <c r="B52" s="66" t="s">
        <v>599</v>
      </c>
      <c r="C52" s="66" t="s">
        <v>600</v>
      </c>
      <c r="D52" s="66">
        <v>3</v>
      </c>
      <c r="E52" s="66">
        <v>2</v>
      </c>
      <c r="F52" s="66">
        <v>1</v>
      </c>
      <c r="G52" s="66">
        <v>1</v>
      </c>
      <c r="H52" s="66">
        <v>0</v>
      </c>
      <c r="I52" s="66">
        <v>1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</row>
    <row r="53" spans="1:15" ht="12.75">
      <c r="A53" s="66">
        <v>36</v>
      </c>
      <c r="B53" s="66" t="s">
        <v>601</v>
      </c>
      <c r="C53" s="66" t="s">
        <v>602</v>
      </c>
      <c r="D53" s="66">
        <v>4</v>
      </c>
      <c r="E53" s="66">
        <v>2</v>
      </c>
      <c r="F53" s="66">
        <v>2</v>
      </c>
      <c r="G53" s="66">
        <v>2</v>
      </c>
      <c r="H53" s="66">
        <v>1</v>
      </c>
      <c r="I53" s="66">
        <v>1</v>
      </c>
      <c r="J53" s="66">
        <v>4</v>
      </c>
      <c r="K53" s="66">
        <v>3</v>
      </c>
      <c r="L53" s="66">
        <v>1</v>
      </c>
      <c r="M53" s="66">
        <v>0</v>
      </c>
      <c r="N53" s="66">
        <v>0</v>
      </c>
      <c r="O53" s="66">
        <v>0</v>
      </c>
    </row>
    <row r="54" spans="1:15" ht="12.75">
      <c r="A54" s="66">
        <v>37</v>
      </c>
      <c r="B54" s="66" t="s">
        <v>603</v>
      </c>
      <c r="C54" s="66" t="s">
        <v>604</v>
      </c>
      <c r="D54" s="66">
        <v>0</v>
      </c>
      <c r="E54" s="66">
        <v>0</v>
      </c>
      <c r="F54" s="66">
        <v>0</v>
      </c>
      <c r="G54" s="66">
        <v>1</v>
      </c>
      <c r="H54" s="66">
        <v>1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</row>
    <row r="55" spans="1:15" s="68" customFormat="1" ht="12.75">
      <c r="A55" s="67">
        <v>37</v>
      </c>
      <c r="B55" s="67"/>
      <c r="C55" s="67" t="s">
        <v>605</v>
      </c>
      <c r="D55" s="67">
        <f aca="true" t="shared" si="2" ref="D55:O55">SUM(D18:D54)</f>
        <v>192</v>
      </c>
      <c r="E55" s="67">
        <f t="shared" si="2"/>
        <v>103</v>
      </c>
      <c r="F55" s="67">
        <f t="shared" si="2"/>
        <v>89</v>
      </c>
      <c r="G55" s="67">
        <f t="shared" si="2"/>
        <v>114</v>
      </c>
      <c r="H55" s="67">
        <f t="shared" si="2"/>
        <v>56</v>
      </c>
      <c r="I55" s="67">
        <f t="shared" si="2"/>
        <v>58</v>
      </c>
      <c r="J55" s="67">
        <f t="shared" si="2"/>
        <v>98</v>
      </c>
      <c r="K55" s="67">
        <f t="shared" si="2"/>
        <v>55</v>
      </c>
      <c r="L55" s="67">
        <f t="shared" si="2"/>
        <v>43</v>
      </c>
      <c r="M55" s="67">
        <f t="shared" si="2"/>
        <v>11</v>
      </c>
      <c r="N55" s="67">
        <f t="shared" si="2"/>
        <v>7</v>
      </c>
      <c r="O55" s="67">
        <f t="shared" si="2"/>
        <v>4</v>
      </c>
    </row>
    <row r="56" spans="1:15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5"/>
    </row>
    <row r="57" spans="1:15" ht="25.5">
      <c r="A57" s="66">
        <v>1</v>
      </c>
      <c r="B57" s="66" t="s">
        <v>545</v>
      </c>
      <c r="C57" s="66" t="s">
        <v>606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</row>
    <row r="58" spans="1:15" ht="12.75">
      <c r="A58" s="66">
        <v>2</v>
      </c>
      <c r="B58" s="66" t="s">
        <v>550</v>
      </c>
      <c r="C58" s="66" t="s">
        <v>607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</row>
    <row r="59" spans="1:15" ht="12.75">
      <c r="A59" s="66">
        <v>3</v>
      </c>
      <c r="B59" s="66" t="s">
        <v>581</v>
      </c>
      <c r="C59" s="66" t="s">
        <v>608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</row>
    <row r="60" spans="1:15" ht="12.75">
      <c r="A60" s="66">
        <v>4</v>
      </c>
      <c r="B60" s="66" t="s">
        <v>586</v>
      </c>
      <c r="C60" s="66" t="s">
        <v>609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</row>
    <row r="61" spans="1:15" ht="12.75">
      <c r="A61" s="66">
        <v>5</v>
      </c>
      <c r="B61" s="66" t="s">
        <v>540</v>
      </c>
      <c r="C61" s="66" t="s">
        <v>610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</row>
    <row r="62" spans="1:15" s="68" customFormat="1" ht="12.75">
      <c r="A62" s="67">
        <v>5</v>
      </c>
      <c r="B62" s="67"/>
      <c r="C62" s="67" t="s">
        <v>611</v>
      </c>
      <c r="D62" s="67">
        <f aca="true" t="shared" si="3" ref="D62:O62">SUM(D57:D61)</f>
        <v>0</v>
      </c>
      <c r="E62" s="67">
        <f t="shared" si="3"/>
        <v>0</v>
      </c>
      <c r="F62" s="67">
        <f t="shared" si="3"/>
        <v>0</v>
      </c>
      <c r="G62" s="67">
        <f t="shared" si="3"/>
        <v>0</v>
      </c>
      <c r="H62" s="67">
        <f t="shared" si="3"/>
        <v>0</v>
      </c>
      <c r="I62" s="67">
        <f t="shared" si="3"/>
        <v>0</v>
      </c>
      <c r="J62" s="67">
        <f t="shared" si="3"/>
        <v>0</v>
      </c>
      <c r="K62" s="67">
        <f t="shared" si="3"/>
        <v>0</v>
      </c>
      <c r="L62" s="67">
        <f t="shared" si="3"/>
        <v>0</v>
      </c>
      <c r="M62" s="67">
        <f t="shared" si="3"/>
        <v>0</v>
      </c>
      <c r="N62" s="67">
        <f t="shared" si="3"/>
        <v>0</v>
      </c>
      <c r="O62" s="67">
        <f t="shared" si="3"/>
        <v>0</v>
      </c>
    </row>
    <row r="63" spans="1:15" ht="7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5"/>
    </row>
    <row r="64" spans="1:15" ht="12.75">
      <c r="A64" s="66">
        <v>1</v>
      </c>
      <c r="B64" s="66" t="s">
        <v>548</v>
      </c>
      <c r="C64" s="66" t="s">
        <v>612</v>
      </c>
      <c r="D64" s="66">
        <v>4</v>
      </c>
      <c r="E64" s="66">
        <v>4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</row>
    <row r="65" spans="1:15" ht="25.5">
      <c r="A65" s="66">
        <v>2</v>
      </c>
      <c r="B65" s="66" t="s">
        <v>532</v>
      </c>
      <c r="C65" s="66" t="s">
        <v>613</v>
      </c>
      <c r="D65" s="66">
        <v>0</v>
      </c>
      <c r="E65" s="66">
        <v>0</v>
      </c>
      <c r="F65" s="66">
        <v>0</v>
      </c>
      <c r="G65" s="66">
        <v>2</v>
      </c>
      <c r="H65" s="66">
        <v>1</v>
      </c>
      <c r="I65" s="66">
        <v>1</v>
      </c>
      <c r="J65" s="66">
        <v>2</v>
      </c>
      <c r="K65" s="66">
        <v>1</v>
      </c>
      <c r="L65" s="66">
        <v>1</v>
      </c>
      <c r="M65" s="66">
        <v>0</v>
      </c>
      <c r="N65" s="66">
        <v>0</v>
      </c>
      <c r="O65" s="66">
        <v>0</v>
      </c>
    </row>
    <row r="66" spans="1:15" ht="25.5">
      <c r="A66" s="66">
        <v>3</v>
      </c>
      <c r="B66" s="66" t="s">
        <v>532</v>
      </c>
      <c r="C66" s="66" t="s">
        <v>614</v>
      </c>
      <c r="D66" s="66">
        <v>3</v>
      </c>
      <c r="E66" s="66">
        <v>1</v>
      </c>
      <c r="F66" s="66">
        <v>2</v>
      </c>
      <c r="G66" s="66">
        <v>3</v>
      </c>
      <c r="H66" s="66">
        <v>1</v>
      </c>
      <c r="I66" s="66">
        <v>2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</row>
    <row r="67" spans="1:15" ht="25.5">
      <c r="A67" s="66">
        <v>4</v>
      </c>
      <c r="B67" s="66" t="s">
        <v>615</v>
      </c>
      <c r="C67" s="66" t="s">
        <v>616</v>
      </c>
      <c r="D67" s="66">
        <v>14</v>
      </c>
      <c r="E67" s="66">
        <v>6</v>
      </c>
      <c r="F67" s="66">
        <v>8</v>
      </c>
      <c r="G67" s="66">
        <v>1</v>
      </c>
      <c r="H67" s="66">
        <v>0</v>
      </c>
      <c r="I67" s="66">
        <v>1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</row>
    <row r="68" spans="1:15" ht="12.75">
      <c r="A68" s="66">
        <v>5</v>
      </c>
      <c r="B68" s="66" t="s">
        <v>567</v>
      </c>
      <c r="C68" s="66" t="s">
        <v>617</v>
      </c>
      <c r="D68" s="66">
        <v>3</v>
      </c>
      <c r="E68" s="66">
        <v>0</v>
      </c>
      <c r="F68" s="66">
        <v>3</v>
      </c>
      <c r="G68" s="66">
        <v>1</v>
      </c>
      <c r="H68" s="66">
        <v>0</v>
      </c>
      <c r="I68" s="66">
        <v>1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</row>
    <row r="69" spans="1:15" ht="25.5">
      <c r="A69" s="66">
        <v>6</v>
      </c>
      <c r="B69" s="66" t="s">
        <v>618</v>
      </c>
      <c r="C69" s="66" t="s">
        <v>619</v>
      </c>
      <c r="D69" s="66">
        <v>1</v>
      </c>
      <c r="E69" s="66">
        <v>0</v>
      </c>
      <c r="F69" s="66">
        <v>1</v>
      </c>
      <c r="G69" s="66">
        <v>1</v>
      </c>
      <c r="H69" s="66">
        <v>1</v>
      </c>
      <c r="I69" s="66">
        <v>0</v>
      </c>
      <c r="J69" s="66">
        <v>2</v>
      </c>
      <c r="K69" s="66">
        <v>1</v>
      </c>
      <c r="L69" s="66">
        <v>1</v>
      </c>
      <c r="M69" s="66">
        <v>0</v>
      </c>
      <c r="N69" s="66">
        <v>0</v>
      </c>
      <c r="O69" s="66">
        <v>0</v>
      </c>
    </row>
    <row r="70" spans="1:15" ht="25.5">
      <c r="A70" s="66">
        <v>7</v>
      </c>
      <c r="B70" s="66" t="s">
        <v>618</v>
      </c>
      <c r="C70" s="66" t="s">
        <v>620</v>
      </c>
      <c r="D70" s="66">
        <v>3</v>
      </c>
      <c r="E70" s="66">
        <v>2</v>
      </c>
      <c r="F70" s="66">
        <v>1</v>
      </c>
      <c r="G70" s="66">
        <v>2</v>
      </c>
      <c r="H70" s="66">
        <v>2</v>
      </c>
      <c r="I70" s="66">
        <v>0</v>
      </c>
      <c r="J70" s="66">
        <v>1</v>
      </c>
      <c r="K70" s="66">
        <v>0</v>
      </c>
      <c r="L70" s="66">
        <v>1</v>
      </c>
      <c r="M70" s="66">
        <v>0</v>
      </c>
      <c r="N70" s="66">
        <v>0</v>
      </c>
      <c r="O70" s="66">
        <v>0</v>
      </c>
    </row>
    <row r="71" spans="1:15" ht="12.75">
      <c r="A71" s="66">
        <v>8</v>
      </c>
      <c r="B71" s="66" t="s">
        <v>584</v>
      </c>
      <c r="C71" s="66" t="s">
        <v>621</v>
      </c>
      <c r="D71" s="66">
        <v>3</v>
      </c>
      <c r="E71" s="66">
        <v>2</v>
      </c>
      <c r="F71" s="66">
        <v>1</v>
      </c>
      <c r="G71" s="66">
        <v>5</v>
      </c>
      <c r="H71" s="66">
        <v>0</v>
      </c>
      <c r="I71" s="66">
        <v>5</v>
      </c>
      <c r="J71" s="66">
        <v>9</v>
      </c>
      <c r="K71" s="66">
        <v>4</v>
      </c>
      <c r="L71" s="66">
        <v>5</v>
      </c>
      <c r="M71" s="66">
        <v>2</v>
      </c>
      <c r="N71" s="66">
        <v>2</v>
      </c>
      <c r="O71" s="66">
        <v>0</v>
      </c>
    </row>
    <row r="72" spans="1:15" ht="12.75">
      <c r="A72" s="66">
        <v>9</v>
      </c>
      <c r="B72" s="66" t="s">
        <v>586</v>
      </c>
      <c r="C72" s="66" t="s">
        <v>622</v>
      </c>
      <c r="D72" s="66">
        <v>2</v>
      </c>
      <c r="E72" s="66">
        <v>1</v>
      </c>
      <c r="F72" s="66">
        <v>1</v>
      </c>
      <c r="G72" s="66">
        <v>0</v>
      </c>
      <c r="H72" s="66">
        <v>0</v>
      </c>
      <c r="I72" s="66">
        <v>0</v>
      </c>
      <c r="J72" s="66">
        <v>1</v>
      </c>
      <c r="K72" s="66">
        <v>0</v>
      </c>
      <c r="L72" s="66">
        <v>1</v>
      </c>
      <c r="M72" s="66">
        <v>0</v>
      </c>
      <c r="N72" s="66">
        <v>0</v>
      </c>
      <c r="O72" s="66">
        <v>0</v>
      </c>
    </row>
    <row r="73" spans="1:15" s="68" customFormat="1" ht="12.75">
      <c r="A73" s="67">
        <v>9</v>
      </c>
      <c r="B73" s="67"/>
      <c r="C73" s="67" t="s">
        <v>623</v>
      </c>
      <c r="D73" s="67">
        <f aca="true" t="shared" si="4" ref="D73:O73">SUM(D64:D72)</f>
        <v>33</v>
      </c>
      <c r="E73" s="67">
        <f t="shared" si="4"/>
        <v>16</v>
      </c>
      <c r="F73" s="67">
        <f t="shared" si="4"/>
        <v>17</v>
      </c>
      <c r="G73" s="67">
        <f t="shared" si="4"/>
        <v>15</v>
      </c>
      <c r="H73" s="67">
        <f t="shared" si="4"/>
        <v>5</v>
      </c>
      <c r="I73" s="67">
        <f t="shared" si="4"/>
        <v>10</v>
      </c>
      <c r="J73" s="67">
        <f t="shared" si="4"/>
        <v>15</v>
      </c>
      <c r="K73" s="67">
        <f t="shared" si="4"/>
        <v>6</v>
      </c>
      <c r="L73" s="67">
        <f t="shared" si="4"/>
        <v>9</v>
      </c>
      <c r="M73" s="67">
        <f t="shared" si="4"/>
        <v>2</v>
      </c>
      <c r="N73" s="67">
        <f t="shared" si="4"/>
        <v>2</v>
      </c>
      <c r="O73" s="67">
        <f t="shared" si="4"/>
        <v>0</v>
      </c>
    </row>
    <row r="74" spans="1:15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5"/>
    </row>
    <row r="75" spans="1:15" s="68" customFormat="1" ht="12.75">
      <c r="A75" s="67">
        <f>(A11+A16+A55+A62+A73)</f>
        <v>59</v>
      </c>
      <c r="B75" s="67"/>
      <c r="C75" s="67" t="s">
        <v>624</v>
      </c>
      <c r="D75" s="67">
        <f aca="true" t="shared" si="5" ref="D75:O75">(D11+D16+D55+D62+D73)</f>
        <v>232</v>
      </c>
      <c r="E75" s="67">
        <f t="shared" si="5"/>
        <v>123</v>
      </c>
      <c r="F75" s="67">
        <f t="shared" si="5"/>
        <v>109</v>
      </c>
      <c r="G75" s="67">
        <f t="shared" si="5"/>
        <v>131</v>
      </c>
      <c r="H75" s="67">
        <f t="shared" si="5"/>
        <v>64</v>
      </c>
      <c r="I75" s="67">
        <f t="shared" si="5"/>
        <v>68</v>
      </c>
      <c r="J75" s="67">
        <f t="shared" si="5"/>
        <v>119</v>
      </c>
      <c r="K75" s="67">
        <f t="shared" si="5"/>
        <v>65</v>
      </c>
      <c r="L75" s="67">
        <f t="shared" si="5"/>
        <v>54</v>
      </c>
      <c r="M75" s="67">
        <f t="shared" si="5"/>
        <v>13</v>
      </c>
      <c r="N75" s="67">
        <f t="shared" si="5"/>
        <v>9</v>
      </c>
      <c r="O75" s="67">
        <f t="shared" si="5"/>
        <v>4</v>
      </c>
    </row>
  </sheetData>
  <sheetProtection password="CE88" sheet="1" objects="1" scenarios="1"/>
  <mergeCells count="10">
    <mergeCell ref="A1:M1"/>
    <mergeCell ref="A2:A5"/>
    <mergeCell ref="B2:B5"/>
    <mergeCell ref="C2:C5"/>
    <mergeCell ref="D3:O3"/>
    <mergeCell ref="A74:O74"/>
    <mergeCell ref="A12:O12"/>
    <mergeCell ref="A17:O17"/>
    <mergeCell ref="A56:O56"/>
    <mergeCell ref="A63:O6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&amp;R&amp;P+39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75"/>
  <sheetViews>
    <sheetView showGridLines="0" zoomScalePageLayoutView="0" workbookViewId="0" topLeftCell="A1">
      <selection activeCell="D25" sqref="D25"/>
    </sheetView>
  </sheetViews>
  <sheetFormatPr defaultColWidth="9.140625" defaultRowHeight="12.75"/>
  <cols>
    <col min="1" max="1" width="4.421875" style="0" bestFit="1" customWidth="1"/>
    <col min="2" max="2" width="16.7109375" style="0" customWidth="1"/>
    <col min="3" max="3" width="51.7109375" style="0" customWidth="1"/>
    <col min="4" max="21" width="6.00390625" style="0" customWidth="1"/>
  </cols>
  <sheetData>
    <row r="1" spans="1:9" s="2" customFormat="1" ht="15">
      <c r="A1" s="156" t="s">
        <v>430</v>
      </c>
      <c r="B1" s="156"/>
      <c r="C1" s="156"/>
      <c r="D1" s="156"/>
      <c r="E1" s="156"/>
      <c r="F1" s="156"/>
      <c r="G1" s="156"/>
      <c r="H1" s="156"/>
      <c r="I1" s="156"/>
    </row>
    <row r="2" spans="1:21" ht="22.5">
      <c r="A2" s="157" t="s">
        <v>0</v>
      </c>
      <c r="B2" s="157" t="s">
        <v>1</v>
      </c>
      <c r="C2" s="157" t="s">
        <v>2</v>
      </c>
      <c r="D2" s="1" t="s">
        <v>32</v>
      </c>
      <c r="E2" s="1" t="s">
        <v>32</v>
      </c>
      <c r="F2" s="1" t="s">
        <v>32</v>
      </c>
      <c r="G2" s="1" t="s">
        <v>31</v>
      </c>
      <c r="H2" s="1" t="s">
        <v>31</v>
      </c>
      <c r="I2" s="1" t="s">
        <v>31</v>
      </c>
      <c r="J2" s="1" t="s">
        <v>30</v>
      </c>
      <c r="K2" s="1" t="s">
        <v>30</v>
      </c>
      <c r="L2" s="1" t="s">
        <v>30</v>
      </c>
      <c r="M2" s="1" t="s">
        <v>29</v>
      </c>
      <c r="N2" s="1" t="s">
        <v>29</v>
      </c>
      <c r="O2" s="1" t="s">
        <v>29</v>
      </c>
      <c r="P2" s="1" t="s">
        <v>28</v>
      </c>
      <c r="Q2" s="1" t="s">
        <v>28</v>
      </c>
      <c r="R2" s="1" t="s">
        <v>28</v>
      </c>
      <c r="S2" s="1" t="s">
        <v>27</v>
      </c>
      <c r="T2" s="1" t="s">
        <v>27</v>
      </c>
      <c r="U2" s="1" t="s">
        <v>27</v>
      </c>
    </row>
    <row r="3" spans="1:21" ht="12.75">
      <c r="A3" s="157"/>
      <c r="B3" s="157"/>
      <c r="C3" s="157"/>
      <c r="D3" s="124" t="s">
        <v>411</v>
      </c>
      <c r="E3" s="125" t="s">
        <v>19</v>
      </c>
      <c r="F3" s="125"/>
      <c r="G3" s="124" t="s">
        <v>25</v>
      </c>
      <c r="H3" s="125" t="s">
        <v>19</v>
      </c>
      <c r="I3" s="125"/>
      <c r="J3" s="124" t="s">
        <v>24</v>
      </c>
      <c r="K3" s="125" t="s">
        <v>19</v>
      </c>
      <c r="L3" s="125"/>
      <c r="M3" s="124" t="s">
        <v>23</v>
      </c>
      <c r="N3" s="125" t="s">
        <v>19</v>
      </c>
      <c r="O3" s="125"/>
      <c r="P3" s="124" t="s">
        <v>22</v>
      </c>
      <c r="Q3" s="125" t="s">
        <v>19</v>
      </c>
      <c r="R3" s="125"/>
      <c r="S3" s="124" t="s">
        <v>21</v>
      </c>
      <c r="T3" s="125" t="s">
        <v>19</v>
      </c>
      <c r="U3" s="125"/>
    </row>
    <row r="4" spans="1:21" ht="63" customHeight="1" thickBot="1">
      <c r="A4" s="158"/>
      <c r="B4" s="158"/>
      <c r="C4" s="158"/>
      <c r="D4" s="124"/>
      <c r="E4" s="16" t="s">
        <v>45</v>
      </c>
      <c r="F4" s="16" t="s">
        <v>33</v>
      </c>
      <c r="G4" s="124"/>
      <c r="H4" s="16" t="s">
        <v>45</v>
      </c>
      <c r="I4" s="16" t="s">
        <v>33</v>
      </c>
      <c r="J4" s="124"/>
      <c r="K4" s="16" t="s">
        <v>45</v>
      </c>
      <c r="L4" s="16" t="s">
        <v>33</v>
      </c>
      <c r="M4" s="124"/>
      <c r="N4" s="16" t="s">
        <v>45</v>
      </c>
      <c r="O4" s="16" t="s">
        <v>33</v>
      </c>
      <c r="P4" s="124"/>
      <c r="Q4" s="16" t="s">
        <v>45</v>
      </c>
      <c r="R4" s="16" t="s">
        <v>33</v>
      </c>
      <c r="S4" s="124"/>
      <c r="T4" s="16" t="s">
        <v>45</v>
      </c>
      <c r="U4" s="16" t="s">
        <v>33</v>
      </c>
    </row>
    <row r="5" spans="1:21" ht="13.5" hidden="1" thickBot="1">
      <c r="A5" s="132"/>
      <c r="B5" s="132"/>
      <c r="C5" s="132"/>
      <c r="D5" s="53">
        <v>2008</v>
      </c>
      <c r="E5" s="53">
        <v>2008</v>
      </c>
      <c r="F5" s="53">
        <v>2008</v>
      </c>
      <c r="G5" s="53">
        <v>2008</v>
      </c>
      <c r="H5" s="53">
        <v>2008</v>
      </c>
      <c r="I5" s="53">
        <v>2008</v>
      </c>
      <c r="J5" s="53">
        <v>2008</v>
      </c>
      <c r="K5" s="53">
        <v>2008</v>
      </c>
      <c r="L5" s="53">
        <v>2008</v>
      </c>
      <c r="M5" s="53">
        <v>2008</v>
      </c>
      <c r="N5" s="53">
        <v>2008</v>
      </c>
      <c r="O5" s="53">
        <v>2008</v>
      </c>
      <c r="P5" s="53">
        <v>2008</v>
      </c>
      <c r="Q5" s="53">
        <v>2008</v>
      </c>
      <c r="R5" s="53">
        <v>2008</v>
      </c>
      <c r="S5" s="53">
        <v>2008</v>
      </c>
      <c r="T5" s="53">
        <v>2008</v>
      </c>
      <c r="U5" s="53">
        <v>2008</v>
      </c>
    </row>
    <row r="6" spans="1:21" ht="12.75">
      <c r="A6" s="65">
        <v>1</v>
      </c>
      <c r="B6" s="65" t="s">
        <v>530</v>
      </c>
      <c r="C6" s="65" t="s">
        <v>531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</row>
    <row r="7" spans="1:21" ht="12.75">
      <c r="A7" s="66">
        <v>2</v>
      </c>
      <c r="B7" s="66" t="s">
        <v>532</v>
      </c>
      <c r="C7" s="66" t="s">
        <v>533</v>
      </c>
      <c r="D7" s="66">
        <v>4</v>
      </c>
      <c r="E7" s="66">
        <v>1</v>
      </c>
      <c r="F7" s="66">
        <v>3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1</v>
      </c>
      <c r="N7" s="66">
        <v>0</v>
      </c>
      <c r="O7" s="66">
        <v>1</v>
      </c>
      <c r="P7" s="66">
        <v>2</v>
      </c>
      <c r="Q7" s="66">
        <v>2</v>
      </c>
      <c r="R7" s="66">
        <v>0</v>
      </c>
      <c r="S7" s="66">
        <v>0</v>
      </c>
      <c r="T7" s="66">
        <v>0</v>
      </c>
      <c r="U7" s="66">
        <v>0</v>
      </c>
    </row>
    <row r="8" spans="1:21" ht="12.75">
      <c r="A8" s="66">
        <v>3</v>
      </c>
      <c r="B8" s="66" t="s">
        <v>532</v>
      </c>
      <c r="C8" s="66" t="s">
        <v>534</v>
      </c>
      <c r="D8" s="66">
        <v>3</v>
      </c>
      <c r="E8" s="66">
        <v>2</v>
      </c>
      <c r="F8" s="66">
        <v>1</v>
      </c>
      <c r="G8" s="66">
        <v>0</v>
      </c>
      <c r="H8" s="66">
        <v>0</v>
      </c>
      <c r="I8" s="66">
        <v>0</v>
      </c>
      <c r="J8" s="66">
        <v>4</v>
      </c>
      <c r="K8" s="66">
        <v>2</v>
      </c>
      <c r="L8" s="66">
        <v>2</v>
      </c>
      <c r="M8" s="66">
        <v>2</v>
      </c>
      <c r="N8" s="66">
        <v>1</v>
      </c>
      <c r="O8" s="66">
        <v>1</v>
      </c>
      <c r="P8" s="66">
        <v>30</v>
      </c>
      <c r="Q8" s="66">
        <v>20</v>
      </c>
      <c r="R8" s="66">
        <v>10</v>
      </c>
      <c r="S8" s="66">
        <v>8</v>
      </c>
      <c r="T8" s="66">
        <v>6</v>
      </c>
      <c r="U8" s="66">
        <v>2</v>
      </c>
    </row>
    <row r="9" spans="1:21" ht="12.75">
      <c r="A9" s="66">
        <v>4</v>
      </c>
      <c r="B9" s="66" t="s">
        <v>532</v>
      </c>
      <c r="C9" s="66" t="s">
        <v>535</v>
      </c>
      <c r="D9" s="66">
        <v>2</v>
      </c>
      <c r="E9" s="66">
        <v>1</v>
      </c>
      <c r="F9" s="66">
        <v>1</v>
      </c>
      <c r="G9" s="66">
        <v>0</v>
      </c>
      <c r="H9" s="66">
        <v>0</v>
      </c>
      <c r="I9" s="66">
        <v>0</v>
      </c>
      <c r="J9" s="66">
        <v>2</v>
      </c>
      <c r="K9" s="66">
        <v>1</v>
      </c>
      <c r="L9" s="66">
        <v>1</v>
      </c>
      <c r="M9" s="66">
        <v>1</v>
      </c>
      <c r="N9" s="66">
        <v>0</v>
      </c>
      <c r="O9" s="66">
        <v>1</v>
      </c>
      <c r="P9" s="66">
        <v>7</v>
      </c>
      <c r="Q9" s="66">
        <v>4</v>
      </c>
      <c r="R9" s="66">
        <v>3</v>
      </c>
      <c r="S9" s="66">
        <v>0</v>
      </c>
      <c r="T9" s="66">
        <v>0</v>
      </c>
      <c r="U9" s="66">
        <v>0</v>
      </c>
    </row>
    <row r="10" spans="1:21" ht="12.75">
      <c r="A10" s="66">
        <v>5</v>
      </c>
      <c r="B10" s="66" t="s">
        <v>536</v>
      </c>
      <c r="C10" s="66" t="s">
        <v>537</v>
      </c>
      <c r="D10" s="66">
        <v>1</v>
      </c>
      <c r="E10" s="66">
        <v>0</v>
      </c>
      <c r="F10" s="66">
        <v>1</v>
      </c>
      <c r="G10" s="66">
        <v>2</v>
      </c>
      <c r="H10" s="66">
        <v>1</v>
      </c>
      <c r="I10" s="66">
        <v>1</v>
      </c>
      <c r="J10" s="66">
        <v>1</v>
      </c>
      <c r="K10" s="66">
        <v>0</v>
      </c>
      <c r="L10" s="66">
        <v>1</v>
      </c>
      <c r="M10" s="66">
        <v>0</v>
      </c>
      <c r="N10" s="66">
        <v>0</v>
      </c>
      <c r="O10" s="66">
        <v>0</v>
      </c>
      <c r="P10" s="66">
        <v>2</v>
      </c>
      <c r="Q10" s="66">
        <v>1</v>
      </c>
      <c r="R10" s="66">
        <v>1</v>
      </c>
      <c r="S10" s="66">
        <v>1</v>
      </c>
      <c r="T10" s="66">
        <v>1</v>
      </c>
      <c r="U10" s="66">
        <v>0</v>
      </c>
    </row>
    <row r="11" spans="1:21" s="68" customFormat="1" ht="12.75">
      <c r="A11" s="67">
        <v>5</v>
      </c>
      <c r="B11" s="67"/>
      <c r="C11" s="67" t="s">
        <v>538</v>
      </c>
      <c r="D11" s="67">
        <f aca="true" t="shared" si="0" ref="D11:U11">SUM(D6:D10)</f>
        <v>10</v>
      </c>
      <c r="E11" s="67">
        <f t="shared" si="0"/>
        <v>4</v>
      </c>
      <c r="F11" s="67">
        <f t="shared" si="0"/>
        <v>6</v>
      </c>
      <c r="G11" s="67">
        <f t="shared" si="0"/>
        <v>2</v>
      </c>
      <c r="H11" s="67">
        <f t="shared" si="0"/>
        <v>1</v>
      </c>
      <c r="I11" s="67">
        <f t="shared" si="0"/>
        <v>1</v>
      </c>
      <c r="J11" s="67">
        <f t="shared" si="0"/>
        <v>7</v>
      </c>
      <c r="K11" s="67">
        <f t="shared" si="0"/>
        <v>3</v>
      </c>
      <c r="L11" s="67">
        <f t="shared" si="0"/>
        <v>4</v>
      </c>
      <c r="M11" s="67">
        <f t="shared" si="0"/>
        <v>4</v>
      </c>
      <c r="N11" s="67">
        <f t="shared" si="0"/>
        <v>1</v>
      </c>
      <c r="O11" s="67">
        <f t="shared" si="0"/>
        <v>3</v>
      </c>
      <c r="P11" s="67">
        <f t="shared" si="0"/>
        <v>41</v>
      </c>
      <c r="Q11" s="67">
        <f t="shared" si="0"/>
        <v>27</v>
      </c>
      <c r="R11" s="67">
        <f t="shared" si="0"/>
        <v>14</v>
      </c>
      <c r="S11" s="67">
        <f t="shared" si="0"/>
        <v>9</v>
      </c>
      <c r="T11" s="67">
        <f t="shared" si="0"/>
        <v>7</v>
      </c>
      <c r="U11" s="67">
        <f t="shared" si="0"/>
        <v>2</v>
      </c>
    </row>
    <row r="12" spans="1:21" ht="7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5"/>
    </row>
    <row r="13" spans="1:21" ht="12.75">
      <c r="A13" s="66">
        <v>1</v>
      </c>
      <c r="B13" s="66" t="s">
        <v>532</v>
      </c>
      <c r="C13" s="66" t="s">
        <v>539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</row>
    <row r="14" spans="1:21" ht="12.75">
      <c r="A14" s="66">
        <v>2</v>
      </c>
      <c r="B14" s="66" t="s">
        <v>540</v>
      </c>
      <c r="C14" s="66" t="s">
        <v>541</v>
      </c>
      <c r="D14" s="66">
        <v>11</v>
      </c>
      <c r="E14" s="66">
        <v>4</v>
      </c>
      <c r="F14" s="66">
        <v>7</v>
      </c>
      <c r="G14" s="66">
        <v>1</v>
      </c>
      <c r="H14" s="66">
        <v>1</v>
      </c>
      <c r="I14" s="66">
        <v>0</v>
      </c>
      <c r="J14" s="66">
        <v>0</v>
      </c>
      <c r="K14" s="66">
        <v>0</v>
      </c>
      <c r="L14" s="66">
        <v>0</v>
      </c>
      <c r="M14" s="66">
        <v>1</v>
      </c>
      <c r="N14" s="66">
        <v>0</v>
      </c>
      <c r="O14" s="66">
        <v>1</v>
      </c>
      <c r="P14" s="66">
        <v>3</v>
      </c>
      <c r="Q14" s="66">
        <v>1</v>
      </c>
      <c r="R14" s="66">
        <v>2</v>
      </c>
      <c r="S14" s="66">
        <v>1</v>
      </c>
      <c r="T14" s="66">
        <v>1</v>
      </c>
      <c r="U14" s="66">
        <v>0</v>
      </c>
    </row>
    <row r="15" spans="1:21" ht="12.75">
      <c r="A15" s="66">
        <v>3</v>
      </c>
      <c r="B15" s="66" t="s">
        <v>542</v>
      </c>
      <c r="C15" s="66" t="s">
        <v>543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</row>
    <row r="16" spans="1:21" s="68" customFormat="1" ht="12.75">
      <c r="A16" s="67">
        <v>3</v>
      </c>
      <c r="B16" s="67"/>
      <c r="C16" s="67" t="s">
        <v>544</v>
      </c>
      <c r="D16" s="67">
        <f aca="true" t="shared" si="1" ref="D16:U16">SUM(D13:D15)</f>
        <v>11</v>
      </c>
      <c r="E16" s="67">
        <f t="shared" si="1"/>
        <v>4</v>
      </c>
      <c r="F16" s="67">
        <f t="shared" si="1"/>
        <v>7</v>
      </c>
      <c r="G16" s="67">
        <f t="shared" si="1"/>
        <v>1</v>
      </c>
      <c r="H16" s="67">
        <f t="shared" si="1"/>
        <v>1</v>
      </c>
      <c r="I16" s="67">
        <f t="shared" si="1"/>
        <v>0</v>
      </c>
      <c r="J16" s="67">
        <f t="shared" si="1"/>
        <v>0</v>
      </c>
      <c r="K16" s="67">
        <f t="shared" si="1"/>
        <v>0</v>
      </c>
      <c r="L16" s="67">
        <f t="shared" si="1"/>
        <v>0</v>
      </c>
      <c r="M16" s="67">
        <f t="shared" si="1"/>
        <v>1</v>
      </c>
      <c r="N16" s="67">
        <f t="shared" si="1"/>
        <v>0</v>
      </c>
      <c r="O16" s="67">
        <f t="shared" si="1"/>
        <v>1</v>
      </c>
      <c r="P16" s="67">
        <f t="shared" si="1"/>
        <v>3</v>
      </c>
      <c r="Q16" s="67">
        <f t="shared" si="1"/>
        <v>1</v>
      </c>
      <c r="R16" s="67">
        <f t="shared" si="1"/>
        <v>2</v>
      </c>
      <c r="S16" s="67">
        <f t="shared" si="1"/>
        <v>1</v>
      </c>
      <c r="T16" s="67">
        <f t="shared" si="1"/>
        <v>1</v>
      </c>
      <c r="U16" s="67">
        <f t="shared" si="1"/>
        <v>0</v>
      </c>
    </row>
    <row r="17" spans="1:21" ht="7.5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/>
    </row>
    <row r="18" spans="1:21" ht="12.75">
      <c r="A18" s="66">
        <v>1</v>
      </c>
      <c r="B18" s="66" t="s">
        <v>545</v>
      </c>
      <c r="C18" s="66" t="s">
        <v>546</v>
      </c>
      <c r="D18" s="66">
        <v>1</v>
      </c>
      <c r="E18" s="66">
        <v>1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5</v>
      </c>
      <c r="Q18" s="66">
        <v>2</v>
      </c>
      <c r="R18" s="66">
        <v>3</v>
      </c>
      <c r="S18" s="66">
        <v>3</v>
      </c>
      <c r="T18" s="66">
        <v>1</v>
      </c>
      <c r="U18" s="66">
        <v>2</v>
      </c>
    </row>
    <row r="19" spans="1:21" ht="12.75">
      <c r="A19" s="66">
        <v>2</v>
      </c>
      <c r="B19" s="66" t="s">
        <v>545</v>
      </c>
      <c r="C19" s="66" t="s">
        <v>547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</row>
    <row r="20" spans="1:21" ht="12.75">
      <c r="A20" s="66">
        <v>3</v>
      </c>
      <c r="B20" s="66" t="s">
        <v>548</v>
      </c>
      <c r="C20" s="66" t="s">
        <v>549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4</v>
      </c>
      <c r="Q20" s="66">
        <v>4</v>
      </c>
      <c r="R20" s="66">
        <v>0</v>
      </c>
      <c r="S20" s="66">
        <v>0</v>
      </c>
      <c r="T20" s="66">
        <v>0</v>
      </c>
      <c r="U20" s="66">
        <v>0</v>
      </c>
    </row>
    <row r="21" spans="1:21" ht="12.75">
      <c r="A21" s="66">
        <v>4</v>
      </c>
      <c r="B21" s="66" t="s">
        <v>550</v>
      </c>
      <c r="C21" s="66" t="s">
        <v>551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1</v>
      </c>
      <c r="Q21" s="66">
        <v>0</v>
      </c>
      <c r="R21" s="66">
        <v>1</v>
      </c>
      <c r="S21" s="66">
        <v>0</v>
      </c>
      <c r="T21" s="66">
        <v>0</v>
      </c>
      <c r="U21" s="66">
        <v>0</v>
      </c>
    </row>
    <row r="22" spans="1:21" ht="12.75">
      <c r="A22" s="66">
        <v>5</v>
      </c>
      <c r="B22" s="66" t="s">
        <v>530</v>
      </c>
      <c r="C22" s="66" t="s">
        <v>552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</row>
    <row r="23" spans="1:21" ht="12.75">
      <c r="A23" s="66">
        <v>6</v>
      </c>
      <c r="B23" s="66" t="s">
        <v>553</v>
      </c>
      <c r="C23" s="66" t="s">
        <v>554</v>
      </c>
      <c r="D23" s="66">
        <v>1</v>
      </c>
      <c r="E23" s="66">
        <v>1</v>
      </c>
      <c r="F23" s="66">
        <v>0</v>
      </c>
      <c r="G23" s="66">
        <v>1</v>
      </c>
      <c r="H23" s="66">
        <v>0</v>
      </c>
      <c r="I23" s="66">
        <v>1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4</v>
      </c>
      <c r="Q23" s="66">
        <v>1</v>
      </c>
      <c r="R23" s="66">
        <v>3</v>
      </c>
      <c r="S23" s="66">
        <v>6</v>
      </c>
      <c r="T23" s="66">
        <v>0</v>
      </c>
      <c r="U23" s="66">
        <v>6</v>
      </c>
    </row>
    <row r="24" spans="1:21" ht="12.75">
      <c r="A24" s="66">
        <v>7</v>
      </c>
      <c r="B24" s="66" t="s">
        <v>532</v>
      </c>
      <c r="C24" s="66" t="s">
        <v>555</v>
      </c>
      <c r="D24" s="66">
        <v>1</v>
      </c>
      <c r="E24" s="66">
        <v>0</v>
      </c>
      <c r="F24" s="66">
        <v>1</v>
      </c>
      <c r="G24" s="66">
        <v>5</v>
      </c>
      <c r="H24" s="66">
        <v>3</v>
      </c>
      <c r="I24" s="66">
        <v>2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1</v>
      </c>
      <c r="Q24" s="66">
        <v>1</v>
      </c>
      <c r="R24" s="66">
        <v>0</v>
      </c>
      <c r="S24" s="66">
        <v>1</v>
      </c>
      <c r="T24" s="66">
        <v>1</v>
      </c>
      <c r="U24" s="66">
        <v>0</v>
      </c>
    </row>
    <row r="25" spans="1:21" ht="12.75">
      <c r="A25" s="66">
        <v>8</v>
      </c>
      <c r="B25" s="66" t="s">
        <v>532</v>
      </c>
      <c r="C25" s="66" t="s">
        <v>556</v>
      </c>
      <c r="D25" s="66">
        <v>0</v>
      </c>
      <c r="E25" s="66">
        <v>0</v>
      </c>
      <c r="F25" s="66">
        <v>0</v>
      </c>
      <c r="G25" s="66">
        <v>4</v>
      </c>
      <c r="H25" s="66">
        <v>1</v>
      </c>
      <c r="I25" s="66">
        <v>3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2</v>
      </c>
      <c r="Q25" s="66">
        <v>1</v>
      </c>
      <c r="R25" s="66">
        <v>1</v>
      </c>
      <c r="S25" s="66">
        <v>3</v>
      </c>
      <c r="T25" s="66">
        <v>3</v>
      </c>
      <c r="U25" s="66">
        <v>0</v>
      </c>
    </row>
    <row r="26" spans="1:21" ht="12.75">
      <c r="A26" s="66">
        <v>9</v>
      </c>
      <c r="B26" s="66" t="s">
        <v>532</v>
      </c>
      <c r="C26" s="66" t="s">
        <v>557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1</v>
      </c>
      <c r="N26" s="66">
        <v>0</v>
      </c>
      <c r="O26" s="66">
        <v>1</v>
      </c>
      <c r="P26" s="66">
        <v>1</v>
      </c>
      <c r="Q26" s="66">
        <v>0</v>
      </c>
      <c r="R26" s="66">
        <v>1</v>
      </c>
      <c r="S26" s="66">
        <v>0</v>
      </c>
      <c r="T26" s="66">
        <v>0</v>
      </c>
      <c r="U26" s="66">
        <v>0</v>
      </c>
    </row>
    <row r="27" spans="1:21" ht="12.75">
      <c r="A27" s="66">
        <v>10</v>
      </c>
      <c r="B27" s="66" t="s">
        <v>532</v>
      </c>
      <c r="C27" s="66" t="s">
        <v>558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</row>
    <row r="28" spans="1:21" ht="12.75">
      <c r="A28" s="66">
        <v>11</v>
      </c>
      <c r="B28" s="66" t="s">
        <v>532</v>
      </c>
      <c r="C28" s="66" t="s">
        <v>559</v>
      </c>
      <c r="D28" s="66">
        <v>1</v>
      </c>
      <c r="E28" s="66">
        <v>0</v>
      </c>
      <c r="F28" s="66">
        <v>1</v>
      </c>
      <c r="G28" s="66">
        <v>1</v>
      </c>
      <c r="H28" s="66">
        <v>1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1</v>
      </c>
      <c r="Q28" s="66">
        <v>0</v>
      </c>
      <c r="R28" s="66">
        <v>1</v>
      </c>
      <c r="S28" s="66">
        <v>0</v>
      </c>
      <c r="T28" s="66">
        <v>0</v>
      </c>
      <c r="U28" s="66">
        <v>0</v>
      </c>
    </row>
    <row r="29" spans="1:21" ht="12.75">
      <c r="A29" s="66">
        <v>12</v>
      </c>
      <c r="B29" s="66" t="s">
        <v>532</v>
      </c>
      <c r="C29" s="66" t="s">
        <v>560</v>
      </c>
      <c r="D29" s="66">
        <v>0</v>
      </c>
      <c r="E29" s="66">
        <v>0</v>
      </c>
      <c r="F29" s="66">
        <v>0</v>
      </c>
      <c r="G29" s="66">
        <v>2</v>
      </c>
      <c r="H29" s="66">
        <v>0</v>
      </c>
      <c r="I29" s="66">
        <v>2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1</v>
      </c>
      <c r="Q29" s="66">
        <v>1</v>
      </c>
      <c r="R29" s="66">
        <v>0</v>
      </c>
      <c r="S29" s="66">
        <v>0</v>
      </c>
      <c r="T29" s="66">
        <v>0</v>
      </c>
      <c r="U29" s="66">
        <v>0</v>
      </c>
    </row>
    <row r="30" spans="1:21" ht="12.75">
      <c r="A30" s="66">
        <v>13</v>
      </c>
      <c r="B30" s="66" t="s">
        <v>561</v>
      </c>
      <c r="C30" s="66" t="s">
        <v>562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</row>
    <row r="31" spans="1:21" ht="12.75">
      <c r="A31" s="66">
        <v>14</v>
      </c>
      <c r="B31" s="66" t="s">
        <v>563</v>
      </c>
      <c r="C31" s="66" t="s">
        <v>564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</row>
    <row r="32" spans="1:21" ht="12.75">
      <c r="A32" s="66">
        <v>15</v>
      </c>
      <c r="B32" s="66" t="s">
        <v>565</v>
      </c>
      <c r="C32" s="66" t="s">
        <v>566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</row>
    <row r="33" spans="1:21" ht="12.75">
      <c r="A33" s="66">
        <v>16</v>
      </c>
      <c r="B33" s="66" t="s">
        <v>567</v>
      </c>
      <c r="C33" s="66" t="s">
        <v>568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1</v>
      </c>
      <c r="N33" s="66">
        <v>1</v>
      </c>
      <c r="O33" s="66">
        <v>0</v>
      </c>
      <c r="P33" s="66">
        <v>0</v>
      </c>
      <c r="Q33" s="66">
        <v>0</v>
      </c>
      <c r="R33" s="66">
        <v>0</v>
      </c>
      <c r="S33" s="66">
        <v>1</v>
      </c>
      <c r="T33" s="66">
        <v>1</v>
      </c>
      <c r="U33" s="66">
        <v>0</v>
      </c>
    </row>
    <row r="34" spans="1:21" ht="12.75">
      <c r="A34" s="66">
        <v>17</v>
      </c>
      <c r="B34" s="66" t="s">
        <v>536</v>
      </c>
      <c r="C34" s="66" t="s">
        <v>569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1</v>
      </c>
      <c r="Q34" s="66">
        <v>0</v>
      </c>
      <c r="R34" s="66">
        <v>1</v>
      </c>
      <c r="S34" s="66">
        <v>0</v>
      </c>
      <c r="T34" s="66">
        <v>0</v>
      </c>
      <c r="U34" s="66">
        <v>0</v>
      </c>
    </row>
    <row r="35" spans="1:21" ht="12.75">
      <c r="A35" s="66">
        <v>18</v>
      </c>
      <c r="B35" s="66" t="s">
        <v>570</v>
      </c>
      <c r="C35" s="66" t="s">
        <v>571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</row>
    <row r="36" spans="1:21" ht="12.75">
      <c r="A36" s="66">
        <v>19</v>
      </c>
      <c r="B36" s="66" t="s">
        <v>570</v>
      </c>
      <c r="C36" s="66" t="s">
        <v>572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2</v>
      </c>
      <c r="T36" s="66">
        <v>1</v>
      </c>
      <c r="U36" s="66">
        <v>1</v>
      </c>
    </row>
    <row r="37" spans="1:21" ht="12.75">
      <c r="A37" s="66">
        <v>20</v>
      </c>
      <c r="B37" s="66" t="s">
        <v>573</v>
      </c>
      <c r="C37" s="66" t="s">
        <v>574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1</v>
      </c>
      <c r="T37" s="66">
        <v>0</v>
      </c>
      <c r="U37" s="66">
        <v>1</v>
      </c>
    </row>
    <row r="38" spans="1:21" ht="12.75">
      <c r="A38" s="66">
        <v>21</v>
      </c>
      <c r="B38" s="66" t="s">
        <v>575</v>
      </c>
      <c r="C38" s="66" t="s">
        <v>576</v>
      </c>
      <c r="D38" s="66">
        <v>0</v>
      </c>
      <c r="E38" s="66">
        <v>0</v>
      </c>
      <c r="F38" s="66">
        <v>0</v>
      </c>
      <c r="G38" s="66">
        <v>3</v>
      </c>
      <c r="H38" s="66">
        <v>2</v>
      </c>
      <c r="I38" s="66">
        <v>1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</row>
    <row r="39" spans="1:21" ht="12.75">
      <c r="A39" s="66">
        <v>22</v>
      </c>
      <c r="B39" s="66" t="s">
        <v>577</v>
      </c>
      <c r="C39" s="66" t="s">
        <v>578</v>
      </c>
      <c r="D39" s="66">
        <v>1</v>
      </c>
      <c r="E39" s="66">
        <v>1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1</v>
      </c>
      <c r="Q39" s="66">
        <v>1</v>
      </c>
      <c r="R39" s="66">
        <v>0</v>
      </c>
      <c r="S39" s="66">
        <v>3</v>
      </c>
      <c r="T39" s="66">
        <v>2</v>
      </c>
      <c r="U39" s="66">
        <v>1</v>
      </c>
    </row>
    <row r="40" spans="1:21" ht="12.75">
      <c r="A40" s="66">
        <v>23</v>
      </c>
      <c r="B40" s="66" t="s">
        <v>579</v>
      </c>
      <c r="C40" s="66" t="s">
        <v>580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1</v>
      </c>
      <c r="T40" s="66">
        <v>0</v>
      </c>
      <c r="U40" s="66">
        <v>1</v>
      </c>
    </row>
    <row r="41" spans="1:21" ht="12.75">
      <c r="A41" s="66">
        <v>24</v>
      </c>
      <c r="B41" s="66" t="s">
        <v>581</v>
      </c>
      <c r="C41" s="66" t="s">
        <v>582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</row>
    <row r="42" spans="1:21" ht="12.75">
      <c r="A42" s="66">
        <v>25</v>
      </c>
      <c r="B42" s="66" t="s">
        <v>581</v>
      </c>
      <c r="C42" s="66" t="s">
        <v>583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</row>
    <row r="43" spans="1:21" ht="12.75">
      <c r="A43" s="66">
        <v>26</v>
      </c>
      <c r="B43" s="66" t="s">
        <v>584</v>
      </c>
      <c r="C43" s="66" t="s">
        <v>585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</row>
    <row r="44" spans="1:21" ht="12.75">
      <c r="A44" s="66">
        <v>27</v>
      </c>
      <c r="B44" s="66" t="s">
        <v>586</v>
      </c>
      <c r="C44" s="66" t="s">
        <v>587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</row>
    <row r="45" spans="1:21" ht="12.75">
      <c r="A45" s="66">
        <v>28</v>
      </c>
      <c r="B45" s="66" t="s">
        <v>588</v>
      </c>
      <c r="C45" s="66" t="s">
        <v>589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</row>
    <row r="46" spans="1:21" ht="12.75">
      <c r="A46" s="66">
        <v>29</v>
      </c>
      <c r="B46" s="66" t="s">
        <v>590</v>
      </c>
      <c r="C46" s="66" t="s">
        <v>591</v>
      </c>
      <c r="D46" s="66">
        <v>1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</row>
    <row r="47" spans="1:21" ht="12.75">
      <c r="A47" s="66">
        <v>30</v>
      </c>
      <c r="B47" s="66" t="s">
        <v>540</v>
      </c>
      <c r="C47" s="66" t="s">
        <v>592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2</v>
      </c>
      <c r="Q47" s="66">
        <v>2</v>
      </c>
      <c r="R47" s="66">
        <v>0</v>
      </c>
      <c r="S47" s="66">
        <v>1</v>
      </c>
      <c r="T47" s="66">
        <v>1</v>
      </c>
      <c r="U47" s="66">
        <v>0</v>
      </c>
    </row>
    <row r="48" spans="1:21" ht="12.75">
      <c r="A48" s="66">
        <v>31</v>
      </c>
      <c r="B48" s="66" t="s">
        <v>540</v>
      </c>
      <c r="C48" s="66" t="s">
        <v>593</v>
      </c>
      <c r="D48" s="66">
        <v>3</v>
      </c>
      <c r="E48" s="66">
        <v>1</v>
      </c>
      <c r="F48" s="66">
        <v>2</v>
      </c>
      <c r="G48" s="66">
        <v>6</v>
      </c>
      <c r="H48" s="66">
        <v>4</v>
      </c>
      <c r="I48" s="66">
        <v>2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2</v>
      </c>
      <c r="T48" s="66">
        <v>1</v>
      </c>
      <c r="U48" s="66">
        <v>1</v>
      </c>
    </row>
    <row r="49" spans="1:21" ht="12.75">
      <c r="A49" s="66">
        <v>32</v>
      </c>
      <c r="B49" s="66" t="s">
        <v>594</v>
      </c>
      <c r="C49" s="66" t="s">
        <v>595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1</v>
      </c>
      <c r="Q49" s="66">
        <v>1</v>
      </c>
      <c r="R49" s="66">
        <v>0</v>
      </c>
      <c r="S49" s="66">
        <v>2</v>
      </c>
      <c r="T49" s="66">
        <v>1</v>
      </c>
      <c r="U49" s="66">
        <v>1</v>
      </c>
    </row>
    <row r="50" spans="1:21" ht="12.75">
      <c r="A50" s="66">
        <v>33</v>
      </c>
      <c r="B50" s="66" t="s">
        <v>542</v>
      </c>
      <c r="C50" s="66" t="s">
        <v>596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</row>
    <row r="51" spans="1:21" ht="12.75">
      <c r="A51" s="66">
        <v>34</v>
      </c>
      <c r="B51" s="66" t="s">
        <v>597</v>
      </c>
      <c r="C51" s="66" t="s">
        <v>598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1</v>
      </c>
      <c r="Q51" s="66">
        <v>0</v>
      </c>
      <c r="R51" s="66">
        <v>1</v>
      </c>
      <c r="S51" s="66">
        <v>1</v>
      </c>
      <c r="T51" s="66">
        <v>1</v>
      </c>
      <c r="U51" s="66">
        <v>0</v>
      </c>
    </row>
    <row r="52" spans="1:21" ht="12.75">
      <c r="A52" s="66">
        <v>35</v>
      </c>
      <c r="B52" s="66" t="s">
        <v>599</v>
      </c>
      <c r="C52" s="66" t="s">
        <v>600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</row>
    <row r="53" spans="1:21" ht="12.75">
      <c r="A53" s="66">
        <v>36</v>
      </c>
      <c r="B53" s="66" t="s">
        <v>601</v>
      </c>
      <c r="C53" s="66" t="s">
        <v>602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</row>
    <row r="54" spans="1:21" ht="12.75">
      <c r="A54" s="66">
        <v>37</v>
      </c>
      <c r="B54" s="66" t="s">
        <v>603</v>
      </c>
      <c r="C54" s="66" t="s">
        <v>604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</row>
    <row r="55" spans="1:21" s="68" customFormat="1" ht="12.75">
      <c r="A55" s="67">
        <v>37</v>
      </c>
      <c r="B55" s="67"/>
      <c r="C55" s="67" t="s">
        <v>605</v>
      </c>
      <c r="D55" s="67">
        <f aca="true" t="shared" si="2" ref="D55:U55">SUM(D18:D54)</f>
        <v>9</v>
      </c>
      <c r="E55" s="67">
        <f t="shared" si="2"/>
        <v>4</v>
      </c>
      <c r="F55" s="67">
        <f t="shared" si="2"/>
        <v>4</v>
      </c>
      <c r="G55" s="67">
        <f t="shared" si="2"/>
        <v>22</v>
      </c>
      <c r="H55" s="67">
        <f t="shared" si="2"/>
        <v>11</v>
      </c>
      <c r="I55" s="67">
        <f t="shared" si="2"/>
        <v>11</v>
      </c>
      <c r="J55" s="67">
        <f t="shared" si="2"/>
        <v>0</v>
      </c>
      <c r="K55" s="67">
        <f t="shared" si="2"/>
        <v>0</v>
      </c>
      <c r="L55" s="67">
        <f t="shared" si="2"/>
        <v>0</v>
      </c>
      <c r="M55" s="67">
        <f t="shared" si="2"/>
        <v>2</v>
      </c>
      <c r="N55" s="67">
        <f t="shared" si="2"/>
        <v>1</v>
      </c>
      <c r="O55" s="67">
        <f t="shared" si="2"/>
        <v>1</v>
      </c>
      <c r="P55" s="67">
        <f t="shared" si="2"/>
        <v>26</v>
      </c>
      <c r="Q55" s="67">
        <f t="shared" si="2"/>
        <v>14</v>
      </c>
      <c r="R55" s="67">
        <f t="shared" si="2"/>
        <v>12</v>
      </c>
      <c r="S55" s="67">
        <f t="shared" si="2"/>
        <v>27</v>
      </c>
      <c r="T55" s="67">
        <f t="shared" si="2"/>
        <v>13</v>
      </c>
      <c r="U55" s="67">
        <f t="shared" si="2"/>
        <v>14</v>
      </c>
    </row>
    <row r="56" spans="1:21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5"/>
    </row>
    <row r="57" spans="1:21" ht="25.5">
      <c r="A57" s="66">
        <v>1</v>
      </c>
      <c r="B57" s="66" t="s">
        <v>545</v>
      </c>
      <c r="C57" s="66" t="s">
        <v>606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</row>
    <row r="58" spans="1:21" ht="12.75">
      <c r="A58" s="66">
        <v>2</v>
      </c>
      <c r="B58" s="66" t="s">
        <v>550</v>
      </c>
      <c r="C58" s="66" t="s">
        <v>607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</row>
    <row r="59" spans="1:21" ht="12.75">
      <c r="A59" s="66">
        <v>3</v>
      </c>
      <c r="B59" s="66" t="s">
        <v>581</v>
      </c>
      <c r="C59" s="66" t="s">
        <v>608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</row>
    <row r="60" spans="1:21" ht="12.75">
      <c r="A60" s="66">
        <v>4</v>
      </c>
      <c r="B60" s="66" t="s">
        <v>586</v>
      </c>
      <c r="C60" s="66" t="s">
        <v>609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</row>
    <row r="61" spans="1:21" ht="12.75">
      <c r="A61" s="66">
        <v>5</v>
      </c>
      <c r="B61" s="66" t="s">
        <v>540</v>
      </c>
      <c r="C61" s="66" t="s">
        <v>610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</row>
    <row r="62" spans="1:21" s="68" customFormat="1" ht="12.75">
      <c r="A62" s="67">
        <v>5</v>
      </c>
      <c r="B62" s="67"/>
      <c r="C62" s="67" t="s">
        <v>611</v>
      </c>
      <c r="D62" s="67">
        <f aca="true" t="shared" si="3" ref="D62:U62">SUM(D57:D61)</f>
        <v>0</v>
      </c>
      <c r="E62" s="67">
        <f t="shared" si="3"/>
        <v>0</v>
      </c>
      <c r="F62" s="67">
        <f t="shared" si="3"/>
        <v>0</v>
      </c>
      <c r="G62" s="67">
        <f t="shared" si="3"/>
        <v>0</v>
      </c>
      <c r="H62" s="67">
        <f t="shared" si="3"/>
        <v>0</v>
      </c>
      <c r="I62" s="67">
        <f t="shared" si="3"/>
        <v>0</v>
      </c>
      <c r="J62" s="67">
        <f t="shared" si="3"/>
        <v>0</v>
      </c>
      <c r="K62" s="67">
        <f t="shared" si="3"/>
        <v>0</v>
      </c>
      <c r="L62" s="67">
        <f t="shared" si="3"/>
        <v>0</v>
      </c>
      <c r="M62" s="67">
        <f t="shared" si="3"/>
        <v>0</v>
      </c>
      <c r="N62" s="67">
        <f t="shared" si="3"/>
        <v>0</v>
      </c>
      <c r="O62" s="67">
        <f t="shared" si="3"/>
        <v>0</v>
      </c>
      <c r="P62" s="67">
        <f t="shared" si="3"/>
        <v>0</v>
      </c>
      <c r="Q62" s="67">
        <f t="shared" si="3"/>
        <v>0</v>
      </c>
      <c r="R62" s="67">
        <f t="shared" si="3"/>
        <v>0</v>
      </c>
      <c r="S62" s="67">
        <f t="shared" si="3"/>
        <v>0</v>
      </c>
      <c r="T62" s="67">
        <f t="shared" si="3"/>
        <v>0</v>
      </c>
      <c r="U62" s="67">
        <f t="shared" si="3"/>
        <v>0</v>
      </c>
    </row>
    <row r="63" spans="1:21" ht="7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5"/>
    </row>
    <row r="64" spans="1:21" ht="12.75">
      <c r="A64" s="66">
        <v>1</v>
      </c>
      <c r="B64" s="66" t="s">
        <v>548</v>
      </c>
      <c r="C64" s="66" t="s">
        <v>612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</row>
    <row r="65" spans="1:21" ht="25.5">
      <c r="A65" s="66">
        <v>2</v>
      </c>
      <c r="B65" s="66" t="s">
        <v>532</v>
      </c>
      <c r="C65" s="66" t="s">
        <v>613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1</v>
      </c>
      <c r="T65" s="66">
        <v>1</v>
      </c>
      <c r="U65" s="66">
        <v>0</v>
      </c>
    </row>
    <row r="66" spans="1:21" ht="25.5">
      <c r="A66" s="66">
        <v>3</v>
      </c>
      <c r="B66" s="66" t="s">
        <v>532</v>
      </c>
      <c r="C66" s="66" t="s">
        <v>614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</row>
    <row r="67" spans="1:21" ht="12.75">
      <c r="A67" s="66">
        <v>4</v>
      </c>
      <c r="B67" s="66" t="s">
        <v>615</v>
      </c>
      <c r="C67" s="66" t="s">
        <v>616</v>
      </c>
      <c r="D67" s="66">
        <v>1</v>
      </c>
      <c r="E67" s="66">
        <v>0</v>
      </c>
      <c r="F67" s="66">
        <v>1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3</v>
      </c>
      <c r="Q67" s="66">
        <v>1</v>
      </c>
      <c r="R67" s="66">
        <v>2</v>
      </c>
      <c r="S67" s="66">
        <v>1</v>
      </c>
      <c r="T67" s="66">
        <v>1</v>
      </c>
      <c r="U67" s="66">
        <v>0</v>
      </c>
    </row>
    <row r="68" spans="1:21" ht="12.75">
      <c r="A68" s="66">
        <v>5</v>
      </c>
      <c r="B68" s="66" t="s">
        <v>567</v>
      </c>
      <c r="C68" s="66" t="s">
        <v>617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</row>
    <row r="69" spans="1:21" ht="25.5">
      <c r="A69" s="66">
        <v>6</v>
      </c>
      <c r="B69" s="66" t="s">
        <v>618</v>
      </c>
      <c r="C69" s="66" t="s">
        <v>619</v>
      </c>
      <c r="D69" s="66">
        <v>0</v>
      </c>
      <c r="E69" s="66">
        <v>0</v>
      </c>
      <c r="F69" s="66">
        <v>0</v>
      </c>
      <c r="G69" s="66">
        <v>2</v>
      </c>
      <c r="H69" s="66">
        <v>1</v>
      </c>
      <c r="I69" s="66">
        <v>1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</row>
    <row r="70" spans="1:21" ht="25.5">
      <c r="A70" s="66">
        <v>7</v>
      </c>
      <c r="B70" s="66" t="s">
        <v>618</v>
      </c>
      <c r="C70" s="66" t="s">
        <v>620</v>
      </c>
      <c r="D70" s="66">
        <v>0</v>
      </c>
      <c r="E70" s="66">
        <v>0</v>
      </c>
      <c r="F70" s="66">
        <v>0</v>
      </c>
      <c r="G70" s="66">
        <v>3</v>
      </c>
      <c r="H70" s="66">
        <v>2</v>
      </c>
      <c r="I70" s="66">
        <v>1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</row>
    <row r="71" spans="1:21" ht="12.75">
      <c r="A71" s="66">
        <v>8</v>
      </c>
      <c r="B71" s="66" t="s">
        <v>584</v>
      </c>
      <c r="C71" s="66" t="s">
        <v>621</v>
      </c>
      <c r="D71" s="66">
        <v>1</v>
      </c>
      <c r="E71" s="66">
        <v>1</v>
      </c>
      <c r="F71" s="66">
        <v>0</v>
      </c>
      <c r="G71" s="66">
        <v>1</v>
      </c>
      <c r="H71" s="66">
        <v>0</v>
      </c>
      <c r="I71" s="66">
        <v>1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1</v>
      </c>
      <c r="Q71" s="66">
        <v>1</v>
      </c>
      <c r="R71" s="66">
        <v>0</v>
      </c>
      <c r="S71" s="66">
        <v>2</v>
      </c>
      <c r="T71" s="66">
        <v>1</v>
      </c>
      <c r="U71" s="66">
        <v>1</v>
      </c>
    </row>
    <row r="72" spans="1:21" ht="12.75">
      <c r="A72" s="66">
        <v>9</v>
      </c>
      <c r="B72" s="66" t="s">
        <v>586</v>
      </c>
      <c r="C72" s="66" t="s">
        <v>622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1</v>
      </c>
      <c r="T72" s="66">
        <v>1</v>
      </c>
      <c r="U72" s="66">
        <v>0</v>
      </c>
    </row>
    <row r="73" spans="1:21" s="68" customFormat="1" ht="12.75">
      <c r="A73" s="67">
        <v>9</v>
      </c>
      <c r="B73" s="67"/>
      <c r="C73" s="67" t="s">
        <v>623</v>
      </c>
      <c r="D73" s="67">
        <f aca="true" t="shared" si="4" ref="D73:U73">SUM(D64:D72)</f>
        <v>2</v>
      </c>
      <c r="E73" s="67">
        <f t="shared" si="4"/>
        <v>1</v>
      </c>
      <c r="F73" s="67">
        <f t="shared" si="4"/>
        <v>1</v>
      </c>
      <c r="G73" s="67">
        <f t="shared" si="4"/>
        <v>6</v>
      </c>
      <c r="H73" s="67">
        <f t="shared" si="4"/>
        <v>3</v>
      </c>
      <c r="I73" s="67">
        <f t="shared" si="4"/>
        <v>3</v>
      </c>
      <c r="J73" s="67">
        <f t="shared" si="4"/>
        <v>0</v>
      </c>
      <c r="K73" s="67">
        <f t="shared" si="4"/>
        <v>0</v>
      </c>
      <c r="L73" s="67">
        <f t="shared" si="4"/>
        <v>0</v>
      </c>
      <c r="M73" s="67">
        <f t="shared" si="4"/>
        <v>0</v>
      </c>
      <c r="N73" s="67">
        <f t="shared" si="4"/>
        <v>0</v>
      </c>
      <c r="O73" s="67">
        <f t="shared" si="4"/>
        <v>0</v>
      </c>
      <c r="P73" s="67">
        <f t="shared" si="4"/>
        <v>4</v>
      </c>
      <c r="Q73" s="67">
        <f t="shared" si="4"/>
        <v>2</v>
      </c>
      <c r="R73" s="67">
        <f t="shared" si="4"/>
        <v>2</v>
      </c>
      <c r="S73" s="67">
        <f t="shared" si="4"/>
        <v>5</v>
      </c>
      <c r="T73" s="67">
        <f t="shared" si="4"/>
        <v>4</v>
      </c>
      <c r="U73" s="67">
        <f t="shared" si="4"/>
        <v>1</v>
      </c>
    </row>
    <row r="74" spans="1:21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5"/>
    </row>
    <row r="75" spans="1:21" s="68" customFormat="1" ht="12.75">
      <c r="A75" s="67">
        <f>(A11+A16+A55+A62+A73)</f>
        <v>59</v>
      </c>
      <c r="B75" s="67"/>
      <c r="C75" s="67" t="s">
        <v>624</v>
      </c>
      <c r="D75" s="67">
        <f aca="true" t="shared" si="5" ref="D75:U75">(D11+D16+D55+D62+D73)</f>
        <v>32</v>
      </c>
      <c r="E75" s="67">
        <f t="shared" si="5"/>
        <v>13</v>
      </c>
      <c r="F75" s="67">
        <f t="shared" si="5"/>
        <v>18</v>
      </c>
      <c r="G75" s="67">
        <f t="shared" si="5"/>
        <v>31</v>
      </c>
      <c r="H75" s="67">
        <f t="shared" si="5"/>
        <v>16</v>
      </c>
      <c r="I75" s="67">
        <f t="shared" si="5"/>
        <v>15</v>
      </c>
      <c r="J75" s="67">
        <f t="shared" si="5"/>
        <v>7</v>
      </c>
      <c r="K75" s="67">
        <f t="shared" si="5"/>
        <v>3</v>
      </c>
      <c r="L75" s="67">
        <f t="shared" si="5"/>
        <v>4</v>
      </c>
      <c r="M75" s="67">
        <f t="shared" si="5"/>
        <v>7</v>
      </c>
      <c r="N75" s="67">
        <f t="shared" si="5"/>
        <v>2</v>
      </c>
      <c r="O75" s="67">
        <f t="shared" si="5"/>
        <v>5</v>
      </c>
      <c r="P75" s="67">
        <f t="shared" si="5"/>
        <v>74</v>
      </c>
      <c r="Q75" s="67">
        <f t="shared" si="5"/>
        <v>44</v>
      </c>
      <c r="R75" s="67">
        <f t="shared" si="5"/>
        <v>30</v>
      </c>
      <c r="S75" s="67">
        <f t="shared" si="5"/>
        <v>42</v>
      </c>
      <c r="T75" s="67">
        <f t="shared" si="5"/>
        <v>25</v>
      </c>
      <c r="U75" s="67">
        <f t="shared" si="5"/>
        <v>17</v>
      </c>
    </row>
  </sheetData>
  <sheetProtection password="CE88" sheet="1" objects="1" scenarios="1"/>
  <mergeCells count="21">
    <mergeCell ref="P3:P4"/>
    <mergeCell ref="A1:I1"/>
    <mergeCell ref="A2:A5"/>
    <mergeCell ref="B2:B5"/>
    <mergeCell ref="C2:C5"/>
    <mergeCell ref="D3:D4"/>
    <mergeCell ref="T3:U3"/>
    <mergeCell ref="E3:F3"/>
    <mergeCell ref="H3:I3"/>
    <mergeCell ref="K3:L3"/>
    <mergeCell ref="N3:O3"/>
    <mergeCell ref="S3:S4"/>
    <mergeCell ref="Q3:R3"/>
    <mergeCell ref="G3:G4"/>
    <mergeCell ref="J3:J4"/>
    <mergeCell ref="M3:M4"/>
    <mergeCell ref="A74:U74"/>
    <mergeCell ref="A12:U12"/>
    <mergeCell ref="A17:U17"/>
    <mergeCell ref="A56:U56"/>
    <mergeCell ref="A63:U6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&amp;R&amp;P+42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76"/>
  <sheetViews>
    <sheetView showGridLines="0" zoomScalePageLayoutView="0" workbookViewId="0" topLeftCell="A1">
      <selection activeCell="A2" sqref="A2:A6"/>
    </sheetView>
  </sheetViews>
  <sheetFormatPr defaultColWidth="9.140625" defaultRowHeight="12.75"/>
  <cols>
    <col min="1" max="1" width="4.8515625" style="0" customWidth="1"/>
    <col min="2" max="2" width="16.7109375" style="0" customWidth="1"/>
    <col min="3" max="3" width="51.7109375" style="0" customWidth="1"/>
    <col min="4" max="33" width="6.140625" style="0" customWidth="1"/>
  </cols>
  <sheetData>
    <row r="1" spans="1:13" ht="15">
      <c r="A1" s="156" t="s">
        <v>429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33" ht="22.5">
      <c r="A2" s="157" t="s">
        <v>0</v>
      </c>
      <c r="B2" s="157" t="s">
        <v>1</v>
      </c>
      <c r="C2" s="157" t="s">
        <v>2</v>
      </c>
      <c r="D2" s="1" t="s">
        <v>3</v>
      </c>
      <c r="E2" s="1" t="s">
        <v>3</v>
      </c>
      <c r="F2" s="1" t="s">
        <v>3</v>
      </c>
      <c r="G2" s="1" t="s">
        <v>4</v>
      </c>
      <c r="H2" s="1" t="s">
        <v>4</v>
      </c>
      <c r="I2" s="1" t="s">
        <v>4</v>
      </c>
      <c r="J2" s="1" t="s">
        <v>5</v>
      </c>
      <c r="K2" s="1" t="s">
        <v>5</v>
      </c>
      <c r="L2" s="1" t="s">
        <v>5</v>
      </c>
      <c r="M2" s="1" t="s">
        <v>7</v>
      </c>
      <c r="N2" s="1" t="s">
        <v>7</v>
      </c>
      <c r="O2" s="1" t="s">
        <v>7</v>
      </c>
      <c r="P2" s="1" t="s">
        <v>9</v>
      </c>
      <c r="Q2" s="1" t="s">
        <v>9</v>
      </c>
      <c r="R2" s="1" t="s">
        <v>9</v>
      </c>
      <c r="S2" s="1" t="s">
        <v>10</v>
      </c>
      <c r="T2" s="1" t="s">
        <v>10</v>
      </c>
      <c r="U2" s="1" t="s">
        <v>10</v>
      </c>
      <c r="V2" s="1" t="s">
        <v>12</v>
      </c>
      <c r="W2" s="1" t="s">
        <v>12</v>
      </c>
      <c r="X2" s="1" t="s">
        <v>12</v>
      </c>
      <c r="Y2" s="1" t="s">
        <v>14</v>
      </c>
      <c r="Z2" s="1" t="s">
        <v>14</v>
      </c>
      <c r="AA2" s="1" t="s">
        <v>14</v>
      </c>
      <c r="AB2" s="1" t="s">
        <v>15</v>
      </c>
      <c r="AC2" s="1" t="s">
        <v>15</v>
      </c>
      <c r="AD2" s="1" t="s">
        <v>15</v>
      </c>
      <c r="AE2" s="1" t="s">
        <v>17</v>
      </c>
      <c r="AF2" s="1" t="s">
        <v>17</v>
      </c>
      <c r="AG2" s="1" t="s">
        <v>17</v>
      </c>
    </row>
    <row r="3" spans="1:33" ht="11.25" customHeight="1">
      <c r="A3" s="157"/>
      <c r="B3" s="157"/>
      <c r="C3" s="157"/>
      <c r="D3" s="124" t="s">
        <v>412</v>
      </c>
      <c r="E3" s="166" t="s">
        <v>19</v>
      </c>
      <c r="F3" s="166"/>
      <c r="G3" s="166"/>
      <c r="H3" s="166"/>
      <c r="I3" s="166"/>
      <c r="J3" s="166"/>
      <c r="K3" s="166"/>
      <c r="L3" s="166"/>
      <c r="M3" s="166"/>
      <c r="N3" s="166" t="s">
        <v>19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</row>
    <row r="4" spans="1:33" ht="11.25" customHeight="1">
      <c r="A4" s="157"/>
      <c r="B4" s="157"/>
      <c r="C4" s="157"/>
      <c r="D4" s="124"/>
      <c r="E4" s="141" t="s">
        <v>45</v>
      </c>
      <c r="F4" s="141" t="s">
        <v>33</v>
      </c>
      <c r="G4" s="124" t="s">
        <v>20</v>
      </c>
      <c r="H4" s="141" t="s">
        <v>45</v>
      </c>
      <c r="I4" s="141" t="s">
        <v>33</v>
      </c>
      <c r="J4" s="124" t="s">
        <v>413</v>
      </c>
      <c r="K4" s="141" t="s">
        <v>45</v>
      </c>
      <c r="L4" s="141" t="s">
        <v>33</v>
      </c>
      <c r="M4" s="124" t="s">
        <v>8</v>
      </c>
      <c r="N4" s="141" t="s">
        <v>45</v>
      </c>
      <c r="O4" s="141" t="s">
        <v>33</v>
      </c>
      <c r="P4" s="152" t="s">
        <v>19</v>
      </c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24" t="s">
        <v>16</v>
      </c>
      <c r="AC4" s="141" t="s">
        <v>45</v>
      </c>
      <c r="AD4" s="141" t="s">
        <v>33</v>
      </c>
      <c r="AE4" s="124" t="s">
        <v>18</v>
      </c>
      <c r="AF4" s="141" t="s">
        <v>45</v>
      </c>
      <c r="AG4" s="141" t="s">
        <v>33</v>
      </c>
    </row>
    <row r="5" spans="1:33" ht="75" customHeight="1" thickBot="1">
      <c r="A5" s="158"/>
      <c r="B5" s="158"/>
      <c r="C5" s="158"/>
      <c r="D5" s="124"/>
      <c r="E5" s="141"/>
      <c r="F5" s="141"/>
      <c r="G5" s="124"/>
      <c r="H5" s="141"/>
      <c r="I5" s="141"/>
      <c r="J5" s="124"/>
      <c r="K5" s="141"/>
      <c r="L5" s="141"/>
      <c r="M5" s="124"/>
      <c r="N5" s="141"/>
      <c r="O5" s="141"/>
      <c r="P5" s="20" t="s">
        <v>414</v>
      </c>
      <c r="Q5" s="16" t="s">
        <v>45</v>
      </c>
      <c r="R5" s="16" t="s">
        <v>33</v>
      </c>
      <c r="S5" s="20" t="s">
        <v>11</v>
      </c>
      <c r="T5" s="16" t="s">
        <v>45</v>
      </c>
      <c r="U5" s="16" t="s">
        <v>33</v>
      </c>
      <c r="V5" s="20" t="s">
        <v>13</v>
      </c>
      <c r="W5" s="16" t="s">
        <v>45</v>
      </c>
      <c r="X5" s="16" t="s">
        <v>33</v>
      </c>
      <c r="Y5" s="20" t="s">
        <v>388</v>
      </c>
      <c r="Z5" s="16" t="s">
        <v>45</v>
      </c>
      <c r="AA5" s="16" t="s">
        <v>33</v>
      </c>
      <c r="AB5" s="124"/>
      <c r="AC5" s="141"/>
      <c r="AD5" s="141"/>
      <c r="AE5" s="124"/>
      <c r="AF5" s="141"/>
      <c r="AG5" s="141"/>
    </row>
    <row r="6" spans="1:33" ht="13.5" hidden="1" thickBot="1">
      <c r="A6" s="132"/>
      <c r="B6" s="132"/>
      <c r="C6" s="132"/>
      <c r="D6" s="53">
        <v>2008</v>
      </c>
      <c r="E6" s="53">
        <v>2008</v>
      </c>
      <c r="F6" s="53">
        <v>2008</v>
      </c>
      <c r="G6" s="53">
        <v>2008</v>
      </c>
      <c r="H6" s="53">
        <v>2008</v>
      </c>
      <c r="I6" s="53">
        <v>2008</v>
      </c>
      <c r="J6" s="53">
        <v>2008</v>
      </c>
      <c r="K6" s="53">
        <v>2008</v>
      </c>
      <c r="L6" s="53">
        <v>2008</v>
      </c>
      <c r="M6" s="53">
        <v>2008</v>
      </c>
      <c r="N6" s="53">
        <v>2008</v>
      </c>
      <c r="O6" s="53">
        <v>2008</v>
      </c>
      <c r="P6" s="53">
        <v>2008</v>
      </c>
      <c r="Q6" s="53">
        <v>2008</v>
      </c>
      <c r="R6" s="53">
        <v>2008</v>
      </c>
      <c r="S6" s="53">
        <v>2008</v>
      </c>
      <c r="T6" s="53">
        <v>2008</v>
      </c>
      <c r="U6" s="53">
        <v>2008</v>
      </c>
      <c r="V6" s="53">
        <v>2008</v>
      </c>
      <c r="W6" s="53">
        <v>2008</v>
      </c>
      <c r="X6" s="53">
        <v>2008</v>
      </c>
      <c r="Y6" s="53">
        <v>2008</v>
      </c>
      <c r="Z6" s="53">
        <v>2008</v>
      </c>
      <c r="AA6" s="53">
        <v>2008</v>
      </c>
      <c r="AB6" s="53">
        <v>2008</v>
      </c>
      <c r="AC6" s="53">
        <v>2008</v>
      </c>
      <c r="AD6" s="53">
        <v>2008</v>
      </c>
      <c r="AE6" s="53">
        <v>2008</v>
      </c>
      <c r="AF6" s="53">
        <v>2008</v>
      </c>
      <c r="AG6" s="53">
        <v>2008</v>
      </c>
    </row>
    <row r="7" spans="1:33" ht="12.75">
      <c r="A7" s="65">
        <v>1</v>
      </c>
      <c r="B7" s="65" t="s">
        <v>530</v>
      </c>
      <c r="C7" s="65" t="s">
        <v>531</v>
      </c>
      <c r="D7" s="65">
        <v>27</v>
      </c>
      <c r="E7" s="65">
        <v>12</v>
      </c>
      <c r="F7" s="65">
        <v>15</v>
      </c>
      <c r="G7" s="65">
        <v>5</v>
      </c>
      <c r="H7" s="65">
        <v>4</v>
      </c>
      <c r="I7" s="65">
        <v>1</v>
      </c>
      <c r="J7" s="65">
        <v>17</v>
      </c>
      <c r="K7" s="65">
        <v>7</v>
      </c>
      <c r="L7" s="65">
        <v>10</v>
      </c>
      <c r="M7" s="65">
        <v>1</v>
      </c>
      <c r="N7" s="65">
        <v>0</v>
      </c>
      <c r="O7" s="65">
        <v>1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1</v>
      </c>
      <c r="W7" s="65">
        <v>0</v>
      </c>
      <c r="X7" s="65">
        <v>1</v>
      </c>
      <c r="Y7" s="65">
        <v>0</v>
      </c>
      <c r="Z7" s="65">
        <v>0</v>
      </c>
      <c r="AA7" s="65">
        <v>0</v>
      </c>
      <c r="AB7" s="65">
        <v>1</v>
      </c>
      <c r="AC7" s="65">
        <v>0</v>
      </c>
      <c r="AD7" s="65">
        <v>1</v>
      </c>
      <c r="AE7" s="65">
        <v>3</v>
      </c>
      <c r="AF7" s="65">
        <v>1</v>
      </c>
      <c r="AG7" s="65">
        <v>2</v>
      </c>
    </row>
    <row r="8" spans="1:33" ht="12.75">
      <c r="A8" s="66">
        <v>2</v>
      </c>
      <c r="B8" s="66" t="s">
        <v>532</v>
      </c>
      <c r="C8" s="66" t="s">
        <v>533</v>
      </c>
      <c r="D8" s="66">
        <v>93</v>
      </c>
      <c r="E8" s="66">
        <v>45</v>
      </c>
      <c r="F8" s="66">
        <v>48</v>
      </c>
      <c r="G8" s="66">
        <v>39</v>
      </c>
      <c r="H8" s="66">
        <v>15</v>
      </c>
      <c r="I8" s="66">
        <v>24</v>
      </c>
      <c r="J8" s="66">
        <v>40</v>
      </c>
      <c r="K8" s="66">
        <v>22</v>
      </c>
      <c r="L8" s="66">
        <v>18</v>
      </c>
      <c r="M8" s="66">
        <v>12</v>
      </c>
      <c r="N8" s="66">
        <v>8</v>
      </c>
      <c r="O8" s="66">
        <v>4</v>
      </c>
      <c r="P8" s="66">
        <v>1</v>
      </c>
      <c r="Q8" s="66">
        <v>1</v>
      </c>
      <c r="R8" s="66">
        <v>0</v>
      </c>
      <c r="S8" s="66">
        <v>1</v>
      </c>
      <c r="T8" s="66">
        <v>1</v>
      </c>
      <c r="U8" s="66">
        <v>0</v>
      </c>
      <c r="V8" s="66">
        <v>9</v>
      </c>
      <c r="W8" s="66">
        <v>5</v>
      </c>
      <c r="X8" s="66">
        <v>4</v>
      </c>
      <c r="Y8" s="66">
        <v>1</v>
      </c>
      <c r="Z8" s="66">
        <v>1</v>
      </c>
      <c r="AA8" s="66">
        <v>0</v>
      </c>
      <c r="AB8" s="66">
        <v>0</v>
      </c>
      <c r="AC8" s="66">
        <v>0</v>
      </c>
      <c r="AD8" s="66">
        <v>0</v>
      </c>
      <c r="AE8" s="66">
        <v>2</v>
      </c>
      <c r="AF8" s="66">
        <v>0</v>
      </c>
      <c r="AG8" s="66">
        <v>2</v>
      </c>
    </row>
    <row r="9" spans="1:33" ht="12.75">
      <c r="A9" s="66">
        <v>3</v>
      </c>
      <c r="B9" s="66" t="s">
        <v>532</v>
      </c>
      <c r="C9" s="66" t="s">
        <v>534</v>
      </c>
      <c r="D9" s="66">
        <v>59</v>
      </c>
      <c r="E9" s="66">
        <v>31</v>
      </c>
      <c r="F9" s="66">
        <v>28</v>
      </c>
      <c r="G9" s="66">
        <v>10</v>
      </c>
      <c r="H9" s="66">
        <v>7</v>
      </c>
      <c r="I9" s="66">
        <v>3</v>
      </c>
      <c r="J9" s="66">
        <v>29</v>
      </c>
      <c r="K9" s="66">
        <v>11</v>
      </c>
      <c r="L9" s="66">
        <v>18</v>
      </c>
      <c r="M9" s="66">
        <v>20</v>
      </c>
      <c r="N9" s="66">
        <v>13</v>
      </c>
      <c r="O9" s="66">
        <v>7</v>
      </c>
      <c r="P9" s="66">
        <v>12</v>
      </c>
      <c r="Q9" s="66">
        <v>8</v>
      </c>
      <c r="R9" s="66">
        <v>4</v>
      </c>
      <c r="S9" s="66">
        <v>3</v>
      </c>
      <c r="T9" s="66">
        <v>2</v>
      </c>
      <c r="U9" s="66">
        <v>1</v>
      </c>
      <c r="V9" s="66">
        <v>3</v>
      </c>
      <c r="W9" s="66">
        <v>1</v>
      </c>
      <c r="X9" s="66">
        <v>2</v>
      </c>
      <c r="Y9" s="66">
        <v>2</v>
      </c>
      <c r="Z9" s="66">
        <v>2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</row>
    <row r="10" spans="1:33" ht="12.75">
      <c r="A10" s="66">
        <v>4</v>
      </c>
      <c r="B10" s="66" t="s">
        <v>532</v>
      </c>
      <c r="C10" s="66" t="s">
        <v>535</v>
      </c>
      <c r="D10" s="66">
        <v>31</v>
      </c>
      <c r="E10" s="66">
        <v>14</v>
      </c>
      <c r="F10" s="66">
        <v>17</v>
      </c>
      <c r="G10" s="66">
        <v>0</v>
      </c>
      <c r="H10" s="66">
        <v>0</v>
      </c>
      <c r="I10" s="66">
        <v>0</v>
      </c>
      <c r="J10" s="66">
        <v>31</v>
      </c>
      <c r="K10" s="66">
        <v>14</v>
      </c>
      <c r="L10" s="66">
        <v>17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</row>
    <row r="11" spans="1:33" ht="12.75">
      <c r="A11" s="66">
        <v>5</v>
      </c>
      <c r="B11" s="66" t="s">
        <v>536</v>
      </c>
      <c r="C11" s="66" t="s">
        <v>537</v>
      </c>
      <c r="D11" s="66">
        <v>33</v>
      </c>
      <c r="E11" s="66">
        <v>14</v>
      </c>
      <c r="F11" s="66">
        <v>19</v>
      </c>
      <c r="G11" s="66">
        <v>13</v>
      </c>
      <c r="H11" s="66">
        <v>6</v>
      </c>
      <c r="I11" s="66">
        <v>7</v>
      </c>
      <c r="J11" s="66">
        <v>16</v>
      </c>
      <c r="K11" s="66">
        <v>6</v>
      </c>
      <c r="L11" s="66">
        <v>10</v>
      </c>
      <c r="M11" s="66">
        <v>4</v>
      </c>
      <c r="N11" s="66">
        <v>2</v>
      </c>
      <c r="O11" s="66">
        <v>2</v>
      </c>
      <c r="P11" s="66">
        <v>0</v>
      </c>
      <c r="Q11" s="66">
        <v>0</v>
      </c>
      <c r="R11" s="66">
        <v>0</v>
      </c>
      <c r="S11" s="66">
        <v>1</v>
      </c>
      <c r="T11" s="66">
        <v>1</v>
      </c>
      <c r="U11" s="66">
        <v>0</v>
      </c>
      <c r="V11" s="66">
        <v>1</v>
      </c>
      <c r="W11" s="66">
        <v>0</v>
      </c>
      <c r="X11" s="66">
        <v>1</v>
      </c>
      <c r="Y11" s="66">
        <v>2</v>
      </c>
      <c r="Z11" s="66">
        <v>1</v>
      </c>
      <c r="AA11" s="66">
        <v>1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</row>
    <row r="12" spans="1:33" s="68" customFormat="1" ht="12.75">
      <c r="A12" s="67">
        <v>5</v>
      </c>
      <c r="B12" s="67"/>
      <c r="C12" s="67" t="s">
        <v>538</v>
      </c>
      <c r="D12" s="67">
        <f aca="true" t="shared" si="0" ref="D12:AG12">SUM(D7:D11)</f>
        <v>243</v>
      </c>
      <c r="E12" s="67">
        <f t="shared" si="0"/>
        <v>116</v>
      </c>
      <c r="F12" s="67">
        <f t="shared" si="0"/>
        <v>127</v>
      </c>
      <c r="G12" s="67">
        <f t="shared" si="0"/>
        <v>67</v>
      </c>
      <c r="H12" s="67">
        <f t="shared" si="0"/>
        <v>32</v>
      </c>
      <c r="I12" s="67">
        <f t="shared" si="0"/>
        <v>35</v>
      </c>
      <c r="J12" s="67">
        <f t="shared" si="0"/>
        <v>133</v>
      </c>
      <c r="K12" s="67">
        <f t="shared" si="0"/>
        <v>60</v>
      </c>
      <c r="L12" s="67">
        <f t="shared" si="0"/>
        <v>73</v>
      </c>
      <c r="M12" s="67">
        <f t="shared" si="0"/>
        <v>37</v>
      </c>
      <c r="N12" s="67">
        <f t="shared" si="0"/>
        <v>23</v>
      </c>
      <c r="O12" s="67">
        <f t="shared" si="0"/>
        <v>14</v>
      </c>
      <c r="P12" s="67">
        <f t="shared" si="0"/>
        <v>13</v>
      </c>
      <c r="Q12" s="67">
        <f t="shared" si="0"/>
        <v>9</v>
      </c>
      <c r="R12" s="67">
        <f t="shared" si="0"/>
        <v>4</v>
      </c>
      <c r="S12" s="67">
        <f t="shared" si="0"/>
        <v>5</v>
      </c>
      <c r="T12" s="67">
        <f t="shared" si="0"/>
        <v>4</v>
      </c>
      <c r="U12" s="67">
        <f t="shared" si="0"/>
        <v>1</v>
      </c>
      <c r="V12" s="67">
        <f t="shared" si="0"/>
        <v>14</v>
      </c>
      <c r="W12" s="67">
        <f t="shared" si="0"/>
        <v>6</v>
      </c>
      <c r="X12" s="67">
        <f t="shared" si="0"/>
        <v>8</v>
      </c>
      <c r="Y12" s="67">
        <f t="shared" si="0"/>
        <v>5</v>
      </c>
      <c r="Z12" s="67">
        <f t="shared" si="0"/>
        <v>4</v>
      </c>
      <c r="AA12" s="67">
        <f t="shared" si="0"/>
        <v>1</v>
      </c>
      <c r="AB12" s="67">
        <f t="shared" si="0"/>
        <v>1</v>
      </c>
      <c r="AC12" s="67">
        <f t="shared" si="0"/>
        <v>0</v>
      </c>
      <c r="AD12" s="67">
        <f t="shared" si="0"/>
        <v>1</v>
      </c>
      <c r="AE12" s="67">
        <f t="shared" si="0"/>
        <v>5</v>
      </c>
      <c r="AF12" s="67">
        <f t="shared" si="0"/>
        <v>1</v>
      </c>
      <c r="AG12" s="67">
        <f t="shared" si="0"/>
        <v>4</v>
      </c>
    </row>
    <row r="13" spans="1:33" ht="7.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5"/>
    </row>
    <row r="14" spans="1:33" ht="12.75">
      <c r="A14" s="66">
        <v>1</v>
      </c>
      <c r="B14" s="66" t="s">
        <v>532</v>
      </c>
      <c r="C14" s="66" t="s">
        <v>539</v>
      </c>
      <c r="D14" s="66">
        <v>4</v>
      </c>
      <c r="E14" s="66">
        <v>2</v>
      </c>
      <c r="F14" s="66">
        <v>2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4</v>
      </c>
      <c r="N14" s="66">
        <v>2</v>
      </c>
      <c r="O14" s="66">
        <v>2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4</v>
      </c>
      <c r="Z14" s="66">
        <v>2</v>
      </c>
      <c r="AA14" s="66">
        <v>2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</row>
    <row r="15" spans="1:33" ht="12.75">
      <c r="A15" s="66">
        <v>2</v>
      </c>
      <c r="B15" s="66" t="s">
        <v>540</v>
      </c>
      <c r="C15" s="66" t="s">
        <v>541</v>
      </c>
      <c r="D15" s="66">
        <v>18</v>
      </c>
      <c r="E15" s="66">
        <v>13</v>
      </c>
      <c r="F15" s="66">
        <v>5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18</v>
      </c>
      <c r="N15" s="66">
        <v>13</v>
      </c>
      <c r="O15" s="66">
        <v>5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7</v>
      </c>
      <c r="W15" s="66">
        <v>6</v>
      </c>
      <c r="X15" s="66">
        <v>1</v>
      </c>
      <c r="Y15" s="66">
        <v>11</v>
      </c>
      <c r="Z15" s="66">
        <v>7</v>
      </c>
      <c r="AA15" s="66">
        <v>4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</row>
    <row r="16" spans="1:33" ht="12.75">
      <c r="A16" s="66">
        <v>3</v>
      </c>
      <c r="B16" s="66" t="s">
        <v>542</v>
      </c>
      <c r="C16" s="66" t="s">
        <v>543</v>
      </c>
      <c r="D16" s="66">
        <v>1</v>
      </c>
      <c r="E16" s="66">
        <v>1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1</v>
      </c>
      <c r="N16" s="66">
        <v>1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1</v>
      </c>
      <c r="W16" s="66">
        <v>1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</row>
    <row r="17" spans="1:33" s="68" customFormat="1" ht="12.75">
      <c r="A17" s="67">
        <v>3</v>
      </c>
      <c r="B17" s="67"/>
      <c r="C17" s="67" t="s">
        <v>544</v>
      </c>
      <c r="D17" s="67">
        <f aca="true" t="shared" si="1" ref="D17:AG17">SUM(D14:D16)</f>
        <v>23</v>
      </c>
      <c r="E17" s="67">
        <f t="shared" si="1"/>
        <v>16</v>
      </c>
      <c r="F17" s="67">
        <f t="shared" si="1"/>
        <v>7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23</v>
      </c>
      <c r="N17" s="67">
        <f t="shared" si="1"/>
        <v>16</v>
      </c>
      <c r="O17" s="67">
        <f t="shared" si="1"/>
        <v>7</v>
      </c>
      <c r="P17" s="67">
        <f t="shared" si="1"/>
        <v>0</v>
      </c>
      <c r="Q17" s="67">
        <f t="shared" si="1"/>
        <v>0</v>
      </c>
      <c r="R17" s="67">
        <f t="shared" si="1"/>
        <v>0</v>
      </c>
      <c r="S17" s="67">
        <f t="shared" si="1"/>
        <v>0</v>
      </c>
      <c r="T17" s="67">
        <f t="shared" si="1"/>
        <v>0</v>
      </c>
      <c r="U17" s="67">
        <f t="shared" si="1"/>
        <v>0</v>
      </c>
      <c r="V17" s="67">
        <f t="shared" si="1"/>
        <v>8</v>
      </c>
      <c r="W17" s="67">
        <f t="shared" si="1"/>
        <v>7</v>
      </c>
      <c r="X17" s="67">
        <f t="shared" si="1"/>
        <v>1</v>
      </c>
      <c r="Y17" s="67">
        <f t="shared" si="1"/>
        <v>15</v>
      </c>
      <c r="Z17" s="67">
        <f t="shared" si="1"/>
        <v>9</v>
      </c>
      <c r="AA17" s="67">
        <f t="shared" si="1"/>
        <v>6</v>
      </c>
      <c r="AB17" s="67">
        <f t="shared" si="1"/>
        <v>0</v>
      </c>
      <c r="AC17" s="67">
        <f t="shared" si="1"/>
        <v>0</v>
      </c>
      <c r="AD17" s="67">
        <f t="shared" si="1"/>
        <v>0</v>
      </c>
      <c r="AE17" s="67">
        <f t="shared" si="1"/>
        <v>0</v>
      </c>
      <c r="AF17" s="67">
        <f t="shared" si="1"/>
        <v>0</v>
      </c>
      <c r="AG17" s="67">
        <f t="shared" si="1"/>
        <v>0</v>
      </c>
    </row>
    <row r="18" spans="1:33" ht="7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5"/>
    </row>
    <row r="19" spans="1:33" ht="12.75">
      <c r="A19" s="66">
        <v>1</v>
      </c>
      <c r="B19" s="66" t="s">
        <v>545</v>
      </c>
      <c r="C19" s="66" t="s">
        <v>546</v>
      </c>
      <c r="D19" s="66">
        <v>27</v>
      </c>
      <c r="E19" s="66">
        <v>17</v>
      </c>
      <c r="F19" s="66">
        <v>10</v>
      </c>
      <c r="G19" s="66">
        <v>26</v>
      </c>
      <c r="H19" s="66">
        <v>17</v>
      </c>
      <c r="I19" s="66">
        <v>9</v>
      </c>
      <c r="J19" s="66">
        <v>1</v>
      </c>
      <c r="K19" s="66">
        <v>0</v>
      </c>
      <c r="L19" s="66">
        <v>1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</row>
    <row r="20" spans="1:33" ht="12.75">
      <c r="A20" s="66">
        <v>2</v>
      </c>
      <c r="B20" s="66" t="s">
        <v>545</v>
      </c>
      <c r="C20" s="66" t="s">
        <v>547</v>
      </c>
      <c r="D20" s="66">
        <v>1</v>
      </c>
      <c r="E20" s="66">
        <v>1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1</v>
      </c>
      <c r="N20" s="66">
        <v>1</v>
      </c>
      <c r="O20" s="66">
        <v>0</v>
      </c>
      <c r="P20" s="66">
        <v>1</v>
      </c>
      <c r="Q20" s="66">
        <v>1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</row>
    <row r="21" spans="1:33" ht="12.75">
      <c r="A21" s="66">
        <v>3</v>
      </c>
      <c r="B21" s="66" t="s">
        <v>548</v>
      </c>
      <c r="C21" s="66" t="s">
        <v>549</v>
      </c>
      <c r="D21" s="66">
        <v>13</v>
      </c>
      <c r="E21" s="66">
        <v>9</v>
      </c>
      <c r="F21" s="66">
        <v>4</v>
      </c>
      <c r="G21" s="66">
        <v>9</v>
      </c>
      <c r="H21" s="66">
        <v>7</v>
      </c>
      <c r="I21" s="66">
        <v>2</v>
      </c>
      <c r="J21" s="66">
        <v>3</v>
      </c>
      <c r="K21" s="66">
        <v>1</v>
      </c>
      <c r="L21" s="66">
        <v>2</v>
      </c>
      <c r="M21" s="66">
        <v>1</v>
      </c>
      <c r="N21" s="66">
        <v>1</v>
      </c>
      <c r="O21" s="66">
        <v>0</v>
      </c>
      <c r="P21" s="66">
        <v>0</v>
      </c>
      <c r="Q21" s="66">
        <v>0</v>
      </c>
      <c r="R21" s="66">
        <v>0</v>
      </c>
      <c r="S21" s="66">
        <v>1</v>
      </c>
      <c r="T21" s="66">
        <v>1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</row>
    <row r="22" spans="1:33" ht="12.75">
      <c r="A22" s="66">
        <v>4</v>
      </c>
      <c r="B22" s="66" t="s">
        <v>550</v>
      </c>
      <c r="C22" s="66" t="s">
        <v>551</v>
      </c>
      <c r="D22" s="66">
        <v>17</v>
      </c>
      <c r="E22" s="66">
        <v>11</v>
      </c>
      <c r="F22" s="66">
        <v>6</v>
      </c>
      <c r="G22" s="66">
        <v>6</v>
      </c>
      <c r="H22" s="66">
        <v>3</v>
      </c>
      <c r="I22" s="66">
        <v>2</v>
      </c>
      <c r="J22" s="66">
        <v>6</v>
      </c>
      <c r="K22" s="66">
        <v>3</v>
      </c>
      <c r="L22" s="66">
        <v>3</v>
      </c>
      <c r="M22" s="66">
        <v>5</v>
      </c>
      <c r="N22" s="66">
        <v>4</v>
      </c>
      <c r="O22" s="66">
        <v>1</v>
      </c>
      <c r="P22" s="66">
        <v>2</v>
      </c>
      <c r="Q22" s="66">
        <v>2</v>
      </c>
      <c r="R22" s="66">
        <v>0</v>
      </c>
      <c r="S22" s="66">
        <v>0</v>
      </c>
      <c r="T22" s="66">
        <v>0</v>
      </c>
      <c r="U22" s="66">
        <v>0</v>
      </c>
      <c r="V22" s="66">
        <v>3</v>
      </c>
      <c r="W22" s="66">
        <v>2</v>
      </c>
      <c r="X22" s="66">
        <v>1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1</v>
      </c>
      <c r="AG22" s="66">
        <v>0</v>
      </c>
    </row>
    <row r="23" spans="1:33" ht="12.75">
      <c r="A23" s="66">
        <v>5</v>
      </c>
      <c r="B23" s="66" t="s">
        <v>530</v>
      </c>
      <c r="C23" s="66" t="s">
        <v>552</v>
      </c>
      <c r="D23" s="66">
        <v>19</v>
      </c>
      <c r="E23" s="66">
        <v>11</v>
      </c>
      <c r="F23" s="66">
        <v>8</v>
      </c>
      <c r="G23" s="66">
        <v>14</v>
      </c>
      <c r="H23" s="66">
        <v>7</v>
      </c>
      <c r="I23" s="66">
        <v>7</v>
      </c>
      <c r="J23" s="66">
        <v>5</v>
      </c>
      <c r="K23" s="66">
        <v>4</v>
      </c>
      <c r="L23" s="66">
        <v>1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</row>
    <row r="24" spans="1:33" ht="12.75">
      <c r="A24" s="66">
        <v>6</v>
      </c>
      <c r="B24" s="66" t="s">
        <v>553</v>
      </c>
      <c r="C24" s="66" t="s">
        <v>554</v>
      </c>
      <c r="D24" s="66">
        <v>23</v>
      </c>
      <c r="E24" s="66">
        <v>8</v>
      </c>
      <c r="F24" s="66">
        <v>15</v>
      </c>
      <c r="G24" s="66">
        <v>18</v>
      </c>
      <c r="H24" s="66">
        <v>7</v>
      </c>
      <c r="I24" s="66">
        <v>11</v>
      </c>
      <c r="J24" s="66">
        <v>3</v>
      </c>
      <c r="K24" s="66">
        <v>0</v>
      </c>
      <c r="L24" s="66">
        <v>3</v>
      </c>
      <c r="M24" s="66">
        <v>2</v>
      </c>
      <c r="N24" s="66">
        <v>1</v>
      </c>
      <c r="O24" s="66">
        <v>1</v>
      </c>
      <c r="P24" s="66">
        <v>1</v>
      </c>
      <c r="Q24" s="66">
        <v>1</v>
      </c>
      <c r="R24" s="66">
        <v>0</v>
      </c>
      <c r="S24" s="66">
        <v>1</v>
      </c>
      <c r="T24" s="66">
        <v>0</v>
      </c>
      <c r="U24" s="66">
        <v>1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</row>
    <row r="25" spans="1:33" ht="12.75">
      <c r="A25" s="66">
        <v>7</v>
      </c>
      <c r="B25" s="66" t="s">
        <v>532</v>
      </c>
      <c r="C25" s="66" t="s">
        <v>555</v>
      </c>
      <c r="D25" s="66">
        <v>20</v>
      </c>
      <c r="E25" s="66">
        <v>13</v>
      </c>
      <c r="F25" s="66">
        <v>7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3</v>
      </c>
      <c r="N25" s="66">
        <v>3</v>
      </c>
      <c r="O25" s="66">
        <v>0</v>
      </c>
      <c r="P25" s="66">
        <v>3</v>
      </c>
      <c r="Q25" s="66">
        <v>3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17</v>
      </c>
      <c r="AF25" s="66">
        <v>10</v>
      </c>
      <c r="AG25" s="66">
        <v>7</v>
      </c>
    </row>
    <row r="26" spans="1:33" ht="12.75">
      <c r="A26" s="66">
        <v>8</v>
      </c>
      <c r="B26" s="66" t="s">
        <v>532</v>
      </c>
      <c r="C26" s="66" t="s">
        <v>556</v>
      </c>
      <c r="D26" s="66">
        <v>101</v>
      </c>
      <c r="E26" s="66">
        <v>51</v>
      </c>
      <c r="F26" s="66">
        <v>50</v>
      </c>
      <c r="G26" s="66">
        <v>94</v>
      </c>
      <c r="H26" s="66">
        <v>48</v>
      </c>
      <c r="I26" s="66">
        <v>46</v>
      </c>
      <c r="J26" s="66">
        <v>0</v>
      </c>
      <c r="K26" s="66">
        <v>0</v>
      </c>
      <c r="L26" s="66">
        <v>0</v>
      </c>
      <c r="M26" s="66">
        <v>6</v>
      </c>
      <c r="N26" s="66">
        <v>3</v>
      </c>
      <c r="O26" s="66">
        <v>3</v>
      </c>
      <c r="P26" s="66">
        <v>2</v>
      </c>
      <c r="Q26" s="66">
        <v>2</v>
      </c>
      <c r="R26" s="66">
        <v>0</v>
      </c>
      <c r="S26" s="66">
        <v>4</v>
      </c>
      <c r="T26" s="66">
        <v>1</v>
      </c>
      <c r="U26" s="66">
        <v>3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1</v>
      </c>
      <c r="AC26" s="66">
        <v>0</v>
      </c>
      <c r="AD26" s="66">
        <v>1</v>
      </c>
      <c r="AE26" s="66">
        <v>0</v>
      </c>
      <c r="AF26" s="66">
        <v>0</v>
      </c>
      <c r="AG26" s="66">
        <v>0</v>
      </c>
    </row>
    <row r="27" spans="1:33" ht="12.75">
      <c r="A27" s="66">
        <v>9</v>
      </c>
      <c r="B27" s="66" t="s">
        <v>532</v>
      </c>
      <c r="C27" s="66" t="s">
        <v>557</v>
      </c>
      <c r="D27" s="66">
        <v>21</v>
      </c>
      <c r="E27" s="66">
        <v>12</v>
      </c>
      <c r="F27" s="66">
        <v>9</v>
      </c>
      <c r="G27" s="66">
        <v>19</v>
      </c>
      <c r="H27" s="66">
        <v>11</v>
      </c>
      <c r="I27" s="66">
        <v>8</v>
      </c>
      <c r="J27" s="66">
        <v>1</v>
      </c>
      <c r="K27" s="66">
        <v>0</v>
      </c>
      <c r="L27" s="66">
        <v>1</v>
      </c>
      <c r="M27" s="66">
        <v>1</v>
      </c>
      <c r="N27" s="66">
        <v>1</v>
      </c>
      <c r="O27" s="66">
        <v>0</v>
      </c>
      <c r="P27" s="66">
        <v>0</v>
      </c>
      <c r="Q27" s="66">
        <v>0</v>
      </c>
      <c r="R27" s="66">
        <v>0</v>
      </c>
      <c r="S27" s="66">
        <v>1</v>
      </c>
      <c r="T27" s="66">
        <v>1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</row>
    <row r="28" spans="1:33" ht="12.75">
      <c r="A28" s="66">
        <v>10</v>
      </c>
      <c r="B28" s="66" t="s">
        <v>532</v>
      </c>
      <c r="C28" s="66" t="s">
        <v>558</v>
      </c>
      <c r="D28" s="66">
        <v>21</v>
      </c>
      <c r="E28" s="66">
        <v>15</v>
      </c>
      <c r="F28" s="66">
        <v>6</v>
      </c>
      <c r="G28" s="66">
        <v>11</v>
      </c>
      <c r="H28" s="66">
        <v>7</v>
      </c>
      <c r="I28" s="66">
        <v>4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1</v>
      </c>
      <c r="AC28" s="66">
        <v>1</v>
      </c>
      <c r="AD28" s="66">
        <v>0</v>
      </c>
      <c r="AE28" s="66">
        <v>9</v>
      </c>
      <c r="AF28" s="66">
        <v>7</v>
      </c>
      <c r="AG28" s="66">
        <v>2</v>
      </c>
    </row>
    <row r="29" spans="1:33" ht="12.75">
      <c r="A29" s="66">
        <v>11</v>
      </c>
      <c r="B29" s="66" t="s">
        <v>532</v>
      </c>
      <c r="C29" s="66" t="s">
        <v>559</v>
      </c>
      <c r="D29" s="66">
        <v>21</v>
      </c>
      <c r="E29" s="66">
        <v>9</v>
      </c>
      <c r="F29" s="66">
        <v>12</v>
      </c>
      <c r="G29" s="66">
        <v>18</v>
      </c>
      <c r="H29" s="66">
        <v>7</v>
      </c>
      <c r="I29" s="66">
        <v>11</v>
      </c>
      <c r="J29" s="66">
        <v>0</v>
      </c>
      <c r="K29" s="66">
        <v>0</v>
      </c>
      <c r="L29" s="66">
        <v>0</v>
      </c>
      <c r="M29" s="66">
        <v>3</v>
      </c>
      <c r="N29" s="66">
        <v>2</v>
      </c>
      <c r="O29" s="66">
        <v>1</v>
      </c>
      <c r="P29" s="66">
        <v>3</v>
      </c>
      <c r="Q29" s="66">
        <v>2</v>
      </c>
      <c r="R29" s="66">
        <v>1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</row>
    <row r="30" spans="1:33" ht="12.75">
      <c r="A30" s="66">
        <v>12</v>
      </c>
      <c r="B30" s="66" t="s">
        <v>532</v>
      </c>
      <c r="C30" s="66" t="s">
        <v>560</v>
      </c>
      <c r="D30" s="66">
        <v>13</v>
      </c>
      <c r="E30" s="66">
        <v>7</v>
      </c>
      <c r="F30" s="66">
        <v>6</v>
      </c>
      <c r="G30" s="66">
        <v>12</v>
      </c>
      <c r="H30" s="66">
        <v>6</v>
      </c>
      <c r="I30" s="66">
        <v>6</v>
      </c>
      <c r="J30" s="66">
        <v>0</v>
      </c>
      <c r="K30" s="66">
        <v>0</v>
      </c>
      <c r="L30" s="66">
        <v>0</v>
      </c>
      <c r="M30" s="66">
        <v>1</v>
      </c>
      <c r="N30" s="66">
        <v>1</v>
      </c>
      <c r="O30" s="66">
        <v>0</v>
      </c>
      <c r="P30" s="66">
        <v>1</v>
      </c>
      <c r="Q30" s="66">
        <v>1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</row>
    <row r="31" spans="1:33" ht="12.75">
      <c r="A31" s="66">
        <v>13</v>
      </c>
      <c r="B31" s="66" t="s">
        <v>561</v>
      </c>
      <c r="C31" s="66" t="s">
        <v>562</v>
      </c>
      <c r="D31" s="66">
        <v>2</v>
      </c>
      <c r="E31" s="66">
        <v>2</v>
      </c>
      <c r="F31" s="66">
        <v>0</v>
      </c>
      <c r="G31" s="66">
        <v>2</v>
      </c>
      <c r="H31" s="66">
        <v>2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</row>
    <row r="32" spans="1:33" ht="12.75">
      <c r="A32" s="66">
        <v>14</v>
      </c>
      <c r="B32" s="66" t="s">
        <v>563</v>
      </c>
      <c r="C32" s="66" t="s">
        <v>564</v>
      </c>
      <c r="D32" s="66">
        <v>23</v>
      </c>
      <c r="E32" s="66">
        <v>12</v>
      </c>
      <c r="F32" s="66">
        <v>11</v>
      </c>
      <c r="G32" s="66">
        <v>14</v>
      </c>
      <c r="H32" s="66">
        <v>6</v>
      </c>
      <c r="I32" s="66">
        <v>8</v>
      </c>
      <c r="J32" s="66">
        <v>2</v>
      </c>
      <c r="K32" s="66">
        <v>2</v>
      </c>
      <c r="L32" s="66">
        <v>0</v>
      </c>
      <c r="M32" s="66">
        <v>7</v>
      </c>
      <c r="N32" s="66">
        <v>4</v>
      </c>
      <c r="O32" s="66">
        <v>3</v>
      </c>
      <c r="P32" s="66">
        <v>3</v>
      </c>
      <c r="Q32" s="66">
        <v>2</v>
      </c>
      <c r="R32" s="66">
        <v>1</v>
      </c>
      <c r="S32" s="66">
        <v>4</v>
      </c>
      <c r="T32" s="66">
        <v>2</v>
      </c>
      <c r="U32" s="66">
        <v>2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</row>
    <row r="33" spans="1:33" ht="12.75">
      <c r="A33" s="66">
        <v>15</v>
      </c>
      <c r="B33" s="66" t="s">
        <v>565</v>
      </c>
      <c r="C33" s="66" t="s">
        <v>566</v>
      </c>
      <c r="D33" s="66">
        <v>30</v>
      </c>
      <c r="E33" s="66">
        <v>17</v>
      </c>
      <c r="F33" s="66">
        <v>13</v>
      </c>
      <c r="G33" s="66">
        <v>27</v>
      </c>
      <c r="H33" s="66">
        <v>14</v>
      </c>
      <c r="I33" s="66">
        <v>13</v>
      </c>
      <c r="J33" s="66">
        <v>0</v>
      </c>
      <c r="K33" s="66">
        <v>0</v>
      </c>
      <c r="L33" s="66">
        <v>0</v>
      </c>
      <c r="M33" s="66">
        <v>3</v>
      </c>
      <c r="N33" s="66">
        <v>3</v>
      </c>
      <c r="O33" s="66">
        <v>0</v>
      </c>
      <c r="P33" s="66">
        <v>1</v>
      </c>
      <c r="Q33" s="66">
        <v>1</v>
      </c>
      <c r="R33" s="66">
        <v>0</v>
      </c>
      <c r="S33" s="66">
        <v>2</v>
      </c>
      <c r="T33" s="66">
        <v>2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</row>
    <row r="34" spans="1:33" ht="12.75">
      <c r="A34" s="66">
        <v>16</v>
      </c>
      <c r="B34" s="66" t="s">
        <v>567</v>
      </c>
      <c r="C34" s="66" t="s">
        <v>568</v>
      </c>
      <c r="D34" s="66">
        <v>15</v>
      </c>
      <c r="E34" s="66">
        <v>7</v>
      </c>
      <c r="F34" s="66">
        <v>8</v>
      </c>
      <c r="G34" s="66">
        <v>4</v>
      </c>
      <c r="H34" s="66">
        <v>1</v>
      </c>
      <c r="I34" s="66">
        <v>3</v>
      </c>
      <c r="J34" s="66">
        <v>7</v>
      </c>
      <c r="K34" s="66">
        <v>4</v>
      </c>
      <c r="L34" s="66">
        <v>3</v>
      </c>
      <c r="M34" s="66">
        <v>4</v>
      </c>
      <c r="N34" s="66">
        <v>2</v>
      </c>
      <c r="O34" s="66">
        <v>2</v>
      </c>
      <c r="P34" s="66">
        <v>2</v>
      </c>
      <c r="Q34" s="66">
        <v>1</v>
      </c>
      <c r="R34" s="66">
        <v>1</v>
      </c>
      <c r="S34" s="66">
        <v>2</v>
      </c>
      <c r="T34" s="66">
        <v>1</v>
      </c>
      <c r="U34" s="66">
        <v>1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</row>
    <row r="35" spans="1:33" ht="12.75">
      <c r="A35" s="66">
        <v>17</v>
      </c>
      <c r="B35" s="66" t="s">
        <v>536</v>
      </c>
      <c r="C35" s="66" t="s">
        <v>569</v>
      </c>
      <c r="D35" s="66">
        <v>28</v>
      </c>
      <c r="E35" s="66">
        <v>12</v>
      </c>
      <c r="F35" s="66">
        <v>16</v>
      </c>
      <c r="G35" s="66">
        <v>7</v>
      </c>
      <c r="H35" s="66">
        <v>1</v>
      </c>
      <c r="I35" s="66">
        <v>6</v>
      </c>
      <c r="J35" s="66">
        <v>11</v>
      </c>
      <c r="K35" s="66">
        <v>6</v>
      </c>
      <c r="L35" s="66">
        <v>5</v>
      </c>
      <c r="M35" s="66">
        <v>10</v>
      </c>
      <c r="N35" s="66">
        <v>5</v>
      </c>
      <c r="O35" s="66">
        <v>5</v>
      </c>
      <c r="P35" s="66">
        <v>2</v>
      </c>
      <c r="Q35" s="66">
        <v>1</v>
      </c>
      <c r="R35" s="66">
        <v>1</v>
      </c>
      <c r="S35" s="66">
        <v>8</v>
      </c>
      <c r="T35" s="66">
        <v>4</v>
      </c>
      <c r="U35" s="66">
        <v>4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</row>
    <row r="36" spans="1:33" ht="12.75">
      <c r="A36" s="66">
        <v>18</v>
      </c>
      <c r="B36" s="66" t="s">
        <v>570</v>
      </c>
      <c r="C36" s="66" t="s">
        <v>571</v>
      </c>
      <c r="D36" s="66">
        <v>20</v>
      </c>
      <c r="E36" s="66">
        <v>12</v>
      </c>
      <c r="F36" s="66">
        <v>8</v>
      </c>
      <c r="G36" s="66">
        <v>16</v>
      </c>
      <c r="H36" s="66">
        <v>9</v>
      </c>
      <c r="I36" s="66">
        <v>7</v>
      </c>
      <c r="J36" s="66">
        <v>1</v>
      </c>
      <c r="K36" s="66">
        <v>1</v>
      </c>
      <c r="L36" s="66">
        <v>0</v>
      </c>
      <c r="M36" s="66">
        <v>1</v>
      </c>
      <c r="N36" s="66">
        <v>0</v>
      </c>
      <c r="O36" s="66">
        <v>1</v>
      </c>
      <c r="P36" s="66">
        <v>1</v>
      </c>
      <c r="Q36" s="66">
        <v>0</v>
      </c>
      <c r="R36" s="66">
        <v>1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2</v>
      </c>
      <c r="AC36" s="66">
        <v>2</v>
      </c>
      <c r="AD36" s="66">
        <v>0</v>
      </c>
      <c r="AE36" s="66">
        <v>0</v>
      </c>
      <c r="AF36" s="66">
        <v>0</v>
      </c>
      <c r="AG36" s="66">
        <v>0</v>
      </c>
    </row>
    <row r="37" spans="1:33" ht="12.75">
      <c r="A37" s="66">
        <v>19</v>
      </c>
      <c r="B37" s="66" t="s">
        <v>570</v>
      </c>
      <c r="C37" s="66" t="s">
        <v>572</v>
      </c>
      <c r="D37" s="66">
        <v>12</v>
      </c>
      <c r="E37" s="66">
        <v>6</v>
      </c>
      <c r="F37" s="66">
        <v>6</v>
      </c>
      <c r="G37" s="66">
        <v>8</v>
      </c>
      <c r="H37" s="66">
        <v>3</v>
      </c>
      <c r="I37" s="66">
        <v>5</v>
      </c>
      <c r="J37" s="66">
        <v>0</v>
      </c>
      <c r="K37" s="66">
        <v>0</v>
      </c>
      <c r="L37" s="66">
        <v>0</v>
      </c>
      <c r="M37" s="66">
        <v>1</v>
      </c>
      <c r="N37" s="66">
        <v>1</v>
      </c>
      <c r="O37" s="66">
        <v>0</v>
      </c>
      <c r="P37" s="66">
        <v>1</v>
      </c>
      <c r="Q37" s="66">
        <v>1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1</v>
      </c>
      <c r="AC37" s="66">
        <v>1</v>
      </c>
      <c r="AD37" s="66">
        <v>0</v>
      </c>
      <c r="AE37" s="66">
        <v>2</v>
      </c>
      <c r="AF37" s="66">
        <v>1</v>
      </c>
      <c r="AG37" s="66">
        <v>1</v>
      </c>
    </row>
    <row r="38" spans="1:33" ht="12.75">
      <c r="A38" s="66">
        <v>20</v>
      </c>
      <c r="B38" s="66" t="s">
        <v>573</v>
      </c>
      <c r="C38" s="66" t="s">
        <v>574</v>
      </c>
      <c r="D38" s="66">
        <v>26</v>
      </c>
      <c r="E38" s="66">
        <v>14</v>
      </c>
      <c r="F38" s="66">
        <v>12</v>
      </c>
      <c r="G38" s="66">
        <v>24</v>
      </c>
      <c r="H38" s="66">
        <v>13</v>
      </c>
      <c r="I38" s="66">
        <v>11</v>
      </c>
      <c r="J38" s="66">
        <v>2</v>
      </c>
      <c r="K38" s="66">
        <v>1</v>
      </c>
      <c r="L38" s="66">
        <v>1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</row>
    <row r="39" spans="1:33" ht="12.75">
      <c r="A39" s="66">
        <v>21</v>
      </c>
      <c r="B39" s="66" t="s">
        <v>575</v>
      </c>
      <c r="C39" s="66" t="s">
        <v>576</v>
      </c>
      <c r="D39" s="66">
        <v>14</v>
      </c>
      <c r="E39" s="66">
        <v>8</v>
      </c>
      <c r="F39" s="66">
        <v>6</v>
      </c>
      <c r="G39" s="66">
        <v>13</v>
      </c>
      <c r="H39" s="66">
        <v>7</v>
      </c>
      <c r="I39" s="66">
        <v>6</v>
      </c>
      <c r="J39" s="66">
        <v>1</v>
      </c>
      <c r="K39" s="66">
        <v>1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</row>
    <row r="40" spans="1:33" ht="12.75">
      <c r="A40" s="66">
        <v>22</v>
      </c>
      <c r="B40" s="66" t="s">
        <v>577</v>
      </c>
      <c r="C40" s="66" t="s">
        <v>578</v>
      </c>
      <c r="D40" s="66">
        <v>22</v>
      </c>
      <c r="E40" s="66">
        <v>12</v>
      </c>
      <c r="F40" s="66">
        <v>10</v>
      </c>
      <c r="G40" s="66">
        <v>22</v>
      </c>
      <c r="H40" s="66">
        <v>12</v>
      </c>
      <c r="I40" s="66">
        <v>10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</row>
    <row r="41" spans="1:33" ht="12.75">
      <c r="A41" s="66">
        <v>23</v>
      </c>
      <c r="B41" s="66" t="s">
        <v>579</v>
      </c>
      <c r="C41" s="66" t="s">
        <v>580</v>
      </c>
      <c r="D41" s="66">
        <v>7</v>
      </c>
      <c r="E41" s="66">
        <v>2</v>
      </c>
      <c r="F41" s="66">
        <v>5</v>
      </c>
      <c r="G41" s="66">
        <v>5</v>
      </c>
      <c r="H41" s="66">
        <v>2</v>
      </c>
      <c r="I41" s="66">
        <v>3</v>
      </c>
      <c r="J41" s="66">
        <v>0</v>
      </c>
      <c r="K41" s="66">
        <v>0</v>
      </c>
      <c r="L41" s="66">
        <v>0</v>
      </c>
      <c r="M41" s="66">
        <v>2</v>
      </c>
      <c r="N41" s="66">
        <v>0</v>
      </c>
      <c r="O41" s="66">
        <v>2</v>
      </c>
      <c r="P41" s="66">
        <v>2</v>
      </c>
      <c r="Q41" s="66">
        <v>0</v>
      </c>
      <c r="R41" s="66">
        <v>2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</row>
    <row r="42" spans="1:33" ht="12.75">
      <c r="A42" s="66">
        <v>24</v>
      </c>
      <c r="B42" s="66" t="s">
        <v>581</v>
      </c>
      <c r="C42" s="66" t="s">
        <v>582</v>
      </c>
      <c r="D42" s="66">
        <v>5</v>
      </c>
      <c r="E42" s="66">
        <v>3</v>
      </c>
      <c r="F42" s="66">
        <v>2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1</v>
      </c>
      <c r="N42" s="66">
        <v>0</v>
      </c>
      <c r="O42" s="66">
        <v>1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1</v>
      </c>
      <c r="W42" s="66">
        <v>0</v>
      </c>
      <c r="X42" s="66">
        <v>1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4</v>
      </c>
      <c r="AF42" s="66">
        <v>3</v>
      </c>
      <c r="AG42" s="66">
        <v>1</v>
      </c>
    </row>
    <row r="43" spans="1:33" ht="12.75">
      <c r="A43" s="66">
        <v>25</v>
      </c>
      <c r="B43" s="66" t="s">
        <v>581</v>
      </c>
      <c r="C43" s="66" t="s">
        <v>583</v>
      </c>
      <c r="D43" s="66">
        <v>7</v>
      </c>
      <c r="E43" s="66">
        <v>2</v>
      </c>
      <c r="F43" s="66">
        <v>5</v>
      </c>
      <c r="G43" s="66">
        <v>7</v>
      </c>
      <c r="H43" s="66">
        <v>2</v>
      </c>
      <c r="I43" s="66">
        <v>5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</row>
    <row r="44" spans="1:33" ht="12.75">
      <c r="A44" s="66">
        <v>26</v>
      </c>
      <c r="B44" s="66" t="s">
        <v>584</v>
      </c>
      <c r="C44" s="66" t="s">
        <v>585</v>
      </c>
      <c r="D44" s="66">
        <v>13</v>
      </c>
      <c r="E44" s="66">
        <v>10</v>
      </c>
      <c r="F44" s="66">
        <v>3</v>
      </c>
      <c r="G44" s="66">
        <v>10</v>
      </c>
      <c r="H44" s="66">
        <v>7</v>
      </c>
      <c r="I44" s="66">
        <v>3</v>
      </c>
      <c r="J44" s="66">
        <v>0</v>
      </c>
      <c r="K44" s="66">
        <v>0</v>
      </c>
      <c r="L44" s="66">
        <v>0</v>
      </c>
      <c r="M44" s="66">
        <v>3</v>
      </c>
      <c r="N44" s="66">
        <v>3</v>
      </c>
      <c r="O44" s="66">
        <v>0</v>
      </c>
      <c r="P44" s="66">
        <v>3</v>
      </c>
      <c r="Q44" s="66">
        <v>3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</row>
    <row r="45" spans="1:33" ht="12.75">
      <c r="A45" s="66">
        <v>27</v>
      </c>
      <c r="B45" s="66" t="s">
        <v>586</v>
      </c>
      <c r="C45" s="66" t="s">
        <v>587</v>
      </c>
      <c r="D45" s="66">
        <v>48</v>
      </c>
      <c r="E45" s="66">
        <v>27</v>
      </c>
      <c r="F45" s="66">
        <v>21</v>
      </c>
      <c r="G45" s="66">
        <v>42</v>
      </c>
      <c r="H45" s="66">
        <v>24</v>
      </c>
      <c r="I45" s="66">
        <v>18</v>
      </c>
      <c r="J45" s="66">
        <v>0</v>
      </c>
      <c r="K45" s="66">
        <v>0</v>
      </c>
      <c r="L45" s="66">
        <v>0</v>
      </c>
      <c r="M45" s="66">
        <v>1</v>
      </c>
      <c r="N45" s="66">
        <v>0</v>
      </c>
      <c r="O45" s="66">
        <v>1</v>
      </c>
      <c r="P45" s="66">
        <v>1</v>
      </c>
      <c r="Q45" s="66">
        <v>0</v>
      </c>
      <c r="R45" s="66">
        <v>1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5</v>
      </c>
      <c r="AF45" s="66">
        <v>3</v>
      </c>
      <c r="AG45" s="66">
        <v>2</v>
      </c>
    </row>
    <row r="46" spans="1:33" ht="12.75">
      <c r="A46" s="66">
        <v>28</v>
      </c>
      <c r="B46" s="66" t="s">
        <v>588</v>
      </c>
      <c r="C46" s="66" t="s">
        <v>589</v>
      </c>
      <c r="D46" s="66">
        <v>4</v>
      </c>
      <c r="E46" s="66">
        <v>2</v>
      </c>
      <c r="F46" s="66">
        <v>2</v>
      </c>
      <c r="G46" s="66">
        <v>4</v>
      </c>
      <c r="H46" s="66">
        <v>2</v>
      </c>
      <c r="I46" s="66">
        <v>2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</row>
    <row r="47" spans="1:33" ht="12.75">
      <c r="A47" s="66">
        <v>29</v>
      </c>
      <c r="B47" s="66" t="s">
        <v>590</v>
      </c>
      <c r="C47" s="66" t="s">
        <v>591</v>
      </c>
      <c r="D47" s="66">
        <v>22</v>
      </c>
      <c r="E47" s="66">
        <v>12</v>
      </c>
      <c r="F47" s="66">
        <v>10</v>
      </c>
      <c r="G47" s="66">
        <v>3</v>
      </c>
      <c r="H47" s="66">
        <v>3</v>
      </c>
      <c r="I47" s="66">
        <v>0</v>
      </c>
      <c r="J47" s="66">
        <v>7</v>
      </c>
      <c r="K47" s="66">
        <v>0</v>
      </c>
      <c r="L47" s="66">
        <v>7</v>
      </c>
      <c r="M47" s="66">
        <v>12</v>
      </c>
      <c r="N47" s="66">
        <v>9</v>
      </c>
      <c r="O47" s="66">
        <v>3</v>
      </c>
      <c r="P47" s="66">
        <v>12</v>
      </c>
      <c r="Q47" s="66">
        <v>9</v>
      </c>
      <c r="R47" s="66">
        <v>3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</row>
    <row r="48" spans="1:33" ht="12.75">
      <c r="A48" s="66">
        <v>30</v>
      </c>
      <c r="B48" s="66" t="s">
        <v>540</v>
      </c>
      <c r="C48" s="66" t="s">
        <v>592</v>
      </c>
      <c r="D48" s="66">
        <v>12</v>
      </c>
      <c r="E48" s="66">
        <v>7</v>
      </c>
      <c r="F48" s="66">
        <v>5</v>
      </c>
      <c r="G48" s="66">
        <v>0</v>
      </c>
      <c r="H48" s="66">
        <v>0</v>
      </c>
      <c r="I48" s="66">
        <v>0</v>
      </c>
      <c r="J48" s="66">
        <v>6</v>
      </c>
      <c r="K48" s="66">
        <v>4</v>
      </c>
      <c r="L48" s="66">
        <v>2</v>
      </c>
      <c r="M48" s="66">
        <v>1</v>
      </c>
      <c r="N48" s="66">
        <v>0</v>
      </c>
      <c r="O48" s="66">
        <v>1</v>
      </c>
      <c r="P48" s="66">
        <v>0</v>
      </c>
      <c r="Q48" s="66">
        <v>0</v>
      </c>
      <c r="R48" s="66">
        <v>0</v>
      </c>
      <c r="S48" s="66">
        <v>1</v>
      </c>
      <c r="T48" s="66">
        <v>0</v>
      </c>
      <c r="U48" s="66">
        <v>1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3</v>
      </c>
      <c r="AC48" s="66">
        <v>1</v>
      </c>
      <c r="AD48" s="66">
        <v>2</v>
      </c>
      <c r="AE48" s="66">
        <v>2</v>
      </c>
      <c r="AF48" s="66">
        <v>2</v>
      </c>
      <c r="AG48" s="66">
        <v>0</v>
      </c>
    </row>
    <row r="49" spans="1:33" ht="12.75">
      <c r="A49" s="66">
        <v>31</v>
      </c>
      <c r="B49" s="66" t="s">
        <v>540</v>
      </c>
      <c r="C49" s="66" t="s">
        <v>593</v>
      </c>
      <c r="D49" s="66">
        <v>26</v>
      </c>
      <c r="E49" s="66">
        <v>9</v>
      </c>
      <c r="F49" s="66">
        <v>17</v>
      </c>
      <c r="G49" s="66">
        <v>24</v>
      </c>
      <c r="H49" s="66">
        <v>7</v>
      </c>
      <c r="I49" s="66">
        <v>17</v>
      </c>
      <c r="J49" s="66">
        <v>0</v>
      </c>
      <c r="K49" s="66">
        <v>0</v>
      </c>
      <c r="L49" s="66">
        <v>0</v>
      </c>
      <c r="M49" s="66">
        <v>2</v>
      </c>
      <c r="N49" s="66">
        <v>2</v>
      </c>
      <c r="O49" s="66">
        <v>0</v>
      </c>
      <c r="P49" s="66">
        <v>2</v>
      </c>
      <c r="Q49" s="66">
        <v>2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</row>
    <row r="50" spans="1:33" ht="12.75">
      <c r="A50" s="66">
        <v>32</v>
      </c>
      <c r="B50" s="66" t="s">
        <v>594</v>
      </c>
      <c r="C50" s="66" t="s">
        <v>595</v>
      </c>
      <c r="D50" s="66">
        <v>6</v>
      </c>
      <c r="E50" s="66">
        <v>2</v>
      </c>
      <c r="F50" s="66">
        <v>4</v>
      </c>
      <c r="G50" s="66">
        <v>4</v>
      </c>
      <c r="H50" s="66">
        <v>2</v>
      </c>
      <c r="I50" s="66">
        <v>2</v>
      </c>
      <c r="J50" s="66">
        <v>0</v>
      </c>
      <c r="K50" s="66">
        <v>0</v>
      </c>
      <c r="L50" s="66">
        <v>0</v>
      </c>
      <c r="M50" s="66">
        <v>2</v>
      </c>
      <c r="N50" s="66">
        <v>0</v>
      </c>
      <c r="O50" s="66">
        <v>2</v>
      </c>
      <c r="P50" s="66">
        <v>2</v>
      </c>
      <c r="Q50" s="66">
        <v>0</v>
      </c>
      <c r="R50" s="66">
        <v>2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</row>
    <row r="51" spans="1:33" ht="12.75">
      <c r="A51" s="66">
        <v>33</v>
      </c>
      <c r="B51" s="66" t="s">
        <v>542</v>
      </c>
      <c r="C51" s="66" t="s">
        <v>596</v>
      </c>
      <c r="D51" s="66">
        <v>4</v>
      </c>
      <c r="E51" s="66">
        <v>1</v>
      </c>
      <c r="F51" s="66">
        <v>3</v>
      </c>
      <c r="G51" s="66">
        <v>2</v>
      </c>
      <c r="H51" s="66">
        <v>1</v>
      </c>
      <c r="I51" s="66">
        <v>1</v>
      </c>
      <c r="J51" s="66">
        <v>0</v>
      </c>
      <c r="K51" s="66">
        <v>0</v>
      </c>
      <c r="L51" s="66">
        <v>0</v>
      </c>
      <c r="M51" s="66">
        <v>2</v>
      </c>
      <c r="N51" s="66">
        <v>0</v>
      </c>
      <c r="O51" s="66">
        <v>2</v>
      </c>
      <c r="P51" s="66">
        <v>1</v>
      </c>
      <c r="Q51" s="66">
        <v>0</v>
      </c>
      <c r="R51" s="66">
        <v>1</v>
      </c>
      <c r="S51" s="66">
        <v>1</v>
      </c>
      <c r="T51" s="66">
        <v>0</v>
      </c>
      <c r="U51" s="66">
        <v>1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</row>
    <row r="52" spans="1:33" ht="12.75">
      <c r="A52" s="66">
        <v>34</v>
      </c>
      <c r="B52" s="66" t="s">
        <v>597</v>
      </c>
      <c r="C52" s="66" t="s">
        <v>598</v>
      </c>
      <c r="D52" s="66">
        <v>12</v>
      </c>
      <c r="E52" s="66">
        <v>3</v>
      </c>
      <c r="F52" s="66">
        <v>9</v>
      </c>
      <c r="G52" s="66">
        <v>10</v>
      </c>
      <c r="H52" s="66">
        <v>1</v>
      </c>
      <c r="I52" s="66">
        <v>9</v>
      </c>
      <c r="J52" s="66">
        <v>2</v>
      </c>
      <c r="K52" s="66">
        <v>2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</row>
    <row r="53" spans="1:33" ht="12.75">
      <c r="A53" s="66">
        <v>35</v>
      </c>
      <c r="B53" s="66" t="s">
        <v>599</v>
      </c>
      <c r="C53" s="66" t="s">
        <v>600</v>
      </c>
      <c r="D53" s="66">
        <v>5</v>
      </c>
      <c r="E53" s="66">
        <v>2</v>
      </c>
      <c r="F53" s="66">
        <v>3</v>
      </c>
      <c r="G53" s="66">
        <v>4</v>
      </c>
      <c r="H53" s="66">
        <v>1</v>
      </c>
      <c r="I53" s="66">
        <v>3</v>
      </c>
      <c r="J53" s="66">
        <v>0</v>
      </c>
      <c r="K53" s="66">
        <v>0</v>
      </c>
      <c r="L53" s="66">
        <v>0</v>
      </c>
      <c r="M53" s="66">
        <v>1</v>
      </c>
      <c r="N53" s="66">
        <v>1</v>
      </c>
      <c r="O53" s="66">
        <v>0</v>
      </c>
      <c r="P53" s="66">
        <v>1</v>
      </c>
      <c r="Q53" s="66">
        <v>1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</row>
    <row r="54" spans="1:33" ht="12.75">
      <c r="A54" s="66">
        <v>36</v>
      </c>
      <c r="B54" s="66" t="s">
        <v>601</v>
      </c>
      <c r="C54" s="66" t="s">
        <v>602</v>
      </c>
      <c r="D54" s="66">
        <v>13</v>
      </c>
      <c r="E54" s="66">
        <v>8</v>
      </c>
      <c r="F54" s="66">
        <v>5</v>
      </c>
      <c r="G54" s="66">
        <v>13</v>
      </c>
      <c r="H54" s="66">
        <v>8</v>
      </c>
      <c r="I54" s="66">
        <v>5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</row>
    <row r="55" spans="1:33" ht="12.75">
      <c r="A55" s="66">
        <v>37</v>
      </c>
      <c r="B55" s="66" t="s">
        <v>603</v>
      </c>
      <c r="C55" s="66" t="s">
        <v>604</v>
      </c>
      <c r="D55" s="66">
        <v>1</v>
      </c>
      <c r="E55" s="66">
        <v>1</v>
      </c>
      <c r="F55" s="66">
        <v>0</v>
      </c>
      <c r="G55" s="66">
        <v>1</v>
      </c>
      <c r="H55" s="66">
        <v>1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</row>
    <row r="56" spans="1:33" s="68" customFormat="1" ht="12.75">
      <c r="A56" s="67">
        <v>37</v>
      </c>
      <c r="B56" s="67"/>
      <c r="C56" s="67" t="s">
        <v>605</v>
      </c>
      <c r="D56" s="67">
        <f aca="true" t="shared" si="2" ref="D56:AG56">SUM(D19:D55)</f>
        <v>674</v>
      </c>
      <c r="E56" s="67">
        <f t="shared" si="2"/>
        <v>357</v>
      </c>
      <c r="F56" s="67">
        <f t="shared" si="2"/>
        <v>317</v>
      </c>
      <c r="G56" s="67">
        <f t="shared" si="2"/>
        <v>493</v>
      </c>
      <c r="H56" s="67">
        <f t="shared" si="2"/>
        <v>249</v>
      </c>
      <c r="I56" s="67">
        <f t="shared" si="2"/>
        <v>243</v>
      </c>
      <c r="J56" s="67">
        <f t="shared" si="2"/>
        <v>58</v>
      </c>
      <c r="K56" s="67">
        <f t="shared" si="2"/>
        <v>29</v>
      </c>
      <c r="L56" s="67">
        <f t="shared" si="2"/>
        <v>29</v>
      </c>
      <c r="M56" s="67">
        <f t="shared" si="2"/>
        <v>76</v>
      </c>
      <c r="N56" s="67">
        <f t="shared" si="2"/>
        <v>47</v>
      </c>
      <c r="O56" s="67">
        <f t="shared" si="2"/>
        <v>29</v>
      </c>
      <c r="P56" s="67">
        <f t="shared" si="2"/>
        <v>47</v>
      </c>
      <c r="Q56" s="67">
        <f t="shared" si="2"/>
        <v>33</v>
      </c>
      <c r="R56" s="67">
        <f t="shared" si="2"/>
        <v>14</v>
      </c>
      <c r="S56" s="67">
        <f t="shared" si="2"/>
        <v>25</v>
      </c>
      <c r="T56" s="67">
        <f t="shared" si="2"/>
        <v>12</v>
      </c>
      <c r="U56" s="67">
        <f t="shared" si="2"/>
        <v>13</v>
      </c>
      <c r="V56" s="67">
        <f t="shared" si="2"/>
        <v>4</v>
      </c>
      <c r="W56" s="67">
        <f t="shared" si="2"/>
        <v>2</v>
      </c>
      <c r="X56" s="67">
        <f t="shared" si="2"/>
        <v>2</v>
      </c>
      <c r="Y56" s="67">
        <f t="shared" si="2"/>
        <v>0</v>
      </c>
      <c r="Z56" s="67">
        <f t="shared" si="2"/>
        <v>0</v>
      </c>
      <c r="AA56" s="67">
        <f t="shared" si="2"/>
        <v>0</v>
      </c>
      <c r="AB56" s="67">
        <f t="shared" si="2"/>
        <v>8</v>
      </c>
      <c r="AC56" s="67">
        <f t="shared" si="2"/>
        <v>5</v>
      </c>
      <c r="AD56" s="67">
        <f t="shared" si="2"/>
        <v>3</v>
      </c>
      <c r="AE56" s="67">
        <f t="shared" si="2"/>
        <v>39</v>
      </c>
      <c r="AF56" s="67">
        <f t="shared" si="2"/>
        <v>27</v>
      </c>
      <c r="AG56" s="67">
        <f t="shared" si="2"/>
        <v>13</v>
      </c>
    </row>
    <row r="57" spans="1:33" ht="7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5"/>
    </row>
    <row r="58" spans="1:33" ht="25.5">
      <c r="A58" s="66">
        <v>1</v>
      </c>
      <c r="B58" s="66" t="s">
        <v>545</v>
      </c>
      <c r="C58" s="66" t="s">
        <v>606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</row>
    <row r="59" spans="1:33" ht="12.75">
      <c r="A59" s="66">
        <v>2</v>
      </c>
      <c r="B59" s="66" t="s">
        <v>550</v>
      </c>
      <c r="C59" s="66" t="s">
        <v>607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</row>
    <row r="60" spans="1:33" ht="12.75">
      <c r="A60" s="66">
        <v>3</v>
      </c>
      <c r="B60" s="66" t="s">
        <v>581</v>
      </c>
      <c r="C60" s="66" t="s">
        <v>608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</row>
    <row r="61" spans="1:33" ht="12.75">
      <c r="A61" s="66">
        <v>4</v>
      </c>
      <c r="B61" s="66" t="s">
        <v>586</v>
      </c>
      <c r="C61" s="66" t="s">
        <v>609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</row>
    <row r="62" spans="1:33" ht="12.75">
      <c r="A62" s="66">
        <v>5</v>
      </c>
      <c r="B62" s="66" t="s">
        <v>540</v>
      </c>
      <c r="C62" s="66" t="s">
        <v>610</v>
      </c>
      <c r="D62" s="66">
        <v>2</v>
      </c>
      <c r="E62" s="66">
        <v>1</v>
      </c>
      <c r="F62" s="66">
        <v>1</v>
      </c>
      <c r="G62" s="66">
        <v>2</v>
      </c>
      <c r="H62" s="66">
        <v>1</v>
      </c>
      <c r="I62" s="66">
        <v>1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</row>
    <row r="63" spans="1:33" s="68" customFormat="1" ht="12.75">
      <c r="A63" s="67">
        <v>5</v>
      </c>
      <c r="B63" s="67"/>
      <c r="C63" s="67" t="s">
        <v>611</v>
      </c>
      <c r="D63" s="67">
        <f aca="true" t="shared" si="3" ref="D63:AG63">SUM(D58:D62)</f>
        <v>2</v>
      </c>
      <c r="E63" s="67">
        <f t="shared" si="3"/>
        <v>1</v>
      </c>
      <c r="F63" s="67">
        <f t="shared" si="3"/>
        <v>1</v>
      </c>
      <c r="G63" s="67">
        <f t="shared" si="3"/>
        <v>2</v>
      </c>
      <c r="H63" s="67">
        <f t="shared" si="3"/>
        <v>1</v>
      </c>
      <c r="I63" s="67">
        <f t="shared" si="3"/>
        <v>1</v>
      </c>
      <c r="J63" s="67">
        <f t="shared" si="3"/>
        <v>0</v>
      </c>
      <c r="K63" s="67">
        <f t="shared" si="3"/>
        <v>0</v>
      </c>
      <c r="L63" s="67">
        <f t="shared" si="3"/>
        <v>0</v>
      </c>
      <c r="M63" s="67">
        <f t="shared" si="3"/>
        <v>0</v>
      </c>
      <c r="N63" s="67">
        <f t="shared" si="3"/>
        <v>0</v>
      </c>
      <c r="O63" s="67">
        <f t="shared" si="3"/>
        <v>0</v>
      </c>
      <c r="P63" s="67">
        <f t="shared" si="3"/>
        <v>0</v>
      </c>
      <c r="Q63" s="67">
        <f t="shared" si="3"/>
        <v>0</v>
      </c>
      <c r="R63" s="67">
        <f t="shared" si="3"/>
        <v>0</v>
      </c>
      <c r="S63" s="67">
        <f t="shared" si="3"/>
        <v>0</v>
      </c>
      <c r="T63" s="67">
        <f t="shared" si="3"/>
        <v>0</v>
      </c>
      <c r="U63" s="67">
        <f t="shared" si="3"/>
        <v>0</v>
      </c>
      <c r="V63" s="67">
        <f t="shared" si="3"/>
        <v>0</v>
      </c>
      <c r="W63" s="67">
        <f t="shared" si="3"/>
        <v>0</v>
      </c>
      <c r="X63" s="67">
        <f t="shared" si="3"/>
        <v>0</v>
      </c>
      <c r="Y63" s="67">
        <f t="shared" si="3"/>
        <v>0</v>
      </c>
      <c r="Z63" s="67">
        <f t="shared" si="3"/>
        <v>0</v>
      </c>
      <c r="AA63" s="67">
        <f t="shared" si="3"/>
        <v>0</v>
      </c>
      <c r="AB63" s="67">
        <f t="shared" si="3"/>
        <v>0</v>
      </c>
      <c r="AC63" s="67">
        <f t="shared" si="3"/>
        <v>0</v>
      </c>
      <c r="AD63" s="67">
        <f t="shared" si="3"/>
        <v>0</v>
      </c>
      <c r="AE63" s="67">
        <f t="shared" si="3"/>
        <v>0</v>
      </c>
      <c r="AF63" s="67">
        <f t="shared" si="3"/>
        <v>0</v>
      </c>
      <c r="AG63" s="67">
        <f t="shared" si="3"/>
        <v>0</v>
      </c>
    </row>
    <row r="64" spans="1:33" ht="7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5"/>
    </row>
    <row r="65" spans="1:33" ht="12.75">
      <c r="A65" s="66">
        <v>1</v>
      </c>
      <c r="B65" s="66" t="s">
        <v>548</v>
      </c>
      <c r="C65" s="66" t="s">
        <v>612</v>
      </c>
      <c r="D65" s="66">
        <v>10</v>
      </c>
      <c r="E65" s="66">
        <v>6</v>
      </c>
      <c r="F65" s="66">
        <v>4</v>
      </c>
      <c r="G65" s="66">
        <v>10</v>
      </c>
      <c r="H65" s="66">
        <v>6</v>
      </c>
      <c r="I65" s="66">
        <v>4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</row>
    <row r="66" spans="1:33" ht="25.5">
      <c r="A66" s="66">
        <v>2</v>
      </c>
      <c r="B66" s="66" t="s">
        <v>532</v>
      </c>
      <c r="C66" s="66" t="s">
        <v>613</v>
      </c>
      <c r="D66" s="66">
        <v>4</v>
      </c>
      <c r="E66" s="66">
        <v>2</v>
      </c>
      <c r="F66" s="66">
        <v>2</v>
      </c>
      <c r="G66" s="66">
        <v>2</v>
      </c>
      <c r="H66" s="66">
        <v>1</v>
      </c>
      <c r="I66" s="66">
        <v>1</v>
      </c>
      <c r="J66" s="66">
        <v>1</v>
      </c>
      <c r="K66" s="66">
        <v>1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1</v>
      </c>
      <c r="AF66" s="66">
        <v>0</v>
      </c>
      <c r="AG66" s="66">
        <v>1</v>
      </c>
    </row>
    <row r="67" spans="1:33" ht="25.5">
      <c r="A67" s="66">
        <v>3</v>
      </c>
      <c r="B67" s="66" t="s">
        <v>532</v>
      </c>
      <c r="C67" s="66" t="s">
        <v>614</v>
      </c>
      <c r="D67" s="66">
        <v>6</v>
      </c>
      <c r="E67" s="66">
        <v>2</v>
      </c>
      <c r="F67" s="66">
        <v>4</v>
      </c>
      <c r="G67" s="66">
        <v>6</v>
      </c>
      <c r="H67" s="66">
        <v>2</v>
      </c>
      <c r="I67" s="66">
        <v>4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</row>
    <row r="68" spans="1:33" ht="12.75">
      <c r="A68" s="66">
        <v>4</v>
      </c>
      <c r="B68" s="66" t="s">
        <v>615</v>
      </c>
      <c r="C68" s="66" t="s">
        <v>616</v>
      </c>
      <c r="D68" s="66">
        <v>29</v>
      </c>
      <c r="E68" s="66">
        <v>17</v>
      </c>
      <c r="F68" s="66">
        <v>12</v>
      </c>
      <c r="G68" s="66">
        <v>29</v>
      </c>
      <c r="H68" s="66">
        <v>17</v>
      </c>
      <c r="I68" s="66">
        <v>12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</row>
    <row r="69" spans="1:33" ht="12.75">
      <c r="A69" s="66">
        <v>5</v>
      </c>
      <c r="B69" s="66" t="s">
        <v>567</v>
      </c>
      <c r="C69" s="66" t="s">
        <v>617</v>
      </c>
      <c r="D69" s="66">
        <v>9</v>
      </c>
      <c r="E69" s="66">
        <v>4</v>
      </c>
      <c r="F69" s="66">
        <v>5</v>
      </c>
      <c r="G69" s="66">
        <v>8</v>
      </c>
      <c r="H69" s="66">
        <v>4</v>
      </c>
      <c r="I69" s="66">
        <v>4</v>
      </c>
      <c r="J69" s="66">
        <v>1</v>
      </c>
      <c r="K69" s="66">
        <v>0</v>
      </c>
      <c r="L69" s="66">
        <v>1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</row>
    <row r="70" spans="1:33" ht="25.5">
      <c r="A70" s="66">
        <v>6</v>
      </c>
      <c r="B70" s="66" t="s">
        <v>618</v>
      </c>
      <c r="C70" s="66" t="s">
        <v>619</v>
      </c>
      <c r="D70" s="66">
        <v>5</v>
      </c>
      <c r="E70" s="66">
        <v>3</v>
      </c>
      <c r="F70" s="66">
        <v>2</v>
      </c>
      <c r="G70" s="66">
        <v>4</v>
      </c>
      <c r="H70" s="66">
        <v>2</v>
      </c>
      <c r="I70" s="66">
        <v>2</v>
      </c>
      <c r="J70" s="66">
        <v>0</v>
      </c>
      <c r="K70" s="66">
        <v>0</v>
      </c>
      <c r="L70" s="66">
        <v>0</v>
      </c>
      <c r="M70" s="66">
        <v>1</v>
      </c>
      <c r="N70" s="66">
        <v>1</v>
      </c>
      <c r="O70" s="66">
        <v>0</v>
      </c>
      <c r="P70" s="66">
        <v>1</v>
      </c>
      <c r="Q70" s="66">
        <v>1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</row>
    <row r="71" spans="1:33" ht="25.5">
      <c r="A71" s="66">
        <v>7</v>
      </c>
      <c r="B71" s="66" t="s">
        <v>618</v>
      </c>
      <c r="C71" s="66" t="s">
        <v>620</v>
      </c>
      <c r="D71" s="66">
        <v>8</v>
      </c>
      <c r="E71" s="66">
        <v>4</v>
      </c>
      <c r="F71" s="66">
        <v>4</v>
      </c>
      <c r="G71" s="66">
        <v>6</v>
      </c>
      <c r="H71" s="66">
        <v>2</v>
      </c>
      <c r="I71" s="66">
        <v>4</v>
      </c>
      <c r="J71" s="66">
        <v>2</v>
      </c>
      <c r="K71" s="66">
        <v>2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</row>
    <row r="72" spans="1:33" ht="12.75">
      <c r="A72" s="66">
        <v>8</v>
      </c>
      <c r="B72" s="66" t="s">
        <v>584</v>
      </c>
      <c r="C72" s="66" t="s">
        <v>621</v>
      </c>
      <c r="D72" s="66">
        <v>23</v>
      </c>
      <c r="E72" s="66">
        <v>10</v>
      </c>
      <c r="F72" s="66">
        <v>13</v>
      </c>
      <c r="G72" s="66">
        <v>19</v>
      </c>
      <c r="H72" s="66">
        <v>6</v>
      </c>
      <c r="I72" s="66">
        <v>13</v>
      </c>
      <c r="J72" s="66">
        <v>0</v>
      </c>
      <c r="K72" s="66">
        <v>0</v>
      </c>
      <c r="L72" s="66">
        <v>0</v>
      </c>
      <c r="M72" s="66">
        <v>4</v>
      </c>
      <c r="N72" s="66">
        <v>4</v>
      </c>
      <c r="O72" s="66">
        <v>0</v>
      </c>
      <c r="P72" s="66">
        <v>4</v>
      </c>
      <c r="Q72" s="66">
        <v>4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</row>
    <row r="73" spans="1:33" ht="12.75">
      <c r="A73" s="66">
        <v>9</v>
      </c>
      <c r="B73" s="66" t="s">
        <v>586</v>
      </c>
      <c r="C73" s="66" t="s">
        <v>622</v>
      </c>
      <c r="D73" s="66">
        <v>9</v>
      </c>
      <c r="E73" s="66">
        <v>5</v>
      </c>
      <c r="F73" s="66">
        <v>4</v>
      </c>
      <c r="G73" s="66">
        <v>7</v>
      </c>
      <c r="H73" s="66">
        <v>3</v>
      </c>
      <c r="I73" s="66">
        <v>4</v>
      </c>
      <c r="J73" s="66">
        <v>0</v>
      </c>
      <c r="K73" s="66">
        <v>0</v>
      </c>
      <c r="L73" s="66">
        <v>0</v>
      </c>
      <c r="M73" s="66">
        <v>2</v>
      </c>
      <c r="N73" s="66">
        <v>2</v>
      </c>
      <c r="O73" s="66">
        <v>0</v>
      </c>
      <c r="P73" s="66">
        <v>2</v>
      </c>
      <c r="Q73" s="66">
        <v>2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</row>
    <row r="74" spans="1:33" s="68" customFormat="1" ht="12.75">
      <c r="A74" s="67">
        <v>9</v>
      </c>
      <c r="B74" s="67"/>
      <c r="C74" s="67" t="s">
        <v>623</v>
      </c>
      <c r="D74" s="67">
        <f aca="true" t="shared" si="4" ref="D74:AG74">SUM(D65:D73)</f>
        <v>103</v>
      </c>
      <c r="E74" s="67">
        <f t="shared" si="4"/>
        <v>53</v>
      </c>
      <c r="F74" s="67">
        <f t="shared" si="4"/>
        <v>50</v>
      </c>
      <c r="G74" s="67">
        <f t="shared" si="4"/>
        <v>91</v>
      </c>
      <c r="H74" s="67">
        <f t="shared" si="4"/>
        <v>43</v>
      </c>
      <c r="I74" s="67">
        <f t="shared" si="4"/>
        <v>48</v>
      </c>
      <c r="J74" s="67">
        <f t="shared" si="4"/>
        <v>4</v>
      </c>
      <c r="K74" s="67">
        <f t="shared" si="4"/>
        <v>3</v>
      </c>
      <c r="L74" s="67">
        <f t="shared" si="4"/>
        <v>1</v>
      </c>
      <c r="M74" s="67">
        <f t="shared" si="4"/>
        <v>7</v>
      </c>
      <c r="N74" s="67">
        <f t="shared" si="4"/>
        <v>7</v>
      </c>
      <c r="O74" s="67">
        <f t="shared" si="4"/>
        <v>0</v>
      </c>
      <c r="P74" s="67">
        <f t="shared" si="4"/>
        <v>7</v>
      </c>
      <c r="Q74" s="67">
        <f t="shared" si="4"/>
        <v>7</v>
      </c>
      <c r="R74" s="67">
        <f t="shared" si="4"/>
        <v>0</v>
      </c>
      <c r="S74" s="67">
        <f t="shared" si="4"/>
        <v>0</v>
      </c>
      <c r="T74" s="67">
        <f t="shared" si="4"/>
        <v>0</v>
      </c>
      <c r="U74" s="67">
        <f t="shared" si="4"/>
        <v>0</v>
      </c>
      <c r="V74" s="67">
        <f t="shared" si="4"/>
        <v>0</v>
      </c>
      <c r="W74" s="67">
        <f t="shared" si="4"/>
        <v>0</v>
      </c>
      <c r="X74" s="67">
        <f t="shared" si="4"/>
        <v>0</v>
      </c>
      <c r="Y74" s="67">
        <f t="shared" si="4"/>
        <v>0</v>
      </c>
      <c r="Z74" s="67">
        <f t="shared" si="4"/>
        <v>0</v>
      </c>
      <c r="AA74" s="67">
        <f t="shared" si="4"/>
        <v>0</v>
      </c>
      <c r="AB74" s="67">
        <f t="shared" si="4"/>
        <v>0</v>
      </c>
      <c r="AC74" s="67">
        <f t="shared" si="4"/>
        <v>0</v>
      </c>
      <c r="AD74" s="67">
        <f t="shared" si="4"/>
        <v>0</v>
      </c>
      <c r="AE74" s="67">
        <f t="shared" si="4"/>
        <v>1</v>
      </c>
      <c r="AF74" s="67">
        <f t="shared" si="4"/>
        <v>0</v>
      </c>
      <c r="AG74" s="67">
        <f t="shared" si="4"/>
        <v>1</v>
      </c>
    </row>
    <row r="75" spans="1:33" ht="7.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5"/>
    </row>
    <row r="76" spans="1:33" s="68" customFormat="1" ht="12.75">
      <c r="A76" s="67">
        <f>(A12+A17+A56+A63+A74)</f>
        <v>59</v>
      </c>
      <c r="B76" s="67"/>
      <c r="C76" s="67" t="s">
        <v>624</v>
      </c>
      <c r="D76" s="67">
        <f aca="true" t="shared" si="5" ref="D76:AG76">(D12+D17+D56+D63+D74)</f>
        <v>1045</v>
      </c>
      <c r="E76" s="67">
        <f t="shared" si="5"/>
        <v>543</v>
      </c>
      <c r="F76" s="67">
        <f t="shared" si="5"/>
        <v>502</v>
      </c>
      <c r="G76" s="67">
        <f t="shared" si="5"/>
        <v>653</v>
      </c>
      <c r="H76" s="67">
        <f t="shared" si="5"/>
        <v>325</v>
      </c>
      <c r="I76" s="67">
        <f t="shared" si="5"/>
        <v>327</v>
      </c>
      <c r="J76" s="67">
        <f t="shared" si="5"/>
        <v>195</v>
      </c>
      <c r="K76" s="67">
        <f t="shared" si="5"/>
        <v>92</v>
      </c>
      <c r="L76" s="67">
        <f t="shared" si="5"/>
        <v>103</v>
      </c>
      <c r="M76" s="67">
        <f t="shared" si="5"/>
        <v>143</v>
      </c>
      <c r="N76" s="67">
        <f t="shared" si="5"/>
        <v>93</v>
      </c>
      <c r="O76" s="67">
        <f t="shared" si="5"/>
        <v>50</v>
      </c>
      <c r="P76" s="67">
        <f t="shared" si="5"/>
        <v>67</v>
      </c>
      <c r="Q76" s="67">
        <f t="shared" si="5"/>
        <v>49</v>
      </c>
      <c r="R76" s="67">
        <f t="shared" si="5"/>
        <v>18</v>
      </c>
      <c r="S76" s="67">
        <f t="shared" si="5"/>
        <v>30</v>
      </c>
      <c r="T76" s="67">
        <f t="shared" si="5"/>
        <v>16</v>
      </c>
      <c r="U76" s="67">
        <f t="shared" si="5"/>
        <v>14</v>
      </c>
      <c r="V76" s="67">
        <f t="shared" si="5"/>
        <v>26</v>
      </c>
      <c r="W76" s="67">
        <f t="shared" si="5"/>
        <v>15</v>
      </c>
      <c r="X76" s="67">
        <f t="shared" si="5"/>
        <v>11</v>
      </c>
      <c r="Y76" s="67">
        <f t="shared" si="5"/>
        <v>20</v>
      </c>
      <c r="Z76" s="67">
        <f t="shared" si="5"/>
        <v>13</v>
      </c>
      <c r="AA76" s="67">
        <f t="shared" si="5"/>
        <v>7</v>
      </c>
      <c r="AB76" s="67">
        <f t="shared" si="5"/>
        <v>9</v>
      </c>
      <c r="AC76" s="67">
        <f t="shared" si="5"/>
        <v>5</v>
      </c>
      <c r="AD76" s="67">
        <f t="shared" si="5"/>
        <v>4</v>
      </c>
      <c r="AE76" s="67">
        <f t="shared" si="5"/>
        <v>45</v>
      </c>
      <c r="AF76" s="67">
        <f t="shared" si="5"/>
        <v>28</v>
      </c>
      <c r="AG76" s="67">
        <f t="shared" si="5"/>
        <v>18</v>
      </c>
    </row>
  </sheetData>
  <sheetProtection password="CE88" sheet="1" objects="1" scenarios="1"/>
  <mergeCells count="30">
    <mergeCell ref="P4:AA4"/>
    <mergeCell ref="AC4:AC5"/>
    <mergeCell ref="AD4:AD5"/>
    <mergeCell ref="AF4:AF5"/>
    <mergeCell ref="AB4:AB5"/>
    <mergeCell ref="A1:M1"/>
    <mergeCell ref="C2:C6"/>
    <mergeCell ref="A2:A6"/>
    <mergeCell ref="G4:G5"/>
    <mergeCell ref="J4:J5"/>
    <mergeCell ref="M4:M5"/>
    <mergeCell ref="E4:E5"/>
    <mergeCell ref="D3:D5"/>
    <mergeCell ref="E3:M3"/>
    <mergeCell ref="F4:F5"/>
    <mergeCell ref="A75:AG75"/>
    <mergeCell ref="A13:AG13"/>
    <mergeCell ref="A18:AG18"/>
    <mergeCell ref="A57:AG57"/>
    <mergeCell ref="A64:AG64"/>
    <mergeCell ref="N3:AG3"/>
    <mergeCell ref="AE4:AE5"/>
    <mergeCell ref="B2:B6"/>
    <mergeCell ref="K4:K5"/>
    <mergeCell ref="L4:L5"/>
    <mergeCell ref="H4:H5"/>
    <mergeCell ref="I4:I5"/>
    <mergeCell ref="AG4:AG5"/>
    <mergeCell ref="N4:N5"/>
    <mergeCell ref="O4:O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&amp;R&amp;P+45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6"/>
  <sheetViews>
    <sheetView showGridLines="0" zoomScalePageLayoutView="0" workbookViewId="0" topLeftCell="A1">
      <selection activeCell="C33" sqref="C33"/>
    </sheetView>
  </sheetViews>
  <sheetFormatPr defaultColWidth="9.140625" defaultRowHeight="12.75"/>
  <cols>
    <col min="1" max="1" width="4.421875" style="0" bestFit="1" customWidth="1"/>
    <col min="2" max="2" width="16.7109375" style="0" customWidth="1"/>
    <col min="3" max="3" width="51.7109375" style="0" customWidth="1"/>
    <col min="4" max="12" width="6.57421875" style="0" customWidth="1"/>
    <col min="13" max="27" width="6.00390625" style="0" customWidth="1"/>
  </cols>
  <sheetData>
    <row r="1" spans="1:11" s="7" customFormat="1" ht="15">
      <c r="A1" s="156" t="s">
        <v>428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27" ht="33.75">
      <c r="A2" s="157" t="s">
        <v>0</v>
      </c>
      <c r="B2" s="157" t="s">
        <v>1</v>
      </c>
      <c r="C2" s="157" t="s">
        <v>2</v>
      </c>
      <c r="D2" s="1" t="s">
        <v>333</v>
      </c>
      <c r="E2" s="1" t="s">
        <v>333</v>
      </c>
      <c r="F2" s="1" t="s">
        <v>333</v>
      </c>
      <c r="G2" s="1" t="s">
        <v>332</v>
      </c>
      <c r="H2" s="1" t="s">
        <v>332</v>
      </c>
      <c r="I2" s="1" t="s">
        <v>332</v>
      </c>
      <c r="J2" s="1" t="s">
        <v>331</v>
      </c>
      <c r="K2" s="1" t="s">
        <v>331</v>
      </c>
      <c r="L2" s="1" t="s">
        <v>331</v>
      </c>
      <c r="M2" s="1" t="s">
        <v>330</v>
      </c>
      <c r="N2" s="1" t="s">
        <v>330</v>
      </c>
      <c r="O2" s="1" t="s">
        <v>330</v>
      </c>
      <c r="P2" s="1" t="s">
        <v>329</v>
      </c>
      <c r="Q2" s="1" t="s">
        <v>329</v>
      </c>
      <c r="R2" s="1" t="s">
        <v>329</v>
      </c>
      <c r="S2" s="1" t="s">
        <v>328</v>
      </c>
      <c r="T2" s="1" t="s">
        <v>328</v>
      </c>
      <c r="U2" s="1" t="s">
        <v>328</v>
      </c>
      <c r="V2" s="1" t="s">
        <v>327</v>
      </c>
      <c r="W2" s="1" t="s">
        <v>327</v>
      </c>
      <c r="X2" s="1" t="s">
        <v>327</v>
      </c>
      <c r="Y2" s="1" t="s">
        <v>326</v>
      </c>
      <c r="Z2" s="1" t="s">
        <v>326</v>
      </c>
      <c r="AA2" s="1" t="s">
        <v>326</v>
      </c>
    </row>
    <row r="3" spans="1:27" ht="12.75" customHeight="1">
      <c r="A3" s="157"/>
      <c r="B3" s="157"/>
      <c r="C3" s="157"/>
      <c r="D3" s="124" t="s">
        <v>415</v>
      </c>
      <c r="E3" s="166" t="s">
        <v>19</v>
      </c>
      <c r="F3" s="166"/>
      <c r="G3" s="166"/>
      <c r="H3" s="166"/>
      <c r="I3" s="166"/>
      <c r="J3" s="166"/>
      <c r="K3" s="166"/>
      <c r="L3" s="166"/>
      <c r="M3" s="166" t="s">
        <v>19</v>
      </c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1:27" ht="12.75" customHeight="1">
      <c r="A4" s="157"/>
      <c r="B4" s="157"/>
      <c r="C4" s="157"/>
      <c r="D4" s="124"/>
      <c r="E4" s="141" t="s">
        <v>45</v>
      </c>
      <c r="F4" s="141" t="s">
        <v>33</v>
      </c>
      <c r="G4" s="124" t="s">
        <v>416</v>
      </c>
      <c r="H4" s="141" t="s">
        <v>45</v>
      </c>
      <c r="I4" s="141" t="s">
        <v>33</v>
      </c>
      <c r="J4" s="124" t="s">
        <v>104</v>
      </c>
      <c r="K4" s="141" t="s">
        <v>45</v>
      </c>
      <c r="L4" s="141" t="s">
        <v>33</v>
      </c>
      <c r="M4" s="166" t="s">
        <v>19</v>
      </c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</row>
    <row r="5" spans="1:27" ht="54.75" customHeight="1" thickBot="1">
      <c r="A5" s="158"/>
      <c r="B5" s="158"/>
      <c r="C5" s="158"/>
      <c r="D5" s="124"/>
      <c r="E5" s="141"/>
      <c r="F5" s="141"/>
      <c r="G5" s="124"/>
      <c r="H5" s="141"/>
      <c r="I5" s="141"/>
      <c r="J5" s="124"/>
      <c r="K5" s="141"/>
      <c r="L5" s="141"/>
      <c r="M5" s="20" t="s">
        <v>376</v>
      </c>
      <c r="N5" s="16" t="s">
        <v>45</v>
      </c>
      <c r="O5" s="16" t="s">
        <v>33</v>
      </c>
      <c r="P5" s="20" t="s">
        <v>377</v>
      </c>
      <c r="Q5" s="16" t="s">
        <v>45</v>
      </c>
      <c r="R5" s="16" t="s">
        <v>33</v>
      </c>
      <c r="S5" s="20" t="s">
        <v>378</v>
      </c>
      <c r="T5" s="16" t="s">
        <v>45</v>
      </c>
      <c r="U5" s="16" t="s">
        <v>33</v>
      </c>
      <c r="V5" s="20" t="s">
        <v>380</v>
      </c>
      <c r="W5" s="16" t="s">
        <v>45</v>
      </c>
      <c r="X5" s="16" t="s">
        <v>33</v>
      </c>
      <c r="Y5" s="20" t="s">
        <v>417</v>
      </c>
      <c r="Z5" s="16" t="s">
        <v>45</v>
      </c>
      <c r="AA5" s="16" t="s">
        <v>33</v>
      </c>
    </row>
    <row r="6" spans="1:27" ht="14.25" customHeight="1" hidden="1">
      <c r="A6" s="132"/>
      <c r="B6" s="132"/>
      <c r="C6" s="132"/>
      <c r="D6" s="53">
        <v>2008</v>
      </c>
      <c r="E6" s="53">
        <v>2008</v>
      </c>
      <c r="F6" s="53">
        <v>2008</v>
      </c>
      <c r="G6" s="53">
        <v>2008</v>
      </c>
      <c r="H6" s="53">
        <v>2008</v>
      </c>
      <c r="I6" s="53">
        <v>2008</v>
      </c>
      <c r="J6" s="53">
        <v>2008</v>
      </c>
      <c r="K6" s="53">
        <v>2008</v>
      </c>
      <c r="L6" s="53">
        <v>2008</v>
      </c>
      <c r="M6" s="53">
        <v>2008</v>
      </c>
      <c r="N6" s="53">
        <v>2008</v>
      </c>
      <c r="O6" s="53">
        <v>2008</v>
      </c>
      <c r="P6" s="53">
        <v>2008</v>
      </c>
      <c r="Q6" s="53">
        <v>2008</v>
      </c>
      <c r="R6" s="53">
        <v>2008</v>
      </c>
      <c r="S6" s="53">
        <v>2008</v>
      </c>
      <c r="T6" s="53">
        <v>2008</v>
      </c>
      <c r="U6" s="53">
        <v>2008</v>
      </c>
      <c r="V6" s="53">
        <v>2008</v>
      </c>
      <c r="W6" s="53">
        <v>2008</v>
      </c>
      <c r="X6" s="53">
        <v>2008</v>
      </c>
      <c r="Y6" s="53">
        <v>2008</v>
      </c>
      <c r="Z6" s="53">
        <v>2008</v>
      </c>
      <c r="AA6" s="53">
        <v>2008</v>
      </c>
    </row>
    <row r="7" spans="1:27" ht="12.75">
      <c r="A7" s="65">
        <v>1</v>
      </c>
      <c r="B7" s="65" t="s">
        <v>530</v>
      </c>
      <c r="C7" s="65" t="s">
        <v>531</v>
      </c>
      <c r="D7" s="65">
        <v>27</v>
      </c>
      <c r="E7" s="65">
        <v>12</v>
      </c>
      <c r="F7" s="65">
        <v>15</v>
      </c>
      <c r="G7" s="65">
        <v>1</v>
      </c>
      <c r="H7" s="65">
        <v>1</v>
      </c>
      <c r="I7" s="65">
        <v>0</v>
      </c>
      <c r="J7" s="65">
        <v>26</v>
      </c>
      <c r="K7" s="65">
        <v>11</v>
      </c>
      <c r="L7" s="65">
        <v>15</v>
      </c>
      <c r="M7" s="65">
        <v>23</v>
      </c>
      <c r="N7" s="65">
        <v>11</v>
      </c>
      <c r="O7" s="65">
        <v>12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3</v>
      </c>
      <c r="W7" s="65">
        <v>0</v>
      </c>
      <c r="X7" s="65">
        <v>3</v>
      </c>
      <c r="Y7" s="65">
        <v>0</v>
      </c>
      <c r="Z7" s="65">
        <v>0</v>
      </c>
      <c r="AA7" s="65">
        <v>0</v>
      </c>
    </row>
    <row r="8" spans="1:27" ht="12.75">
      <c r="A8" s="66">
        <v>2</v>
      </c>
      <c r="B8" s="66" t="s">
        <v>532</v>
      </c>
      <c r="C8" s="66" t="s">
        <v>533</v>
      </c>
      <c r="D8" s="66">
        <v>93</v>
      </c>
      <c r="E8" s="66">
        <v>45</v>
      </c>
      <c r="F8" s="66">
        <v>48</v>
      </c>
      <c r="G8" s="66">
        <v>0</v>
      </c>
      <c r="H8" s="66">
        <v>0</v>
      </c>
      <c r="I8" s="66">
        <v>0</v>
      </c>
      <c r="J8" s="66">
        <v>93</v>
      </c>
      <c r="K8" s="66">
        <v>45</v>
      </c>
      <c r="L8" s="66">
        <v>48</v>
      </c>
      <c r="M8" s="66">
        <v>57</v>
      </c>
      <c r="N8" s="66">
        <v>27</v>
      </c>
      <c r="O8" s="66">
        <v>30</v>
      </c>
      <c r="P8" s="66">
        <v>0</v>
      </c>
      <c r="Q8" s="66">
        <v>0</v>
      </c>
      <c r="R8" s="66">
        <v>0</v>
      </c>
      <c r="S8" s="66">
        <v>1</v>
      </c>
      <c r="T8" s="66">
        <v>1</v>
      </c>
      <c r="U8" s="66">
        <v>0</v>
      </c>
      <c r="V8" s="66">
        <v>13</v>
      </c>
      <c r="W8" s="66">
        <v>6</v>
      </c>
      <c r="X8" s="66">
        <v>7</v>
      </c>
      <c r="Y8" s="66">
        <v>22</v>
      </c>
      <c r="Z8" s="66">
        <v>11</v>
      </c>
      <c r="AA8" s="66">
        <v>11</v>
      </c>
    </row>
    <row r="9" spans="1:27" ht="12.75">
      <c r="A9" s="66">
        <v>3</v>
      </c>
      <c r="B9" s="66" t="s">
        <v>532</v>
      </c>
      <c r="C9" s="66" t="s">
        <v>534</v>
      </c>
      <c r="D9" s="66">
        <v>59</v>
      </c>
      <c r="E9" s="66">
        <v>31</v>
      </c>
      <c r="F9" s="66">
        <v>28</v>
      </c>
      <c r="G9" s="66">
        <v>0</v>
      </c>
      <c r="H9" s="66">
        <v>0</v>
      </c>
      <c r="I9" s="66">
        <v>0</v>
      </c>
      <c r="J9" s="66">
        <v>59</v>
      </c>
      <c r="K9" s="66">
        <v>31</v>
      </c>
      <c r="L9" s="66">
        <v>28</v>
      </c>
      <c r="M9" s="66">
        <v>39</v>
      </c>
      <c r="N9" s="66">
        <v>22</v>
      </c>
      <c r="O9" s="66">
        <v>17</v>
      </c>
      <c r="P9" s="66">
        <v>0</v>
      </c>
      <c r="Q9" s="66">
        <v>0</v>
      </c>
      <c r="R9" s="66">
        <v>0</v>
      </c>
      <c r="S9" s="66">
        <v>2</v>
      </c>
      <c r="T9" s="66">
        <v>2</v>
      </c>
      <c r="U9" s="66">
        <v>0</v>
      </c>
      <c r="V9" s="66">
        <v>2</v>
      </c>
      <c r="W9" s="66">
        <v>2</v>
      </c>
      <c r="X9" s="66">
        <v>0</v>
      </c>
      <c r="Y9" s="66">
        <v>16</v>
      </c>
      <c r="Z9" s="66">
        <v>5</v>
      </c>
      <c r="AA9" s="66">
        <v>11</v>
      </c>
    </row>
    <row r="10" spans="1:27" ht="12.75">
      <c r="A10" s="66">
        <v>4</v>
      </c>
      <c r="B10" s="66" t="s">
        <v>532</v>
      </c>
      <c r="C10" s="66" t="s">
        <v>535</v>
      </c>
      <c r="D10" s="66">
        <v>31</v>
      </c>
      <c r="E10" s="66">
        <v>14</v>
      </c>
      <c r="F10" s="66">
        <v>17</v>
      </c>
      <c r="G10" s="66">
        <v>0</v>
      </c>
      <c r="H10" s="66">
        <v>0</v>
      </c>
      <c r="I10" s="66">
        <v>0</v>
      </c>
      <c r="J10" s="66">
        <v>31</v>
      </c>
      <c r="K10" s="66">
        <v>14</v>
      </c>
      <c r="L10" s="66">
        <v>17</v>
      </c>
      <c r="M10" s="66">
        <v>27</v>
      </c>
      <c r="N10" s="66">
        <v>12</v>
      </c>
      <c r="O10" s="66">
        <v>15</v>
      </c>
      <c r="P10" s="66">
        <v>2</v>
      </c>
      <c r="Q10" s="66">
        <v>2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2</v>
      </c>
      <c r="Z10" s="66">
        <v>0</v>
      </c>
      <c r="AA10" s="66">
        <v>2</v>
      </c>
    </row>
    <row r="11" spans="1:27" ht="12.75">
      <c r="A11" s="66">
        <v>5</v>
      </c>
      <c r="B11" s="66" t="s">
        <v>536</v>
      </c>
      <c r="C11" s="66" t="s">
        <v>537</v>
      </c>
      <c r="D11" s="66">
        <v>33</v>
      </c>
      <c r="E11" s="66">
        <v>14</v>
      </c>
      <c r="F11" s="66">
        <v>19</v>
      </c>
      <c r="G11" s="66">
        <v>0</v>
      </c>
      <c r="H11" s="66">
        <v>0</v>
      </c>
      <c r="I11" s="66">
        <v>0</v>
      </c>
      <c r="J11" s="66">
        <v>33</v>
      </c>
      <c r="K11" s="66">
        <v>14</v>
      </c>
      <c r="L11" s="66">
        <v>19</v>
      </c>
      <c r="M11" s="66">
        <v>28</v>
      </c>
      <c r="N11" s="66">
        <v>12</v>
      </c>
      <c r="O11" s="66">
        <v>16</v>
      </c>
      <c r="P11" s="66">
        <v>2</v>
      </c>
      <c r="Q11" s="66">
        <v>1</v>
      </c>
      <c r="R11" s="66">
        <v>1</v>
      </c>
      <c r="S11" s="66">
        <v>0</v>
      </c>
      <c r="T11" s="66">
        <v>0</v>
      </c>
      <c r="U11" s="66">
        <v>0</v>
      </c>
      <c r="V11" s="66">
        <v>2</v>
      </c>
      <c r="W11" s="66">
        <v>0</v>
      </c>
      <c r="X11" s="66">
        <v>2</v>
      </c>
      <c r="Y11" s="66">
        <v>1</v>
      </c>
      <c r="Z11" s="66">
        <v>1</v>
      </c>
      <c r="AA11" s="66">
        <v>0</v>
      </c>
    </row>
    <row r="12" spans="1:27" s="68" customFormat="1" ht="12.75">
      <c r="A12" s="67">
        <v>5</v>
      </c>
      <c r="B12" s="67"/>
      <c r="C12" s="67" t="s">
        <v>538</v>
      </c>
      <c r="D12" s="67">
        <f aca="true" t="shared" si="0" ref="D12:AA12">SUM(D7:D11)</f>
        <v>243</v>
      </c>
      <c r="E12" s="67">
        <f t="shared" si="0"/>
        <v>116</v>
      </c>
      <c r="F12" s="67">
        <f t="shared" si="0"/>
        <v>127</v>
      </c>
      <c r="G12" s="67">
        <f t="shared" si="0"/>
        <v>1</v>
      </c>
      <c r="H12" s="67">
        <f t="shared" si="0"/>
        <v>1</v>
      </c>
      <c r="I12" s="67">
        <f t="shared" si="0"/>
        <v>0</v>
      </c>
      <c r="J12" s="67">
        <f t="shared" si="0"/>
        <v>242</v>
      </c>
      <c r="K12" s="67">
        <f t="shared" si="0"/>
        <v>115</v>
      </c>
      <c r="L12" s="67">
        <f t="shared" si="0"/>
        <v>127</v>
      </c>
      <c r="M12" s="67">
        <f t="shared" si="0"/>
        <v>174</v>
      </c>
      <c r="N12" s="67">
        <f t="shared" si="0"/>
        <v>84</v>
      </c>
      <c r="O12" s="67">
        <f t="shared" si="0"/>
        <v>90</v>
      </c>
      <c r="P12" s="67">
        <f t="shared" si="0"/>
        <v>4</v>
      </c>
      <c r="Q12" s="67">
        <f t="shared" si="0"/>
        <v>3</v>
      </c>
      <c r="R12" s="67">
        <f t="shared" si="0"/>
        <v>1</v>
      </c>
      <c r="S12" s="67">
        <f t="shared" si="0"/>
        <v>3</v>
      </c>
      <c r="T12" s="67">
        <f t="shared" si="0"/>
        <v>3</v>
      </c>
      <c r="U12" s="67">
        <f t="shared" si="0"/>
        <v>0</v>
      </c>
      <c r="V12" s="67">
        <f t="shared" si="0"/>
        <v>20</v>
      </c>
      <c r="W12" s="67">
        <f t="shared" si="0"/>
        <v>8</v>
      </c>
      <c r="X12" s="67">
        <f t="shared" si="0"/>
        <v>12</v>
      </c>
      <c r="Y12" s="67">
        <f t="shared" si="0"/>
        <v>41</v>
      </c>
      <c r="Z12" s="67">
        <f t="shared" si="0"/>
        <v>17</v>
      </c>
      <c r="AA12" s="67">
        <f t="shared" si="0"/>
        <v>24</v>
      </c>
    </row>
    <row r="13" spans="1:27" ht="7.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5"/>
    </row>
    <row r="14" spans="1:27" ht="12.75">
      <c r="A14" s="66">
        <v>1</v>
      </c>
      <c r="B14" s="66" t="s">
        <v>532</v>
      </c>
      <c r="C14" s="66" t="s">
        <v>539</v>
      </c>
      <c r="D14" s="66">
        <v>4</v>
      </c>
      <c r="E14" s="66">
        <v>2</v>
      </c>
      <c r="F14" s="66">
        <v>2</v>
      </c>
      <c r="G14" s="66">
        <v>0</v>
      </c>
      <c r="H14" s="66">
        <v>0</v>
      </c>
      <c r="I14" s="66">
        <v>0</v>
      </c>
      <c r="J14" s="66">
        <v>4</v>
      </c>
      <c r="K14" s="66">
        <v>2</v>
      </c>
      <c r="L14" s="66">
        <v>2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4</v>
      </c>
      <c r="W14" s="66">
        <v>2</v>
      </c>
      <c r="X14" s="66">
        <v>2</v>
      </c>
      <c r="Y14" s="66">
        <v>0</v>
      </c>
      <c r="Z14" s="66">
        <v>0</v>
      </c>
      <c r="AA14" s="66">
        <v>0</v>
      </c>
    </row>
    <row r="15" spans="1:27" ht="12.75">
      <c r="A15" s="66">
        <v>2</v>
      </c>
      <c r="B15" s="66" t="s">
        <v>540</v>
      </c>
      <c r="C15" s="66" t="s">
        <v>541</v>
      </c>
      <c r="D15" s="66">
        <v>18</v>
      </c>
      <c r="E15" s="66">
        <v>13</v>
      </c>
      <c r="F15" s="66">
        <v>5</v>
      </c>
      <c r="G15" s="66">
        <v>0</v>
      </c>
      <c r="H15" s="66">
        <v>0</v>
      </c>
      <c r="I15" s="66">
        <v>0</v>
      </c>
      <c r="J15" s="66">
        <v>18</v>
      </c>
      <c r="K15" s="66">
        <v>13</v>
      </c>
      <c r="L15" s="66">
        <v>5</v>
      </c>
      <c r="M15" s="66">
        <v>6</v>
      </c>
      <c r="N15" s="66">
        <v>4</v>
      </c>
      <c r="O15" s="66">
        <v>2</v>
      </c>
      <c r="P15" s="66">
        <v>6</v>
      </c>
      <c r="Q15" s="66">
        <v>4</v>
      </c>
      <c r="R15" s="66">
        <v>2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6</v>
      </c>
      <c r="Z15" s="66">
        <v>5</v>
      </c>
      <c r="AA15" s="66">
        <v>1</v>
      </c>
    </row>
    <row r="16" spans="1:27" ht="12.75">
      <c r="A16" s="66">
        <v>3</v>
      </c>
      <c r="B16" s="66" t="s">
        <v>542</v>
      </c>
      <c r="C16" s="66" t="s">
        <v>543</v>
      </c>
      <c r="D16" s="66">
        <v>1</v>
      </c>
      <c r="E16" s="66">
        <v>1</v>
      </c>
      <c r="F16" s="66">
        <v>0</v>
      </c>
      <c r="G16" s="66">
        <v>0</v>
      </c>
      <c r="H16" s="66">
        <v>0</v>
      </c>
      <c r="I16" s="66">
        <v>0</v>
      </c>
      <c r="J16" s="66">
        <v>1</v>
      </c>
      <c r="K16" s="66">
        <v>1</v>
      </c>
      <c r="L16" s="66">
        <v>0</v>
      </c>
      <c r="M16" s="66">
        <v>0</v>
      </c>
      <c r="N16" s="66">
        <v>0</v>
      </c>
      <c r="O16" s="66">
        <v>0</v>
      </c>
      <c r="P16" s="66">
        <v>1</v>
      </c>
      <c r="Q16" s="66">
        <v>1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</row>
    <row r="17" spans="1:27" s="68" customFormat="1" ht="12.75">
      <c r="A17" s="67">
        <v>3</v>
      </c>
      <c r="B17" s="67"/>
      <c r="C17" s="67" t="s">
        <v>544</v>
      </c>
      <c r="D17" s="67">
        <f aca="true" t="shared" si="1" ref="D17:AA17">SUM(D14:D16)</f>
        <v>23</v>
      </c>
      <c r="E17" s="67">
        <f t="shared" si="1"/>
        <v>16</v>
      </c>
      <c r="F17" s="67">
        <f t="shared" si="1"/>
        <v>7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67">
        <f t="shared" si="1"/>
        <v>23</v>
      </c>
      <c r="K17" s="67">
        <f t="shared" si="1"/>
        <v>16</v>
      </c>
      <c r="L17" s="67">
        <f t="shared" si="1"/>
        <v>7</v>
      </c>
      <c r="M17" s="67">
        <f t="shared" si="1"/>
        <v>6</v>
      </c>
      <c r="N17" s="67">
        <f t="shared" si="1"/>
        <v>4</v>
      </c>
      <c r="O17" s="67">
        <f t="shared" si="1"/>
        <v>2</v>
      </c>
      <c r="P17" s="67">
        <f t="shared" si="1"/>
        <v>7</v>
      </c>
      <c r="Q17" s="67">
        <f t="shared" si="1"/>
        <v>5</v>
      </c>
      <c r="R17" s="67">
        <f t="shared" si="1"/>
        <v>2</v>
      </c>
      <c r="S17" s="67">
        <f t="shared" si="1"/>
        <v>0</v>
      </c>
      <c r="T17" s="67">
        <f t="shared" si="1"/>
        <v>0</v>
      </c>
      <c r="U17" s="67">
        <f t="shared" si="1"/>
        <v>0</v>
      </c>
      <c r="V17" s="67">
        <f t="shared" si="1"/>
        <v>4</v>
      </c>
      <c r="W17" s="67">
        <f t="shared" si="1"/>
        <v>2</v>
      </c>
      <c r="X17" s="67">
        <f t="shared" si="1"/>
        <v>2</v>
      </c>
      <c r="Y17" s="67">
        <f t="shared" si="1"/>
        <v>6</v>
      </c>
      <c r="Z17" s="67">
        <f t="shared" si="1"/>
        <v>5</v>
      </c>
      <c r="AA17" s="67">
        <f t="shared" si="1"/>
        <v>1</v>
      </c>
    </row>
    <row r="18" spans="1:27" ht="7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</row>
    <row r="19" spans="1:27" ht="12.75">
      <c r="A19" s="66">
        <v>1</v>
      </c>
      <c r="B19" s="66" t="s">
        <v>545</v>
      </c>
      <c r="C19" s="66" t="s">
        <v>546</v>
      </c>
      <c r="D19" s="66">
        <v>27</v>
      </c>
      <c r="E19" s="66">
        <v>17</v>
      </c>
      <c r="F19" s="66">
        <v>10</v>
      </c>
      <c r="G19" s="66">
        <v>0</v>
      </c>
      <c r="H19" s="66">
        <v>0</v>
      </c>
      <c r="I19" s="66">
        <v>0</v>
      </c>
      <c r="J19" s="66">
        <v>27</v>
      </c>
      <c r="K19" s="66">
        <v>17</v>
      </c>
      <c r="L19" s="66">
        <v>10</v>
      </c>
      <c r="M19" s="66">
        <v>22</v>
      </c>
      <c r="N19" s="66">
        <v>15</v>
      </c>
      <c r="O19" s="66">
        <v>7</v>
      </c>
      <c r="P19" s="66">
        <v>3</v>
      </c>
      <c r="Q19" s="66">
        <v>2</v>
      </c>
      <c r="R19" s="66">
        <v>1</v>
      </c>
      <c r="S19" s="66">
        <v>0</v>
      </c>
      <c r="T19" s="66">
        <v>0</v>
      </c>
      <c r="U19" s="66">
        <v>0</v>
      </c>
      <c r="V19" s="66">
        <v>2</v>
      </c>
      <c r="W19" s="66">
        <v>0</v>
      </c>
      <c r="X19" s="66">
        <v>2</v>
      </c>
      <c r="Y19" s="66">
        <v>0</v>
      </c>
      <c r="Z19" s="66">
        <v>0</v>
      </c>
      <c r="AA19" s="66">
        <v>0</v>
      </c>
    </row>
    <row r="20" spans="1:27" ht="12.75">
      <c r="A20" s="66">
        <v>2</v>
      </c>
      <c r="B20" s="66" t="s">
        <v>545</v>
      </c>
      <c r="C20" s="66" t="s">
        <v>547</v>
      </c>
      <c r="D20" s="66">
        <v>1</v>
      </c>
      <c r="E20" s="66">
        <v>1</v>
      </c>
      <c r="F20" s="66">
        <v>0</v>
      </c>
      <c r="G20" s="66">
        <v>1</v>
      </c>
      <c r="H20" s="66">
        <v>1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</row>
    <row r="21" spans="1:27" ht="12.75">
      <c r="A21" s="66">
        <v>3</v>
      </c>
      <c r="B21" s="66" t="s">
        <v>548</v>
      </c>
      <c r="C21" s="66" t="s">
        <v>549</v>
      </c>
      <c r="D21" s="66">
        <v>13</v>
      </c>
      <c r="E21" s="66">
        <v>9</v>
      </c>
      <c r="F21" s="66">
        <v>4</v>
      </c>
      <c r="G21" s="66">
        <v>0</v>
      </c>
      <c r="H21" s="66">
        <v>0</v>
      </c>
      <c r="I21" s="66">
        <v>0</v>
      </c>
      <c r="J21" s="66">
        <v>13</v>
      </c>
      <c r="K21" s="66">
        <v>9</v>
      </c>
      <c r="L21" s="66">
        <v>4</v>
      </c>
      <c r="M21" s="66">
        <v>8</v>
      </c>
      <c r="N21" s="66">
        <v>6</v>
      </c>
      <c r="O21" s="66">
        <v>2</v>
      </c>
      <c r="P21" s="66">
        <v>4</v>
      </c>
      <c r="Q21" s="66">
        <v>2</v>
      </c>
      <c r="R21" s="66">
        <v>2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1</v>
      </c>
      <c r="Z21" s="66">
        <v>1</v>
      </c>
      <c r="AA21" s="66">
        <v>0</v>
      </c>
    </row>
    <row r="22" spans="1:27" ht="12.75">
      <c r="A22" s="66">
        <v>4</v>
      </c>
      <c r="B22" s="66" t="s">
        <v>550</v>
      </c>
      <c r="C22" s="66" t="s">
        <v>551</v>
      </c>
      <c r="D22" s="66">
        <v>17</v>
      </c>
      <c r="E22" s="66">
        <v>11</v>
      </c>
      <c r="F22" s="66">
        <v>6</v>
      </c>
      <c r="G22" s="66">
        <v>0</v>
      </c>
      <c r="H22" s="66">
        <v>0</v>
      </c>
      <c r="I22" s="66">
        <v>0</v>
      </c>
      <c r="J22" s="66">
        <v>17</v>
      </c>
      <c r="K22" s="66">
        <v>11</v>
      </c>
      <c r="L22" s="66">
        <v>6</v>
      </c>
      <c r="M22" s="66">
        <v>7</v>
      </c>
      <c r="N22" s="66">
        <v>3</v>
      </c>
      <c r="O22" s="66">
        <v>4</v>
      </c>
      <c r="P22" s="66">
        <v>10</v>
      </c>
      <c r="Q22" s="66">
        <v>8</v>
      </c>
      <c r="R22" s="66">
        <v>2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</row>
    <row r="23" spans="1:27" ht="12.75">
      <c r="A23" s="66">
        <v>5</v>
      </c>
      <c r="B23" s="66" t="s">
        <v>530</v>
      </c>
      <c r="C23" s="66" t="s">
        <v>552</v>
      </c>
      <c r="D23" s="66">
        <v>19</v>
      </c>
      <c r="E23" s="66">
        <v>11</v>
      </c>
      <c r="F23" s="66">
        <v>8</v>
      </c>
      <c r="G23" s="66">
        <v>3</v>
      </c>
      <c r="H23" s="66">
        <v>3</v>
      </c>
      <c r="I23" s="66">
        <v>0</v>
      </c>
      <c r="J23" s="66">
        <v>16</v>
      </c>
      <c r="K23" s="66">
        <v>8</v>
      </c>
      <c r="L23" s="66">
        <v>8</v>
      </c>
      <c r="M23" s="66">
        <v>14</v>
      </c>
      <c r="N23" s="66">
        <v>8</v>
      </c>
      <c r="O23" s="66">
        <v>6</v>
      </c>
      <c r="P23" s="66">
        <v>2</v>
      </c>
      <c r="Q23" s="66">
        <v>0</v>
      </c>
      <c r="R23" s="66">
        <v>2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</row>
    <row r="24" spans="1:27" ht="12.75">
      <c r="A24" s="66">
        <v>6</v>
      </c>
      <c r="B24" s="66" t="s">
        <v>553</v>
      </c>
      <c r="C24" s="66" t="s">
        <v>554</v>
      </c>
      <c r="D24" s="66">
        <v>23</v>
      </c>
      <c r="E24" s="66">
        <v>8</v>
      </c>
      <c r="F24" s="66">
        <v>15</v>
      </c>
      <c r="G24" s="66">
        <v>1</v>
      </c>
      <c r="H24" s="66">
        <v>1</v>
      </c>
      <c r="I24" s="66">
        <v>0</v>
      </c>
      <c r="J24" s="66">
        <v>22</v>
      </c>
      <c r="K24" s="66">
        <v>7</v>
      </c>
      <c r="L24" s="66">
        <v>15</v>
      </c>
      <c r="M24" s="66">
        <v>9</v>
      </c>
      <c r="N24" s="66">
        <v>4</v>
      </c>
      <c r="O24" s="66">
        <v>5</v>
      </c>
      <c r="P24" s="66">
        <v>2</v>
      </c>
      <c r="Q24" s="66">
        <v>1</v>
      </c>
      <c r="R24" s="66">
        <v>1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11</v>
      </c>
      <c r="Z24" s="66">
        <v>2</v>
      </c>
      <c r="AA24" s="66">
        <v>9</v>
      </c>
    </row>
    <row r="25" spans="1:27" ht="12.75">
      <c r="A25" s="66">
        <v>7</v>
      </c>
      <c r="B25" s="66" t="s">
        <v>532</v>
      </c>
      <c r="C25" s="66" t="s">
        <v>555</v>
      </c>
      <c r="D25" s="66">
        <v>20</v>
      </c>
      <c r="E25" s="66">
        <v>13</v>
      </c>
      <c r="F25" s="66">
        <v>7</v>
      </c>
      <c r="G25" s="66">
        <v>0</v>
      </c>
      <c r="H25" s="66">
        <v>0</v>
      </c>
      <c r="I25" s="66">
        <v>0</v>
      </c>
      <c r="J25" s="66">
        <v>20</v>
      </c>
      <c r="K25" s="66">
        <v>13</v>
      </c>
      <c r="L25" s="66">
        <v>7</v>
      </c>
      <c r="M25" s="66">
        <v>15</v>
      </c>
      <c r="N25" s="66">
        <v>10</v>
      </c>
      <c r="O25" s="66">
        <v>5</v>
      </c>
      <c r="P25" s="66">
        <v>0</v>
      </c>
      <c r="Q25" s="66">
        <v>0</v>
      </c>
      <c r="R25" s="66">
        <v>0</v>
      </c>
      <c r="S25" s="66">
        <v>5</v>
      </c>
      <c r="T25" s="66">
        <v>3</v>
      </c>
      <c r="U25" s="66">
        <v>2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</row>
    <row r="26" spans="1:27" ht="12.75">
      <c r="A26" s="66">
        <v>8</v>
      </c>
      <c r="B26" s="66" t="s">
        <v>532</v>
      </c>
      <c r="C26" s="66" t="s">
        <v>556</v>
      </c>
      <c r="D26" s="66">
        <v>101</v>
      </c>
      <c r="E26" s="66">
        <v>51</v>
      </c>
      <c r="F26" s="66">
        <v>50</v>
      </c>
      <c r="G26" s="66">
        <v>2</v>
      </c>
      <c r="H26" s="66">
        <v>1</v>
      </c>
      <c r="I26" s="66">
        <v>1</v>
      </c>
      <c r="J26" s="66">
        <v>99</v>
      </c>
      <c r="K26" s="66">
        <v>50</v>
      </c>
      <c r="L26" s="66">
        <v>49</v>
      </c>
      <c r="M26" s="66">
        <v>52</v>
      </c>
      <c r="N26" s="66">
        <v>31</v>
      </c>
      <c r="O26" s="66">
        <v>21</v>
      </c>
      <c r="P26" s="66">
        <v>2</v>
      </c>
      <c r="Q26" s="66">
        <v>1</v>
      </c>
      <c r="R26" s="66">
        <v>1</v>
      </c>
      <c r="S26" s="66">
        <v>2</v>
      </c>
      <c r="T26" s="66">
        <v>1</v>
      </c>
      <c r="U26" s="66">
        <v>1</v>
      </c>
      <c r="V26" s="66">
        <v>4</v>
      </c>
      <c r="W26" s="66">
        <v>0</v>
      </c>
      <c r="X26" s="66">
        <v>4</v>
      </c>
      <c r="Y26" s="66">
        <v>39</v>
      </c>
      <c r="Z26" s="66">
        <v>17</v>
      </c>
      <c r="AA26" s="66">
        <v>22</v>
      </c>
    </row>
    <row r="27" spans="1:27" ht="12.75">
      <c r="A27" s="66">
        <v>9</v>
      </c>
      <c r="B27" s="66" t="s">
        <v>532</v>
      </c>
      <c r="C27" s="66" t="s">
        <v>557</v>
      </c>
      <c r="D27" s="66">
        <v>21</v>
      </c>
      <c r="E27" s="66">
        <v>12</v>
      </c>
      <c r="F27" s="66">
        <v>9</v>
      </c>
      <c r="G27" s="66">
        <v>4</v>
      </c>
      <c r="H27" s="66">
        <v>2</v>
      </c>
      <c r="I27" s="66">
        <v>2</v>
      </c>
      <c r="J27" s="66">
        <v>17</v>
      </c>
      <c r="K27" s="66">
        <v>10</v>
      </c>
      <c r="L27" s="66">
        <v>7</v>
      </c>
      <c r="M27" s="66">
        <v>12</v>
      </c>
      <c r="N27" s="66">
        <v>7</v>
      </c>
      <c r="O27" s="66">
        <v>5</v>
      </c>
      <c r="P27" s="66">
        <v>4</v>
      </c>
      <c r="Q27" s="66">
        <v>2</v>
      </c>
      <c r="R27" s="66">
        <v>2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1</v>
      </c>
      <c r="Z27" s="66">
        <v>1</v>
      </c>
      <c r="AA27" s="66">
        <v>0</v>
      </c>
    </row>
    <row r="28" spans="1:27" ht="12.75">
      <c r="A28" s="66">
        <v>10</v>
      </c>
      <c r="B28" s="66" t="s">
        <v>532</v>
      </c>
      <c r="C28" s="66" t="s">
        <v>558</v>
      </c>
      <c r="D28" s="66">
        <v>21</v>
      </c>
      <c r="E28" s="66">
        <v>15</v>
      </c>
      <c r="F28" s="66">
        <v>6</v>
      </c>
      <c r="G28" s="66">
        <v>0</v>
      </c>
      <c r="H28" s="66">
        <v>0</v>
      </c>
      <c r="I28" s="66">
        <v>0</v>
      </c>
      <c r="J28" s="66">
        <v>21</v>
      </c>
      <c r="K28" s="66">
        <v>15</v>
      </c>
      <c r="L28" s="66">
        <v>6</v>
      </c>
      <c r="M28" s="66">
        <v>16</v>
      </c>
      <c r="N28" s="66">
        <v>11</v>
      </c>
      <c r="O28" s="66">
        <v>5</v>
      </c>
      <c r="P28" s="66">
        <v>5</v>
      </c>
      <c r="Q28" s="66">
        <v>4</v>
      </c>
      <c r="R28" s="66">
        <v>1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</row>
    <row r="29" spans="1:27" ht="12.75">
      <c r="A29" s="66">
        <v>11</v>
      </c>
      <c r="B29" s="66" t="s">
        <v>532</v>
      </c>
      <c r="C29" s="66" t="s">
        <v>559</v>
      </c>
      <c r="D29" s="66">
        <v>21</v>
      </c>
      <c r="E29" s="66">
        <v>9</v>
      </c>
      <c r="F29" s="66">
        <v>12</v>
      </c>
      <c r="G29" s="66">
        <v>1</v>
      </c>
      <c r="H29" s="66">
        <v>1</v>
      </c>
      <c r="I29" s="66">
        <v>0</v>
      </c>
      <c r="J29" s="66">
        <v>20</v>
      </c>
      <c r="K29" s="66">
        <v>8</v>
      </c>
      <c r="L29" s="66">
        <v>12</v>
      </c>
      <c r="M29" s="66">
        <v>16</v>
      </c>
      <c r="N29" s="66">
        <v>7</v>
      </c>
      <c r="O29" s="66">
        <v>9</v>
      </c>
      <c r="P29" s="66">
        <v>2</v>
      </c>
      <c r="Q29" s="66">
        <v>1</v>
      </c>
      <c r="R29" s="66">
        <v>1</v>
      </c>
      <c r="S29" s="66">
        <v>0</v>
      </c>
      <c r="T29" s="66">
        <v>0</v>
      </c>
      <c r="U29" s="66">
        <v>0</v>
      </c>
      <c r="V29" s="66">
        <v>2</v>
      </c>
      <c r="W29" s="66">
        <v>0</v>
      </c>
      <c r="X29" s="66">
        <v>2</v>
      </c>
      <c r="Y29" s="66">
        <v>0</v>
      </c>
      <c r="Z29" s="66">
        <v>0</v>
      </c>
      <c r="AA29" s="66">
        <v>0</v>
      </c>
    </row>
    <row r="30" spans="1:27" ht="12.75">
      <c r="A30" s="66">
        <v>12</v>
      </c>
      <c r="B30" s="66" t="s">
        <v>532</v>
      </c>
      <c r="C30" s="66" t="s">
        <v>560</v>
      </c>
      <c r="D30" s="66">
        <v>13</v>
      </c>
      <c r="E30" s="66">
        <v>7</v>
      </c>
      <c r="F30" s="66">
        <v>6</v>
      </c>
      <c r="G30" s="66">
        <v>0</v>
      </c>
      <c r="H30" s="66">
        <v>0</v>
      </c>
      <c r="I30" s="66">
        <v>0</v>
      </c>
      <c r="J30" s="66">
        <v>13</v>
      </c>
      <c r="K30" s="66">
        <v>7</v>
      </c>
      <c r="L30" s="66">
        <v>6</v>
      </c>
      <c r="M30" s="66">
        <v>5</v>
      </c>
      <c r="N30" s="66">
        <v>1</v>
      </c>
      <c r="O30" s="66">
        <v>4</v>
      </c>
      <c r="P30" s="66">
        <v>2</v>
      </c>
      <c r="Q30" s="66">
        <v>2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6</v>
      </c>
      <c r="Z30" s="66">
        <v>4</v>
      </c>
      <c r="AA30" s="66">
        <v>2</v>
      </c>
    </row>
    <row r="31" spans="1:27" ht="12.75">
      <c r="A31" s="66">
        <v>13</v>
      </c>
      <c r="B31" s="66" t="s">
        <v>561</v>
      </c>
      <c r="C31" s="66" t="s">
        <v>562</v>
      </c>
      <c r="D31" s="66">
        <v>2</v>
      </c>
      <c r="E31" s="66">
        <v>2</v>
      </c>
      <c r="F31" s="66">
        <v>0</v>
      </c>
      <c r="G31" s="66">
        <v>0</v>
      </c>
      <c r="H31" s="66">
        <v>0</v>
      </c>
      <c r="I31" s="66">
        <v>0</v>
      </c>
      <c r="J31" s="66">
        <v>2</v>
      </c>
      <c r="K31" s="66">
        <v>2</v>
      </c>
      <c r="L31" s="66">
        <v>0</v>
      </c>
      <c r="M31" s="66">
        <v>2</v>
      </c>
      <c r="N31" s="66">
        <v>2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</row>
    <row r="32" spans="1:27" ht="12.75">
      <c r="A32" s="66">
        <v>14</v>
      </c>
      <c r="B32" s="66" t="s">
        <v>563</v>
      </c>
      <c r="C32" s="66" t="s">
        <v>564</v>
      </c>
      <c r="D32" s="66">
        <v>23</v>
      </c>
      <c r="E32" s="66">
        <v>12</v>
      </c>
      <c r="F32" s="66">
        <v>11</v>
      </c>
      <c r="G32" s="66">
        <v>0</v>
      </c>
      <c r="H32" s="66">
        <v>0</v>
      </c>
      <c r="I32" s="66">
        <v>0</v>
      </c>
      <c r="J32" s="66">
        <v>23</v>
      </c>
      <c r="K32" s="66">
        <v>12</v>
      </c>
      <c r="L32" s="66">
        <v>11</v>
      </c>
      <c r="M32" s="66">
        <v>7</v>
      </c>
      <c r="N32" s="66">
        <v>12</v>
      </c>
      <c r="O32" s="66">
        <v>9</v>
      </c>
      <c r="P32" s="66">
        <v>7</v>
      </c>
      <c r="Q32" s="66">
        <v>0</v>
      </c>
      <c r="R32" s="66">
        <v>2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9</v>
      </c>
      <c r="Z32" s="66">
        <v>0</v>
      </c>
      <c r="AA32" s="66">
        <v>0</v>
      </c>
    </row>
    <row r="33" spans="1:27" ht="12.75">
      <c r="A33" s="66">
        <v>15</v>
      </c>
      <c r="B33" s="66" t="s">
        <v>565</v>
      </c>
      <c r="C33" s="66" t="s">
        <v>566</v>
      </c>
      <c r="D33" s="66">
        <v>30</v>
      </c>
      <c r="E33" s="66">
        <v>17</v>
      </c>
      <c r="F33" s="66">
        <v>13</v>
      </c>
      <c r="G33" s="66">
        <v>0</v>
      </c>
      <c r="H33" s="66">
        <v>0</v>
      </c>
      <c r="I33" s="66">
        <v>0</v>
      </c>
      <c r="J33" s="66">
        <v>30</v>
      </c>
      <c r="K33" s="66">
        <v>17</v>
      </c>
      <c r="L33" s="66">
        <v>13</v>
      </c>
      <c r="M33" s="66">
        <v>4</v>
      </c>
      <c r="N33" s="66">
        <v>1</v>
      </c>
      <c r="O33" s="66">
        <v>3</v>
      </c>
      <c r="P33" s="66">
        <v>13</v>
      </c>
      <c r="Q33" s="66">
        <v>11</v>
      </c>
      <c r="R33" s="66">
        <v>2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13</v>
      </c>
      <c r="Z33" s="66">
        <v>5</v>
      </c>
      <c r="AA33" s="66">
        <v>8</v>
      </c>
    </row>
    <row r="34" spans="1:27" ht="12.75">
      <c r="A34" s="66">
        <v>16</v>
      </c>
      <c r="B34" s="66" t="s">
        <v>567</v>
      </c>
      <c r="C34" s="66" t="s">
        <v>568</v>
      </c>
      <c r="D34" s="66">
        <v>15</v>
      </c>
      <c r="E34" s="66">
        <v>7</v>
      </c>
      <c r="F34" s="66">
        <v>8</v>
      </c>
      <c r="G34" s="66">
        <v>2</v>
      </c>
      <c r="H34" s="66">
        <v>0</v>
      </c>
      <c r="I34" s="66">
        <v>2</v>
      </c>
      <c r="J34" s="66">
        <v>13</v>
      </c>
      <c r="K34" s="66">
        <v>7</v>
      </c>
      <c r="L34" s="66">
        <v>6</v>
      </c>
      <c r="M34" s="66">
        <v>11</v>
      </c>
      <c r="N34" s="66">
        <v>5</v>
      </c>
      <c r="O34" s="66">
        <v>6</v>
      </c>
      <c r="P34" s="66">
        <v>1</v>
      </c>
      <c r="Q34" s="66">
        <v>1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1</v>
      </c>
      <c r="Z34" s="66">
        <v>1</v>
      </c>
      <c r="AA34" s="66">
        <v>0</v>
      </c>
    </row>
    <row r="35" spans="1:27" ht="12.75">
      <c r="A35" s="66">
        <v>17</v>
      </c>
      <c r="B35" s="66" t="s">
        <v>536</v>
      </c>
      <c r="C35" s="66" t="s">
        <v>569</v>
      </c>
      <c r="D35" s="66">
        <v>28</v>
      </c>
      <c r="E35" s="66">
        <v>12</v>
      </c>
      <c r="F35" s="66">
        <v>16</v>
      </c>
      <c r="G35" s="66">
        <v>1</v>
      </c>
      <c r="H35" s="66">
        <v>1</v>
      </c>
      <c r="I35" s="66">
        <v>0</v>
      </c>
      <c r="J35" s="66">
        <v>27</v>
      </c>
      <c r="K35" s="66">
        <v>11</v>
      </c>
      <c r="L35" s="66">
        <v>16</v>
      </c>
      <c r="M35" s="66">
        <v>20</v>
      </c>
      <c r="N35" s="66">
        <v>7</v>
      </c>
      <c r="O35" s="66">
        <v>13</v>
      </c>
      <c r="P35" s="66">
        <v>7</v>
      </c>
      <c r="Q35" s="66">
        <v>4</v>
      </c>
      <c r="R35" s="66">
        <v>3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</row>
    <row r="36" spans="1:27" ht="12.75">
      <c r="A36" s="66">
        <v>18</v>
      </c>
      <c r="B36" s="66" t="s">
        <v>570</v>
      </c>
      <c r="C36" s="66" t="s">
        <v>571</v>
      </c>
      <c r="D36" s="66">
        <v>20</v>
      </c>
      <c r="E36" s="66">
        <v>12</v>
      </c>
      <c r="F36" s="66">
        <v>8</v>
      </c>
      <c r="G36" s="66">
        <v>0</v>
      </c>
      <c r="H36" s="66">
        <v>0</v>
      </c>
      <c r="I36" s="66">
        <v>0</v>
      </c>
      <c r="J36" s="66">
        <v>20</v>
      </c>
      <c r="K36" s="66">
        <v>12</v>
      </c>
      <c r="L36" s="66">
        <v>8</v>
      </c>
      <c r="M36" s="66">
        <v>9</v>
      </c>
      <c r="N36" s="66">
        <v>4</v>
      </c>
      <c r="O36" s="66">
        <v>5</v>
      </c>
      <c r="P36" s="66">
        <v>10</v>
      </c>
      <c r="Q36" s="66">
        <v>8</v>
      </c>
      <c r="R36" s="66">
        <v>2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1</v>
      </c>
      <c r="Z36" s="66">
        <v>0</v>
      </c>
      <c r="AA36" s="66">
        <v>1</v>
      </c>
    </row>
    <row r="37" spans="1:27" ht="12.75">
      <c r="A37" s="66">
        <v>19</v>
      </c>
      <c r="B37" s="66" t="s">
        <v>570</v>
      </c>
      <c r="C37" s="66" t="s">
        <v>572</v>
      </c>
      <c r="D37" s="66">
        <v>12</v>
      </c>
      <c r="E37" s="66">
        <v>6</v>
      </c>
      <c r="F37" s="66">
        <v>6</v>
      </c>
      <c r="G37" s="66">
        <v>0</v>
      </c>
      <c r="H37" s="66">
        <v>0</v>
      </c>
      <c r="I37" s="66">
        <v>0</v>
      </c>
      <c r="J37" s="66">
        <v>12</v>
      </c>
      <c r="K37" s="66">
        <v>6</v>
      </c>
      <c r="L37" s="66">
        <v>6</v>
      </c>
      <c r="M37" s="66">
        <v>10</v>
      </c>
      <c r="N37" s="66">
        <v>5</v>
      </c>
      <c r="O37" s="66">
        <v>5</v>
      </c>
      <c r="P37" s="66">
        <v>2</v>
      </c>
      <c r="Q37" s="66">
        <v>1</v>
      </c>
      <c r="R37" s="66">
        <v>1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</row>
    <row r="38" spans="1:27" ht="12.75">
      <c r="A38" s="66">
        <v>20</v>
      </c>
      <c r="B38" s="66" t="s">
        <v>573</v>
      </c>
      <c r="C38" s="66" t="s">
        <v>574</v>
      </c>
      <c r="D38" s="66">
        <v>26</v>
      </c>
      <c r="E38" s="66">
        <v>14</v>
      </c>
      <c r="F38" s="66">
        <v>12</v>
      </c>
      <c r="G38" s="66">
        <v>0</v>
      </c>
      <c r="H38" s="66">
        <v>0</v>
      </c>
      <c r="I38" s="66">
        <v>0</v>
      </c>
      <c r="J38" s="66">
        <v>26</v>
      </c>
      <c r="K38" s="66">
        <v>14</v>
      </c>
      <c r="L38" s="66">
        <v>12</v>
      </c>
      <c r="M38" s="66">
        <v>26</v>
      </c>
      <c r="N38" s="66">
        <v>14</v>
      </c>
      <c r="O38" s="66">
        <v>12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</row>
    <row r="39" spans="1:27" ht="12.75">
      <c r="A39" s="66">
        <v>21</v>
      </c>
      <c r="B39" s="66" t="s">
        <v>575</v>
      </c>
      <c r="C39" s="66" t="s">
        <v>576</v>
      </c>
      <c r="D39" s="66">
        <v>14</v>
      </c>
      <c r="E39" s="66">
        <v>8</v>
      </c>
      <c r="F39" s="66">
        <v>6</v>
      </c>
      <c r="G39" s="66">
        <v>3</v>
      </c>
      <c r="H39" s="66">
        <v>3</v>
      </c>
      <c r="I39" s="66">
        <v>0</v>
      </c>
      <c r="J39" s="66">
        <v>11</v>
      </c>
      <c r="K39" s="66">
        <v>5</v>
      </c>
      <c r="L39" s="66">
        <v>6</v>
      </c>
      <c r="M39" s="66">
        <v>11</v>
      </c>
      <c r="N39" s="66">
        <v>5</v>
      </c>
      <c r="O39" s="66">
        <v>6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</row>
    <row r="40" spans="1:27" ht="12.75">
      <c r="A40" s="66">
        <v>22</v>
      </c>
      <c r="B40" s="66" t="s">
        <v>577</v>
      </c>
      <c r="C40" s="66" t="s">
        <v>578</v>
      </c>
      <c r="D40" s="66">
        <v>22</v>
      </c>
      <c r="E40" s="66">
        <v>12</v>
      </c>
      <c r="F40" s="66">
        <v>10</v>
      </c>
      <c r="G40" s="66">
        <v>0</v>
      </c>
      <c r="H40" s="66">
        <v>0</v>
      </c>
      <c r="I40" s="66">
        <v>0</v>
      </c>
      <c r="J40" s="66">
        <v>22</v>
      </c>
      <c r="K40" s="66">
        <v>12</v>
      </c>
      <c r="L40" s="66">
        <v>10</v>
      </c>
      <c r="M40" s="66">
        <v>14</v>
      </c>
      <c r="N40" s="66">
        <v>8</v>
      </c>
      <c r="O40" s="66">
        <v>6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8</v>
      </c>
      <c r="Z40" s="66">
        <v>4</v>
      </c>
      <c r="AA40" s="66">
        <v>4</v>
      </c>
    </row>
    <row r="41" spans="1:27" ht="12.75">
      <c r="A41" s="66">
        <v>23</v>
      </c>
      <c r="B41" s="66" t="s">
        <v>579</v>
      </c>
      <c r="C41" s="66" t="s">
        <v>580</v>
      </c>
      <c r="D41" s="66">
        <v>7</v>
      </c>
      <c r="E41" s="66">
        <v>2</v>
      </c>
      <c r="F41" s="66">
        <v>5</v>
      </c>
      <c r="G41" s="66">
        <v>0</v>
      </c>
      <c r="H41" s="66">
        <v>0</v>
      </c>
      <c r="I41" s="66">
        <v>0</v>
      </c>
      <c r="J41" s="66">
        <v>7</v>
      </c>
      <c r="K41" s="66">
        <v>2</v>
      </c>
      <c r="L41" s="66">
        <v>5</v>
      </c>
      <c r="M41" s="66">
        <v>5</v>
      </c>
      <c r="N41" s="66">
        <v>2</v>
      </c>
      <c r="O41" s="66">
        <v>3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2</v>
      </c>
      <c r="Z41" s="66">
        <v>0</v>
      </c>
      <c r="AA41" s="66">
        <v>2</v>
      </c>
    </row>
    <row r="42" spans="1:27" ht="12.75">
      <c r="A42" s="66">
        <v>24</v>
      </c>
      <c r="B42" s="66" t="s">
        <v>581</v>
      </c>
      <c r="C42" s="66" t="s">
        <v>582</v>
      </c>
      <c r="D42" s="66">
        <v>5</v>
      </c>
      <c r="E42" s="66">
        <v>3</v>
      </c>
      <c r="F42" s="66">
        <v>2</v>
      </c>
      <c r="G42" s="66">
        <v>1</v>
      </c>
      <c r="H42" s="66">
        <v>0</v>
      </c>
      <c r="I42" s="66">
        <v>1</v>
      </c>
      <c r="J42" s="66">
        <v>4</v>
      </c>
      <c r="K42" s="66">
        <v>3</v>
      </c>
      <c r="L42" s="66">
        <v>1</v>
      </c>
      <c r="M42" s="66">
        <v>3</v>
      </c>
      <c r="N42" s="66">
        <v>2</v>
      </c>
      <c r="O42" s="66">
        <v>1</v>
      </c>
      <c r="P42" s="66">
        <v>1</v>
      </c>
      <c r="Q42" s="66">
        <v>1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</row>
    <row r="43" spans="1:27" ht="12.75">
      <c r="A43" s="66">
        <v>25</v>
      </c>
      <c r="B43" s="66" t="s">
        <v>581</v>
      </c>
      <c r="C43" s="66" t="s">
        <v>583</v>
      </c>
      <c r="D43" s="66">
        <v>7</v>
      </c>
      <c r="E43" s="66">
        <v>2</v>
      </c>
      <c r="F43" s="66">
        <v>5</v>
      </c>
      <c r="G43" s="66">
        <v>0</v>
      </c>
      <c r="H43" s="66">
        <v>0</v>
      </c>
      <c r="I43" s="66">
        <v>0</v>
      </c>
      <c r="J43" s="66">
        <v>7</v>
      </c>
      <c r="K43" s="66">
        <v>2</v>
      </c>
      <c r="L43" s="66">
        <v>5</v>
      </c>
      <c r="M43" s="66">
        <v>7</v>
      </c>
      <c r="N43" s="66">
        <v>2</v>
      </c>
      <c r="O43" s="66">
        <v>5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</row>
    <row r="44" spans="1:27" ht="12.75">
      <c r="A44" s="66">
        <v>26</v>
      </c>
      <c r="B44" s="66" t="s">
        <v>584</v>
      </c>
      <c r="C44" s="66" t="s">
        <v>585</v>
      </c>
      <c r="D44" s="66">
        <v>13</v>
      </c>
      <c r="E44" s="66">
        <v>10</v>
      </c>
      <c r="F44" s="66">
        <v>3</v>
      </c>
      <c r="G44" s="66">
        <v>1</v>
      </c>
      <c r="H44" s="66">
        <v>0</v>
      </c>
      <c r="I44" s="66">
        <v>1</v>
      </c>
      <c r="J44" s="66">
        <v>12</v>
      </c>
      <c r="K44" s="66">
        <v>10</v>
      </c>
      <c r="L44" s="66">
        <v>2</v>
      </c>
      <c r="M44" s="66">
        <v>7</v>
      </c>
      <c r="N44" s="66">
        <v>5</v>
      </c>
      <c r="O44" s="66">
        <v>2</v>
      </c>
      <c r="P44" s="66">
        <v>5</v>
      </c>
      <c r="Q44" s="66">
        <v>5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</row>
    <row r="45" spans="1:27" ht="12.75">
      <c r="A45" s="66">
        <v>27</v>
      </c>
      <c r="B45" s="66" t="s">
        <v>586</v>
      </c>
      <c r="C45" s="66" t="s">
        <v>587</v>
      </c>
      <c r="D45" s="66">
        <v>48</v>
      </c>
      <c r="E45" s="66">
        <v>27</v>
      </c>
      <c r="F45" s="66">
        <v>21</v>
      </c>
      <c r="G45" s="66">
        <v>2</v>
      </c>
      <c r="H45" s="66">
        <v>0</v>
      </c>
      <c r="I45" s="66">
        <v>2</v>
      </c>
      <c r="J45" s="66">
        <v>46</v>
      </c>
      <c r="K45" s="66">
        <v>27</v>
      </c>
      <c r="L45" s="66">
        <v>19</v>
      </c>
      <c r="M45" s="66">
        <v>21</v>
      </c>
      <c r="N45" s="66">
        <v>14</v>
      </c>
      <c r="O45" s="66">
        <v>8</v>
      </c>
      <c r="P45" s="66">
        <v>9</v>
      </c>
      <c r="Q45" s="66">
        <v>6</v>
      </c>
      <c r="R45" s="66">
        <v>2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16</v>
      </c>
      <c r="Z45" s="66">
        <v>7</v>
      </c>
      <c r="AA45" s="66">
        <v>9</v>
      </c>
    </row>
    <row r="46" spans="1:27" ht="12.75">
      <c r="A46" s="66">
        <v>28</v>
      </c>
      <c r="B46" s="66" t="s">
        <v>588</v>
      </c>
      <c r="C46" s="66" t="s">
        <v>589</v>
      </c>
      <c r="D46" s="66">
        <v>4</v>
      </c>
      <c r="E46" s="66">
        <v>2</v>
      </c>
      <c r="F46" s="66">
        <v>2</v>
      </c>
      <c r="G46" s="66">
        <v>0</v>
      </c>
      <c r="H46" s="66">
        <v>0</v>
      </c>
      <c r="I46" s="66">
        <v>0</v>
      </c>
      <c r="J46" s="66">
        <v>4</v>
      </c>
      <c r="K46" s="66">
        <v>2</v>
      </c>
      <c r="L46" s="66">
        <v>2</v>
      </c>
      <c r="M46" s="66">
        <v>2</v>
      </c>
      <c r="N46" s="66">
        <v>1</v>
      </c>
      <c r="O46" s="66">
        <v>1</v>
      </c>
      <c r="P46" s="66">
        <v>2</v>
      </c>
      <c r="Q46" s="66">
        <v>1</v>
      </c>
      <c r="R46" s="66">
        <v>1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</row>
    <row r="47" spans="1:27" ht="12.75">
      <c r="A47" s="66">
        <v>29</v>
      </c>
      <c r="B47" s="66" t="s">
        <v>590</v>
      </c>
      <c r="C47" s="66" t="s">
        <v>591</v>
      </c>
      <c r="D47" s="66">
        <v>22</v>
      </c>
      <c r="E47" s="66">
        <v>12</v>
      </c>
      <c r="F47" s="66">
        <v>10</v>
      </c>
      <c r="G47" s="66">
        <v>1</v>
      </c>
      <c r="H47" s="66">
        <v>1</v>
      </c>
      <c r="I47" s="66">
        <v>0</v>
      </c>
      <c r="J47" s="66">
        <v>21</v>
      </c>
      <c r="K47" s="66">
        <v>11</v>
      </c>
      <c r="L47" s="66">
        <v>10</v>
      </c>
      <c r="M47" s="66">
        <v>17</v>
      </c>
      <c r="N47" s="66">
        <v>9</v>
      </c>
      <c r="O47" s="66">
        <v>8</v>
      </c>
      <c r="P47" s="66">
        <v>3</v>
      </c>
      <c r="Q47" s="66">
        <v>2</v>
      </c>
      <c r="R47" s="66">
        <v>1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1</v>
      </c>
      <c r="Z47" s="66">
        <v>0</v>
      </c>
      <c r="AA47" s="66">
        <v>1</v>
      </c>
    </row>
    <row r="48" spans="1:27" ht="12.75">
      <c r="A48" s="66">
        <v>30</v>
      </c>
      <c r="B48" s="66" t="s">
        <v>540</v>
      </c>
      <c r="C48" s="66" t="s">
        <v>592</v>
      </c>
      <c r="D48" s="66">
        <v>12</v>
      </c>
      <c r="E48" s="66">
        <v>7</v>
      </c>
      <c r="F48" s="66">
        <v>5</v>
      </c>
      <c r="G48" s="66">
        <v>0</v>
      </c>
      <c r="H48" s="66">
        <v>0</v>
      </c>
      <c r="I48" s="66">
        <v>0</v>
      </c>
      <c r="J48" s="66">
        <v>12</v>
      </c>
      <c r="K48" s="66">
        <v>7</v>
      </c>
      <c r="L48" s="66">
        <v>5</v>
      </c>
      <c r="M48" s="66">
        <v>7</v>
      </c>
      <c r="N48" s="66">
        <v>3</v>
      </c>
      <c r="O48" s="66">
        <v>4</v>
      </c>
      <c r="P48" s="66">
        <v>3</v>
      </c>
      <c r="Q48" s="66">
        <v>2</v>
      </c>
      <c r="R48" s="66">
        <v>1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2</v>
      </c>
      <c r="Z48" s="66">
        <v>2</v>
      </c>
      <c r="AA48" s="66">
        <v>0</v>
      </c>
    </row>
    <row r="49" spans="1:27" ht="12.75">
      <c r="A49" s="66">
        <v>31</v>
      </c>
      <c r="B49" s="66" t="s">
        <v>540</v>
      </c>
      <c r="C49" s="66" t="s">
        <v>593</v>
      </c>
      <c r="D49" s="66">
        <v>26</v>
      </c>
      <c r="E49" s="66">
        <v>9</v>
      </c>
      <c r="F49" s="66">
        <v>17</v>
      </c>
      <c r="G49" s="66">
        <v>6</v>
      </c>
      <c r="H49" s="66">
        <v>5</v>
      </c>
      <c r="I49" s="66">
        <v>1</v>
      </c>
      <c r="J49" s="66">
        <v>20</v>
      </c>
      <c r="K49" s="66">
        <v>4</v>
      </c>
      <c r="L49" s="66">
        <v>16</v>
      </c>
      <c r="M49" s="66">
        <v>20</v>
      </c>
      <c r="N49" s="66">
        <v>4</v>
      </c>
      <c r="O49" s="66">
        <v>16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</row>
    <row r="50" spans="1:27" ht="12.75">
      <c r="A50" s="66">
        <v>32</v>
      </c>
      <c r="B50" s="66" t="s">
        <v>594</v>
      </c>
      <c r="C50" s="66" t="s">
        <v>595</v>
      </c>
      <c r="D50" s="66">
        <v>6</v>
      </c>
      <c r="E50" s="66">
        <v>2</v>
      </c>
      <c r="F50" s="66">
        <v>4</v>
      </c>
      <c r="G50" s="66">
        <v>0</v>
      </c>
      <c r="H50" s="66">
        <v>0</v>
      </c>
      <c r="I50" s="66">
        <v>0</v>
      </c>
      <c r="J50" s="66">
        <v>6</v>
      </c>
      <c r="K50" s="66">
        <v>2</v>
      </c>
      <c r="L50" s="66">
        <v>4</v>
      </c>
      <c r="M50" s="66">
        <v>5</v>
      </c>
      <c r="N50" s="66">
        <v>2</v>
      </c>
      <c r="O50" s="66">
        <v>3</v>
      </c>
      <c r="P50" s="66">
        <v>1</v>
      </c>
      <c r="Q50" s="66">
        <v>0</v>
      </c>
      <c r="R50" s="66">
        <v>1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</row>
    <row r="51" spans="1:27" ht="12.75">
      <c r="A51" s="66">
        <v>33</v>
      </c>
      <c r="B51" s="66" t="s">
        <v>542</v>
      </c>
      <c r="C51" s="66" t="s">
        <v>596</v>
      </c>
      <c r="D51" s="66">
        <v>4</v>
      </c>
      <c r="E51" s="66">
        <v>1</v>
      </c>
      <c r="F51" s="66">
        <v>3</v>
      </c>
      <c r="G51" s="66">
        <v>0</v>
      </c>
      <c r="H51" s="66">
        <v>0</v>
      </c>
      <c r="I51" s="66">
        <v>0</v>
      </c>
      <c r="J51" s="66">
        <v>4</v>
      </c>
      <c r="K51" s="66">
        <v>1</v>
      </c>
      <c r="L51" s="66">
        <v>3</v>
      </c>
      <c r="M51" s="66">
        <v>4</v>
      </c>
      <c r="N51" s="66">
        <v>1</v>
      </c>
      <c r="O51" s="66">
        <v>3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</row>
    <row r="52" spans="1:27" ht="12.75">
      <c r="A52" s="66">
        <v>34</v>
      </c>
      <c r="B52" s="66" t="s">
        <v>597</v>
      </c>
      <c r="C52" s="66" t="s">
        <v>598</v>
      </c>
      <c r="D52" s="66">
        <v>12</v>
      </c>
      <c r="E52" s="66">
        <v>3</v>
      </c>
      <c r="F52" s="66">
        <v>9</v>
      </c>
      <c r="G52" s="66">
        <v>2</v>
      </c>
      <c r="H52" s="66">
        <v>1</v>
      </c>
      <c r="I52" s="66">
        <v>1</v>
      </c>
      <c r="J52" s="66">
        <v>10</v>
      </c>
      <c r="K52" s="66">
        <v>2</v>
      </c>
      <c r="L52" s="66">
        <v>8</v>
      </c>
      <c r="M52" s="66">
        <v>5</v>
      </c>
      <c r="N52" s="66">
        <v>1</v>
      </c>
      <c r="O52" s="66">
        <v>4</v>
      </c>
      <c r="P52" s="66">
        <v>5</v>
      </c>
      <c r="Q52" s="66">
        <v>1</v>
      </c>
      <c r="R52" s="66">
        <v>4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</row>
    <row r="53" spans="1:27" ht="12.75">
      <c r="A53" s="66">
        <v>35</v>
      </c>
      <c r="B53" s="66" t="s">
        <v>599</v>
      </c>
      <c r="C53" s="66" t="s">
        <v>600</v>
      </c>
      <c r="D53" s="66">
        <v>5</v>
      </c>
      <c r="E53" s="66">
        <v>2</v>
      </c>
      <c r="F53" s="66">
        <v>3</v>
      </c>
      <c r="G53" s="66">
        <v>0</v>
      </c>
      <c r="H53" s="66">
        <v>0</v>
      </c>
      <c r="I53" s="66">
        <v>0</v>
      </c>
      <c r="J53" s="66">
        <v>5</v>
      </c>
      <c r="K53" s="66">
        <v>2</v>
      </c>
      <c r="L53" s="66">
        <v>3</v>
      </c>
      <c r="M53" s="66">
        <v>4</v>
      </c>
      <c r="N53" s="66">
        <v>2</v>
      </c>
      <c r="O53" s="66">
        <v>2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1</v>
      </c>
      <c r="Z53" s="66">
        <v>0</v>
      </c>
      <c r="AA53" s="66">
        <v>1</v>
      </c>
    </row>
    <row r="54" spans="1:27" ht="12.75">
      <c r="A54" s="66">
        <v>36</v>
      </c>
      <c r="B54" s="66" t="s">
        <v>601</v>
      </c>
      <c r="C54" s="66" t="s">
        <v>602</v>
      </c>
      <c r="D54" s="66">
        <v>13</v>
      </c>
      <c r="E54" s="66">
        <v>8</v>
      </c>
      <c r="F54" s="66">
        <v>5</v>
      </c>
      <c r="G54" s="66">
        <v>0</v>
      </c>
      <c r="H54" s="66">
        <v>0</v>
      </c>
      <c r="I54" s="66">
        <v>0</v>
      </c>
      <c r="J54" s="66">
        <v>13</v>
      </c>
      <c r="K54" s="66">
        <v>8</v>
      </c>
      <c r="L54" s="66">
        <v>5</v>
      </c>
      <c r="M54" s="66">
        <v>10</v>
      </c>
      <c r="N54" s="66">
        <v>6</v>
      </c>
      <c r="O54" s="66">
        <v>4</v>
      </c>
      <c r="P54" s="66">
        <v>1</v>
      </c>
      <c r="Q54" s="66">
        <v>0</v>
      </c>
      <c r="R54" s="66">
        <v>1</v>
      </c>
      <c r="S54" s="66">
        <v>2</v>
      </c>
      <c r="T54" s="66">
        <v>2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</row>
    <row r="55" spans="1:27" ht="12.75">
      <c r="A55" s="66">
        <v>37</v>
      </c>
      <c r="B55" s="66" t="s">
        <v>603</v>
      </c>
      <c r="C55" s="66" t="s">
        <v>604</v>
      </c>
      <c r="D55" s="66">
        <v>1</v>
      </c>
      <c r="E55" s="66">
        <v>1</v>
      </c>
      <c r="F55" s="66">
        <v>0</v>
      </c>
      <c r="G55" s="66">
        <v>0</v>
      </c>
      <c r="H55" s="66">
        <v>0</v>
      </c>
      <c r="I55" s="66">
        <v>0</v>
      </c>
      <c r="J55" s="66">
        <v>1</v>
      </c>
      <c r="K55" s="66">
        <v>1</v>
      </c>
      <c r="L55" s="66">
        <v>0</v>
      </c>
      <c r="M55" s="66">
        <v>1</v>
      </c>
      <c r="N55" s="66">
        <v>1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</row>
    <row r="56" spans="1:27" s="68" customFormat="1" ht="12.75">
      <c r="A56" s="67">
        <v>37</v>
      </c>
      <c r="B56" s="67"/>
      <c r="C56" s="67" t="s">
        <v>605</v>
      </c>
      <c r="D56" s="67">
        <f aca="true" t="shared" si="2" ref="D56:AA56">SUM(D19:D55)</f>
        <v>674</v>
      </c>
      <c r="E56" s="67">
        <f t="shared" si="2"/>
        <v>357</v>
      </c>
      <c r="F56" s="67">
        <f t="shared" si="2"/>
        <v>317</v>
      </c>
      <c r="G56" s="67">
        <f t="shared" si="2"/>
        <v>31</v>
      </c>
      <c r="H56" s="67">
        <f t="shared" si="2"/>
        <v>20</v>
      </c>
      <c r="I56" s="67">
        <f t="shared" si="2"/>
        <v>11</v>
      </c>
      <c r="J56" s="67">
        <f t="shared" si="2"/>
        <v>643</v>
      </c>
      <c r="K56" s="67">
        <f t="shared" si="2"/>
        <v>337</v>
      </c>
      <c r="L56" s="67">
        <f t="shared" si="2"/>
        <v>306</v>
      </c>
      <c r="M56" s="67">
        <f t="shared" si="2"/>
        <v>408</v>
      </c>
      <c r="N56" s="67">
        <f t="shared" si="2"/>
        <v>221</v>
      </c>
      <c r="O56" s="67">
        <f t="shared" si="2"/>
        <v>202</v>
      </c>
      <c r="P56" s="67">
        <f t="shared" si="2"/>
        <v>106</v>
      </c>
      <c r="Q56" s="67">
        <f t="shared" si="2"/>
        <v>66</v>
      </c>
      <c r="R56" s="67">
        <f t="shared" si="2"/>
        <v>34</v>
      </c>
      <c r="S56" s="67">
        <f t="shared" si="2"/>
        <v>9</v>
      </c>
      <c r="T56" s="67">
        <f t="shared" si="2"/>
        <v>6</v>
      </c>
      <c r="U56" s="67">
        <f t="shared" si="2"/>
        <v>3</v>
      </c>
      <c r="V56" s="67">
        <f t="shared" si="2"/>
        <v>8</v>
      </c>
      <c r="W56" s="67">
        <f t="shared" si="2"/>
        <v>0</v>
      </c>
      <c r="X56" s="67">
        <f t="shared" si="2"/>
        <v>8</v>
      </c>
      <c r="Y56" s="67">
        <f t="shared" si="2"/>
        <v>112</v>
      </c>
      <c r="Z56" s="67">
        <f t="shared" si="2"/>
        <v>44</v>
      </c>
      <c r="AA56" s="67">
        <f t="shared" si="2"/>
        <v>59</v>
      </c>
    </row>
    <row r="57" spans="1:27" ht="7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</row>
    <row r="58" spans="1:27" ht="25.5">
      <c r="A58" s="66">
        <v>1</v>
      </c>
      <c r="B58" s="66" t="s">
        <v>545</v>
      </c>
      <c r="C58" s="66" t="s">
        <v>606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</row>
    <row r="59" spans="1:27" ht="12.75">
      <c r="A59" s="66">
        <v>2</v>
      </c>
      <c r="B59" s="66" t="s">
        <v>550</v>
      </c>
      <c r="C59" s="66" t="s">
        <v>607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</row>
    <row r="60" spans="1:27" ht="12.75">
      <c r="A60" s="66">
        <v>3</v>
      </c>
      <c r="B60" s="66" t="s">
        <v>581</v>
      </c>
      <c r="C60" s="66" t="s">
        <v>608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</row>
    <row r="61" spans="1:27" ht="12.75">
      <c r="A61" s="66">
        <v>4</v>
      </c>
      <c r="B61" s="66" t="s">
        <v>586</v>
      </c>
      <c r="C61" s="66" t="s">
        <v>609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</row>
    <row r="62" spans="1:27" ht="12.75">
      <c r="A62" s="66">
        <v>5</v>
      </c>
      <c r="B62" s="66" t="s">
        <v>540</v>
      </c>
      <c r="C62" s="66" t="s">
        <v>610</v>
      </c>
      <c r="D62" s="66">
        <v>2</v>
      </c>
      <c r="E62" s="66">
        <v>1</v>
      </c>
      <c r="F62" s="66">
        <v>1</v>
      </c>
      <c r="G62" s="66">
        <v>0</v>
      </c>
      <c r="H62" s="66">
        <v>0</v>
      </c>
      <c r="I62" s="66">
        <v>0</v>
      </c>
      <c r="J62" s="66">
        <v>2</v>
      </c>
      <c r="K62" s="66">
        <v>1</v>
      </c>
      <c r="L62" s="66">
        <v>1</v>
      </c>
      <c r="M62" s="66">
        <v>2</v>
      </c>
      <c r="N62" s="66">
        <v>1</v>
      </c>
      <c r="O62" s="66">
        <v>1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</row>
    <row r="63" spans="1:27" s="68" customFormat="1" ht="12.75">
      <c r="A63" s="67">
        <v>5</v>
      </c>
      <c r="B63" s="67"/>
      <c r="C63" s="67" t="s">
        <v>611</v>
      </c>
      <c r="D63" s="67">
        <f aca="true" t="shared" si="3" ref="D63:AA63">SUM(D58:D62)</f>
        <v>2</v>
      </c>
      <c r="E63" s="67">
        <f t="shared" si="3"/>
        <v>1</v>
      </c>
      <c r="F63" s="67">
        <f t="shared" si="3"/>
        <v>1</v>
      </c>
      <c r="G63" s="67">
        <f t="shared" si="3"/>
        <v>0</v>
      </c>
      <c r="H63" s="67">
        <f t="shared" si="3"/>
        <v>0</v>
      </c>
      <c r="I63" s="67">
        <f t="shared" si="3"/>
        <v>0</v>
      </c>
      <c r="J63" s="67">
        <f t="shared" si="3"/>
        <v>2</v>
      </c>
      <c r="K63" s="67">
        <f t="shared" si="3"/>
        <v>1</v>
      </c>
      <c r="L63" s="67">
        <f t="shared" si="3"/>
        <v>1</v>
      </c>
      <c r="M63" s="67">
        <f t="shared" si="3"/>
        <v>2</v>
      </c>
      <c r="N63" s="67">
        <f t="shared" si="3"/>
        <v>1</v>
      </c>
      <c r="O63" s="67">
        <f t="shared" si="3"/>
        <v>1</v>
      </c>
      <c r="P63" s="67">
        <f t="shared" si="3"/>
        <v>0</v>
      </c>
      <c r="Q63" s="67">
        <f t="shared" si="3"/>
        <v>0</v>
      </c>
      <c r="R63" s="67">
        <f t="shared" si="3"/>
        <v>0</v>
      </c>
      <c r="S63" s="67">
        <f t="shared" si="3"/>
        <v>0</v>
      </c>
      <c r="T63" s="67">
        <f t="shared" si="3"/>
        <v>0</v>
      </c>
      <c r="U63" s="67">
        <f t="shared" si="3"/>
        <v>0</v>
      </c>
      <c r="V63" s="67">
        <f t="shared" si="3"/>
        <v>0</v>
      </c>
      <c r="W63" s="67">
        <f t="shared" si="3"/>
        <v>0</v>
      </c>
      <c r="X63" s="67">
        <f t="shared" si="3"/>
        <v>0</v>
      </c>
      <c r="Y63" s="67">
        <f t="shared" si="3"/>
        <v>0</v>
      </c>
      <c r="Z63" s="67">
        <f t="shared" si="3"/>
        <v>0</v>
      </c>
      <c r="AA63" s="67">
        <f t="shared" si="3"/>
        <v>0</v>
      </c>
    </row>
    <row r="64" spans="1:27" ht="7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</row>
    <row r="65" spans="1:27" ht="12.75">
      <c r="A65" s="66">
        <v>1</v>
      </c>
      <c r="B65" s="66" t="s">
        <v>548</v>
      </c>
      <c r="C65" s="66" t="s">
        <v>612</v>
      </c>
      <c r="D65" s="66">
        <v>10</v>
      </c>
      <c r="E65" s="66">
        <v>6</v>
      </c>
      <c r="F65" s="66">
        <v>4</v>
      </c>
      <c r="G65" s="66">
        <v>0</v>
      </c>
      <c r="H65" s="66">
        <v>0</v>
      </c>
      <c r="I65" s="66">
        <v>0</v>
      </c>
      <c r="J65" s="66">
        <v>10</v>
      </c>
      <c r="K65" s="66">
        <v>6</v>
      </c>
      <c r="L65" s="66">
        <v>4</v>
      </c>
      <c r="M65" s="66">
        <v>10</v>
      </c>
      <c r="N65" s="66">
        <v>6</v>
      </c>
      <c r="O65" s="66">
        <v>4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</row>
    <row r="66" spans="1:27" ht="25.5">
      <c r="A66" s="66">
        <v>2</v>
      </c>
      <c r="B66" s="66" t="s">
        <v>532</v>
      </c>
      <c r="C66" s="66" t="s">
        <v>613</v>
      </c>
      <c r="D66" s="66">
        <v>4</v>
      </c>
      <c r="E66" s="66">
        <v>2</v>
      </c>
      <c r="F66" s="66">
        <v>2</v>
      </c>
      <c r="G66" s="66">
        <v>0</v>
      </c>
      <c r="H66" s="66">
        <v>0</v>
      </c>
      <c r="I66" s="66">
        <v>0</v>
      </c>
      <c r="J66" s="66">
        <v>4</v>
      </c>
      <c r="K66" s="66">
        <v>2</v>
      </c>
      <c r="L66" s="66">
        <v>2</v>
      </c>
      <c r="M66" s="66">
        <v>4</v>
      </c>
      <c r="N66" s="66">
        <v>2</v>
      </c>
      <c r="O66" s="66">
        <v>2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</row>
    <row r="67" spans="1:27" ht="25.5">
      <c r="A67" s="66">
        <v>3</v>
      </c>
      <c r="B67" s="66" t="s">
        <v>532</v>
      </c>
      <c r="C67" s="66" t="s">
        <v>614</v>
      </c>
      <c r="D67" s="66">
        <v>6</v>
      </c>
      <c r="E67" s="66">
        <v>2</v>
      </c>
      <c r="F67" s="66">
        <v>4</v>
      </c>
      <c r="G67" s="66">
        <v>1</v>
      </c>
      <c r="H67" s="66">
        <v>0</v>
      </c>
      <c r="I67" s="66">
        <v>1</v>
      </c>
      <c r="J67" s="66">
        <v>5</v>
      </c>
      <c r="K67" s="66">
        <v>2</v>
      </c>
      <c r="L67" s="66">
        <v>3</v>
      </c>
      <c r="M67" s="66">
        <v>5</v>
      </c>
      <c r="N67" s="66">
        <v>2</v>
      </c>
      <c r="O67" s="66">
        <v>3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</row>
    <row r="68" spans="1:27" ht="12.75">
      <c r="A68" s="66">
        <v>4</v>
      </c>
      <c r="B68" s="66" t="s">
        <v>615</v>
      </c>
      <c r="C68" s="66" t="s">
        <v>616</v>
      </c>
      <c r="D68" s="66">
        <v>29</v>
      </c>
      <c r="E68" s="66">
        <v>17</v>
      </c>
      <c r="F68" s="66">
        <v>12</v>
      </c>
      <c r="G68" s="66">
        <v>1</v>
      </c>
      <c r="H68" s="66">
        <v>1</v>
      </c>
      <c r="I68" s="66">
        <v>0</v>
      </c>
      <c r="J68" s="66">
        <v>28</v>
      </c>
      <c r="K68" s="66">
        <v>16</v>
      </c>
      <c r="L68" s="66">
        <v>12</v>
      </c>
      <c r="M68" s="66">
        <v>23</v>
      </c>
      <c r="N68" s="66">
        <v>14</v>
      </c>
      <c r="O68" s="66">
        <v>9</v>
      </c>
      <c r="P68" s="66">
        <v>5</v>
      </c>
      <c r="Q68" s="66">
        <v>2</v>
      </c>
      <c r="R68" s="66">
        <v>3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</row>
    <row r="69" spans="1:27" ht="12.75">
      <c r="A69" s="66">
        <v>5</v>
      </c>
      <c r="B69" s="66" t="s">
        <v>567</v>
      </c>
      <c r="C69" s="66" t="s">
        <v>617</v>
      </c>
      <c r="D69" s="66">
        <v>9</v>
      </c>
      <c r="E69" s="66">
        <v>4</v>
      </c>
      <c r="F69" s="66">
        <v>5</v>
      </c>
      <c r="G69" s="66">
        <v>0</v>
      </c>
      <c r="H69" s="66">
        <v>0</v>
      </c>
      <c r="I69" s="66">
        <v>0</v>
      </c>
      <c r="J69" s="66">
        <v>9</v>
      </c>
      <c r="K69" s="66">
        <v>4</v>
      </c>
      <c r="L69" s="66">
        <v>5</v>
      </c>
      <c r="M69" s="66">
        <v>8</v>
      </c>
      <c r="N69" s="66">
        <v>4</v>
      </c>
      <c r="O69" s="66">
        <v>4</v>
      </c>
      <c r="P69" s="66">
        <v>1</v>
      </c>
      <c r="Q69" s="66">
        <v>0</v>
      </c>
      <c r="R69" s="66">
        <v>1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</row>
    <row r="70" spans="1:27" ht="25.5">
      <c r="A70" s="66">
        <v>6</v>
      </c>
      <c r="B70" s="66" t="s">
        <v>618</v>
      </c>
      <c r="C70" s="66" t="s">
        <v>619</v>
      </c>
      <c r="D70" s="66">
        <v>5</v>
      </c>
      <c r="E70" s="66">
        <v>3</v>
      </c>
      <c r="F70" s="66">
        <v>2</v>
      </c>
      <c r="G70" s="66">
        <v>1</v>
      </c>
      <c r="H70" s="66">
        <v>0</v>
      </c>
      <c r="I70" s="66">
        <v>1</v>
      </c>
      <c r="J70" s="66">
        <v>4</v>
      </c>
      <c r="K70" s="66">
        <v>3</v>
      </c>
      <c r="L70" s="66">
        <v>1</v>
      </c>
      <c r="M70" s="66">
        <v>3</v>
      </c>
      <c r="N70" s="66">
        <v>2</v>
      </c>
      <c r="O70" s="66">
        <v>1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1</v>
      </c>
      <c r="Z70" s="66">
        <v>1</v>
      </c>
      <c r="AA70" s="66">
        <v>0</v>
      </c>
    </row>
    <row r="71" spans="1:27" ht="25.5">
      <c r="A71" s="66">
        <v>7</v>
      </c>
      <c r="B71" s="66" t="s">
        <v>618</v>
      </c>
      <c r="C71" s="66" t="s">
        <v>620</v>
      </c>
      <c r="D71" s="66">
        <v>8</v>
      </c>
      <c r="E71" s="66">
        <v>4</v>
      </c>
      <c r="F71" s="66">
        <v>4</v>
      </c>
      <c r="G71" s="66">
        <v>3</v>
      </c>
      <c r="H71" s="66">
        <v>2</v>
      </c>
      <c r="I71" s="66">
        <v>1</v>
      </c>
      <c r="J71" s="66">
        <v>5</v>
      </c>
      <c r="K71" s="66">
        <v>2</v>
      </c>
      <c r="L71" s="66">
        <v>3</v>
      </c>
      <c r="M71" s="66">
        <v>2</v>
      </c>
      <c r="N71" s="66">
        <v>0</v>
      </c>
      <c r="O71" s="66">
        <v>2</v>
      </c>
      <c r="P71" s="66">
        <v>3</v>
      </c>
      <c r="Q71" s="66">
        <v>2</v>
      </c>
      <c r="R71" s="66">
        <v>1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</row>
    <row r="72" spans="1:27" ht="12.75">
      <c r="A72" s="66">
        <v>8</v>
      </c>
      <c r="B72" s="66" t="s">
        <v>584</v>
      </c>
      <c r="C72" s="66" t="s">
        <v>621</v>
      </c>
      <c r="D72" s="66">
        <v>23</v>
      </c>
      <c r="E72" s="66">
        <v>10</v>
      </c>
      <c r="F72" s="66">
        <v>13</v>
      </c>
      <c r="G72" s="66">
        <v>0</v>
      </c>
      <c r="H72" s="66">
        <v>0</v>
      </c>
      <c r="I72" s="66">
        <v>0</v>
      </c>
      <c r="J72" s="66">
        <v>23</v>
      </c>
      <c r="K72" s="66">
        <v>10</v>
      </c>
      <c r="L72" s="66">
        <v>13</v>
      </c>
      <c r="M72" s="66">
        <v>8</v>
      </c>
      <c r="N72" s="66">
        <v>3</v>
      </c>
      <c r="O72" s="66">
        <v>5</v>
      </c>
      <c r="P72" s="66">
        <v>13</v>
      </c>
      <c r="Q72" s="66">
        <v>7</v>
      </c>
      <c r="R72" s="66">
        <v>6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2</v>
      </c>
      <c r="Z72" s="66">
        <v>0</v>
      </c>
      <c r="AA72" s="66">
        <v>2</v>
      </c>
    </row>
    <row r="73" spans="1:27" ht="12.75">
      <c r="A73" s="66">
        <v>9</v>
      </c>
      <c r="B73" s="66" t="s">
        <v>586</v>
      </c>
      <c r="C73" s="66" t="s">
        <v>622</v>
      </c>
      <c r="D73" s="66">
        <v>9</v>
      </c>
      <c r="E73" s="66">
        <v>5</v>
      </c>
      <c r="F73" s="66">
        <v>4</v>
      </c>
      <c r="G73" s="66">
        <v>0</v>
      </c>
      <c r="H73" s="66">
        <v>0</v>
      </c>
      <c r="I73" s="66">
        <v>0</v>
      </c>
      <c r="J73" s="66">
        <v>9</v>
      </c>
      <c r="K73" s="66">
        <v>5</v>
      </c>
      <c r="L73" s="66">
        <v>4</v>
      </c>
      <c r="M73" s="66">
        <v>5</v>
      </c>
      <c r="N73" s="66">
        <v>3</v>
      </c>
      <c r="O73" s="66">
        <v>2</v>
      </c>
      <c r="P73" s="66">
        <v>4</v>
      </c>
      <c r="Q73" s="66">
        <v>2</v>
      </c>
      <c r="R73" s="66">
        <v>2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</row>
    <row r="74" spans="1:27" s="68" customFormat="1" ht="12.75">
      <c r="A74" s="67">
        <v>9</v>
      </c>
      <c r="B74" s="67"/>
      <c r="C74" s="67" t="s">
        <v>623</v>
      </c>
      <c r="D74" s="67">
        <f aca="true" t="shared" si="4" ref="D74:AA74">SUM(D65:D73)</f>
        <v>103</v>
      </c>
      <c r="E74" s="67">
        <f t="shared" si="4"/>
        <v>53</v>
      </c>
      <c r="F74" s="67">
        <f t="shared" si="4"/>
        <v>50</v>
      </c>
      <c r="G74" s="67">
        <f t="shared" si="4"/>
        <v>6</v>
      </c>
      <c r="H74" s="67">
        <f t="shared" si="4"/>
        <v>3</v>
      </c>
      <c r="I74" s="67">
        <f t="shared" si="4"/>
        <v>3</v>
      </c>
      <c r="J74" s="67">
        <f t="shared" si="4"/>
        <v>97</v>
      </c>
      <c r="K74" s="67">
        <f t="shared" si="4"/>
        <v>50</v>
      </c>
      <c r="L74" s="67">
        <f t="shared" si="4"/>
        <v>47</v>
      </c>
      <c r="M74" s="67">
        <f t="shared" si="4"/>
        <v>68</v>
      </c>
      <c r="N74" s="67">
        <f t="shared" si="4"/>
        <v>36</v>
      </c>
      <c r="O74" s="67">
        <f t="shared" si="4"/>
        <v>32</v>
      </c>
      <c r="P74" s="67">
        <f t="shared" si="4"/>
        <v>26</v>
      </c>
      <c r="Q74" s="67">
        <f t="shared" si="4"/>
        <v>13</v>
      </c>
      <c r="R74" s="67">
        <f t="shared" si="4"/>
        <v>13</v>
      </c>
      <c r="S74" s="67">
        <f t="shared" si="4"/>
        <v>0</v>
      </c>
      <c r="T74" s="67">
        <f t="shared" si="4"/>
        <v>0</v>
      </c>
      <c r="U74" s="67">
        <f t="shared" si="4"/>
        <v>0</v>
      </c>
      <c r="V74" s="67">
        <f t="shared" si="4"/>
        <v>0</v>
      </c>
      <c r="W74" s="67">
        <f t="shared" si="4"/>
        <v>0</v>
      </c>
      <c r="X74" s="67">
        <f t="shared" si="4"/>
        <v>0</v>
      </c>
      <c r="Y74" s="67">
        <f t="shared" si="4"/>
        <v>3</v>
      </c>
      <c r="Z74" s="67">
        <f t="shared" si="4"/>
        <v>1</v>
      </c>
      <c r="AA74" s="67">
        <f t="shared" si="4"/>
        <v>2</v>
      </c>
    </row>
    <row r="75" spans="1:27" ht="7.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5"/>
    </row>
    <row r="76" spans="1:27" s="68" customFormat="1" ht="12.75">
      <c r="A76" s="67">
        <f>(A12+A17+A56+A63+A74)</f>
        <v>59</v>
      </c>
      <c r="B76" s="67"/>
      <c r="C76" s="67" t="s">
        <v>624</v>
      </c>
      <c r="D76" s="67">
        <f aca="true" t="shared" si="5" ref="D76:AA76">(D12+D17+D56+D63+D74)</f>
        <v>1045</v>
      </c>
      <c r="E76" s="67">
        <f t="shared" si="5"/>
        <v>543</v>
      </c>
      <c r="F76" s="67">
        <f t="shared" si="5"/>
        <v>502</v>
      </c>
      <c r="G76" s="67">
        <f t="shared" si="5"/>
        <v>38</v>
      </c>
      <c r="H76" s="67">
        <f t="shared" si="5"/>
        <v>24</v>
      </c>
      <c r="I76" s="67">
        <f t="shared" si="5"/>
        <v>14</v>
      </c>
      <c r="J76" s="67">
        <f t="shared" si="5"/>
        <v>1007</v>
      </c>
      <c r="K76" s="67">
        <f t="shared" si="5"/>
        <v>519</v>
      </c>
      <c r="L76" s="67">
        <f t="shared" si="5"/>
        <v>488</v>
      </c>
      <c r="M76" s="67">
        <f t="shared" si="5"/>
        <v>658</v>
      </c>
      <c r="N76" s="67">
        <f t="shared" si="5"/>
        <v>346</v>
      </c>
      <c r="O76" s="67">
        <f t="shared" si="5"/>
        <v>327</v>
      </c>
      <c r="P76" s="67">
        <f t="shared" si="5"/>
        <v>143</v>
      </c>
      <c r="Q76" s="67">
        <f t="shared" si="5"/>
        <v>87</v>
      </c>
      <c r="R76" s="67">
        <f t="shared" si="5"/>
        <v>50</v>
      </c>
      <c r="S76" s="67">
        <f t="shared" si="5"/>
        <v>12</v>
      </c>
      <c r="T76" s="67">
        <f t="shared" si="5"/>
        <v>9</v>
      </c>
      <c r="U76" s="67">
        <f t="shared" si="5"/>
        <v>3</v>
      </c>
      <c r="V76" s="67">
        <f t="shared" si="5"/>
        <v>32</v>
      </c>
      <c r="W76" s="67">
        <f t="shared" si="5"/>
        <v>10</v>
      </c>
      <c r="X76" s="67">
        <f t="shared" si="5"/>
        <v>22</v>
      </c>
      <c r="Y76" s="67">
        <f t="shared" si="5"/>
        <v>162</v>
      </c>
      <c r="Z76" s="67">
        <f t="shared" si="5"/>
        <v>67</v>
      </c>
      <c r="AA76" s="67">
        <f t="shared" si="5"/>
        <v>86</v>
      </c>
    </row>
  </sheetData>
  <sheetProtection password="CE88" sheet="1" objects="1" scenarios="1"/>
  <mergeCells count="21">
    <mergeCell ref="A1:K1"/>
    <mergeCell ref="G4:G5"/>
    <mergeCell ref="J4:J5"/>
    <mergeCell ref="K4:K5"/>
    <mergeCell ref="A2:A6"/>
    <mergeCell ref="B2:B6"/>
    <mergeCell ref="C2:C6"/>
    <mergeCell ref="H4:H5"/>
    <mergeCell ref="I4:I5"/>
    <mergeCell ref="E4:E5"/>
    <mergeCell ref="A75:AA75"/>
    <mergeCell ref="A13:AA13"/>
    <mergeCell ref="A18:AA18"/>
    <mergeCell ref="A57:AA57"/>
    <mergeCell ref="A64:AA64"/>
    <mergeCell ref="D3:D5"/>
    <mergeCell ref="F4:F5"/>
    <mergeCell ref="M3:AA3"/>
    <mergeCell ref="M4:AA4"/>
    <mergeCell ref="L4:L5"/>
    <mergeCell ref="E3:L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&amp;R&amp;P+48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7"/>
  <sheetViews>
    <sheetView tabSelected="1" workbookViewId="0" topLeftCell="A1">
      <selection activeCell="B38" sqref="B38"/>
    </sheetView>
  </sheetViews>
  <sheetFormatPr defaultColWidth="9.140625" defaultRowHeight="12.75"/>
  <sheetData>
    <row r="1" spans="2:11" ht="18">
      <c r="B1" s="231" t="s">
        <v>639</v>
      </c>
      <c r="C1" s="231"/>
      <c r="D1" s="231"/>
      <c r="E1" s="231"/>
      <c r="F1" s="231"/>
      <c r="G1" s="231"/>
      <c r="H1" s="231"/>
      <c r="I1" s="231"/>
      <c r="J1" s="231"/>
      <c r="K1" s="231"/>
    </row>
    <row r="3" spans="2:11" s="232" customFormat="1" ht="21" customHeight="1">
      <c r="B3"/>
      <c r="C3" s="68" t="s">
        <v>168</v>
      </c>
      <c r="D3"/>
      <c r="E3"/>
      <c r="F3"/>
      <c r="G3"/>
      <c r="H3"/>
      <c r="I3"/>
      <c r="J3"/>
      <c r="K3"/>
    </row>
    <row r="4" spans="2:11" s="232" customFormat="1" ht="12.75">
      <c r="B4" t="s">
        <v>640</v>
      </c>
      <c r="C4"/>
      <c r="D4"/>
      <c r="E4"/>
      <c r="F4"/>
      <c r="G4"/>
      <c r="H4"/>
      <c r="I4"/>
      <c r="J4"/>
      <c r="K4"/>
    </row>
    <row r="5" spans="2:11" s="232" customFormat="1" ht="12.75">
      <c r="B5" t="s">
        <v>641</v>
      </c>
      <c r="C5"/>
      <c r="D5"/>
      <c r="E5"/>
      <c r="F5"/>
      <c r="G5"/>
      <c r="H5"/>
      <c r="I5"/>
      <c r="J5"/>
      <c r="K5"/>
    </row>
    <row r="6" spans="2:11" s="232" customFormat="1" ht="12.75">
      <c r="B6"/>
      <c r="C6" s="68" t="s">
        <v>642</v>
      </c>
      <c r="D6"/>
      <c r="E6"/>
      <c r="F6"/>
      <c r="G6"/>
      <c r="H6"/>
      <c r="I6"/>
      <c r="J6"/>
      <c r="K6"/>
    </row>
    <row r="7" spans="2:11" s="232" customFormat="1" ht="12.75">
      <c r="B7" t="s">
        <v>643</v>
      </c>
      <c r="C7"/>
      <c r="D7"/>
      <c r="E7"/>
      <c r="F7"/>
      <c r="G7"/>
      <c r="H7"/>
      <c r="I7"/>
      <c r="J7"/>
      <c r="K7"/>
    </row>
    <row r="8" spans="2:11" s="232" customFormat="1" ht="12.75">
      <c r="B8" t="s">
        <v>644</v>
      </c>
      <c r="C8"/>
      <c r="D8"/>
      <c r="E8"/>
      <c r="F8"/>
      <c r="G8"/>
      <c r="H8"/>
      <c r="I8"/>
      <c r="J8"/>
      <c r="K8"/>
    </row>
    <row r="9" spans="2:11" s="232" customFormat="1" ht="12.75">
      <c r="B9" t="s">
        <v>645</v>
      </c>
      <c r="C9"/>
      <c r="D9"/>
      <c r="E9"/>
      <c r="F9"/>
      <c r="G9"/>
      <c r="H9"/>
      <c r="I9"/>
      <c r="J9"/>
      <c r="K9"/>
    </row>
    <row r="10" spans="2:11" s="232" customFormat="1" ht="12.75">
      <c r="B10" t="s">
        <v>646</v>
      </c>
      <c r="C10"/>
      <c r="D10"/>
      <c r="E10"/>
      <c r="F10"/>
      <c r="G10"/>
      <c r="H10"/>
      <c r="I10"/>
      <c r="J10"/>
      <c r="K10"/>
    </row>
    <row r="11" spans="2:11" s="232" customFormat="1" ht="12.75">
      <c r="B11" t="s">
        <v>647</v>
      </c>
      <c r="C11"/>
      <c r="D11"/>
      <c r="E11"/>
      <c r="F11"/>
      <c r="G11"/>
      <c r="H11"/>
      <c r="I11"/>
      <c r="J11"/>
      <c r="K11"/>
    </row>
    <row r="12" spans="2:11" s="232" customFormat="1" ht="12.75">
      <c r="B12" t="s">
        <v>648</v>
      </c>
      <c r="C12"/>
      <c r="D12"/>
      <c r="E12"/>
      <c r="F12"/>
      <c r="G12"/>
      <c r="H12"/>
      <c r="I12"/>
      <c r="J12"/>
      <c r="K12"/>
    </row>
    <row r="13" spans="2:11" s="232" customFormat="1" ht="12.75" customHeight="1">
      <c r="B13" t="s">
        <v>649</v>
      </c>
      <c r="C13"/>
      <c r="D13"/>
      <c r="E13"/>
      <c r="F13"/>
      <c r="G13"/>
      <c r="H13"/>
      <c r="I13"/>
      <c r="J13"/>
      <c r="K13"/>
    </row>
    <row r="14" spans="2:11" s="232" customFormat="1" ht="12.75">
      <c r="B14" t="s">
        <v>650</v>
      </c>
      <c r="C14"/>
      <c r="D14"/>
      <c r="E14"/>
      <c r="F14"/>
      <c r="G14"/>
      <c r="H14"/>
      <c r="I14"/>
      <c r="J14"/>
      <c r="K14"/>
    </row>
    <row r="15" spans="2:11" s="232" customFormat="1" ht="12.75">
      <c r="B15"/>
      <c r="C15" s="68" t="s">
        <v>651</v>
      </c>
      <c r="D15"/>
      <c r="E15"/>
      <c r="F15"/>
      <c r="G15"/>
      <c r="H15"/>
      <c r="I15"/>
      <c r="J15"/>
      <c r="K15"/>
    </row>
    <row r="16" spans="2:11" s="232" customFormat="1" ht="12.75">
      <c r="B16" t="s">
        <v>652</v>
      </c>
      <c r="C16"/>
      <c r="D16"/>
      <c r="E16"/>
      <c r="F16"/>
      <c r="G16"/>
      <c r="H16"/>
      <c r="I16"/>
      <c r="J16"/>
      <c r="K16"/>
    </row>
    <row r="17" spans="2:11" s="232" customFormat="1" ht="12.75">
      <c r="B17" t="s">
        <v>653</v>
      </c>
      <c r="C17"/>
      <c r="D17"/>
      <c r="E17"/>
      <c r="F17"/>
      <c r="G17"/>
      <c r="H17"/>
      <c r="I17"/>
      <c r="J17"/>
      <c r="K17"/>
    </row>
    <row r="18" spans="2:11" s="232" customFormat="1" ht="12.75">
      <c r="B18" t="s">
        <v>654</v>
      </c>
      <c r="C18"/>
      <c r="D18"/>
      <c r="E18"/>
      <c r="F18"/>
      <c r="G18"/>
      <c r="H18"/>
      <c r="I18"/>
      <c r="J18"/>
      <c r="K18"/>
    </row>
    <row r="19" spans="2:11" s="232" customFormat="1" ht="12" customHeight="1">
      <c r="B19" t="s">
        <v>655</v>
      </c>
      <c r="C19"/>
      <c r="D19"/>
      <c r="E19"/>
      <c r="F19"/>
      <c r="G19"/>
      <c r="H19"/>
      <c r="I19"/>
      <c r="J19"/>
      <c r="K19"/>
    </row>
    <row r="20" spans="2:11" s="232" customFormat="1" ht="12.75">
      <c r="B20"/>
      <c r="C20" s="68" t="s">
        <v>656</v>
      </c>
      <c r="D20"/>
      <c r="E20"/>
      <c r="F20"/>
      <c r="G20"/>
      <c r="H20"/>
      <c r="I20"/>
      <c r="J20"/>
      <c r="K20"/>
    </row>
    <row r="21" spans="2:11" s="232" customFormat="1" ht="12.75">
      <c r="B21" t="s">
        <v>657</v>
      </c>
      <c r="C21"/>
      <c r="D21"/>
      <c r="E21"/>
      <c r="F21"/>
      <c r="G21"/>
      <c r="H21"/>
      <c r="I21"/>
      <c r="J21"/>
      <c r="K21"/>
    </row>
    <row r="22" spans="2:11" s="232" customFormat="1" ht="12.75">
      <c r="B22" t="s">
        <v>658</v>
      </c>
      <c r="C22"/>
      <c r="D22"/>
      <c r="E22"/>
      <c r="F22"/>
      <c r="G22"/>
      <c r="H22"/>
      <c r="I22"/>
      <c r="J22"/>
      <c r="K22"/>
    </row>
    <row r="23" spans="2:11" s="232" customFormat="1" ht="15" customHeight="1">
      <c r="B23"/>
      <c r="C23" s="68" t="s">
        <v>659</v>
      </c>
      <c r="D23"/>
      <c r="E23"/>
      <c r="F23"/>
      <c r="G23"/>
      <c r="H23"/>
      <c r="I23"/>
      <c r="J23"/>
      <c r="K23"/>
    </row>
    <row r="24" spans="2:11" s="232" customFormat="1" ht="12.75">
      <c r="B24" t="s">
        <v>660</v>
      </c>
      <c r="C24"/>
      <c r="D24"/>
      <c r="E24"/>
      <c r="F24"/>
      <c r="G24"/>
      <c r="H24"/>
      <c r="I24"/>
      <c r="J24"/>
      <c r="K24"/>
    </row>
    <row r="25" spans="2:11" s="232" customFormat="1" ht="12.75">
      <c r="B25" t="s">
        <v>661</v>
      </c>
      <c r="C25"/>
      <c r="D25"/>
      <c r="E25"/>
      <c r="F25"/>
      <c r="G25"/>
      <c r="H25"/>
      <c r="I25"/>
      <c r="J25"/>
      <c r="K25"/>
    </row>
    <row r="26" spans="2:11" s="232" customFormat="1" ht="12.75">
      <c r="B26" t="s">
        <v>662</v>
      </c>
      <c r="C26"/>
      <c r="D26"/>
      <c r="E26"/>
      <c r="F26"/>
      <c r="G26"/>
      <c r="H26"/>
      <c r="I26"/>
      <c r="J26"/>
      <c r="K26"/>
    </row>
    <row r="27" spans="2:11" s="232" customFormat="1" ht="12.75">
      <c r="B27"/>
      <c r="C27" s="68" t="s">
        <v>671</v>
      </c>
      <c r="D27"/>
      <c r="E27"/>
      <c r="F27"/>
      <c r="G27"/>
      <c r="H27"/>
      <c r="I27"/>
      <c r="J27"/>
      <c r="K27"/>
    </row>
    <row r="28" spans="2:11" s="232" customFormat="1" ht="11.25" customHeight="1">
      <c r="B28"/>
      <c r="C28" s="68" t="s">
        <v>663</v>
      </c>
      <c r="D28"/>
      <c r="E28"/>
      <c r="F28"/>
      <c r="G28"/>
      <c r="H28"/>
      <c r="I28"/>
      <c r="J28"/>
      <c r="K28"/>
    </row>
    <row r="29" spans="2:11" s="232" customFormat="1" ht="12.75">
      <c r="B29" t="s">
        <v>664</v>
      </c>
      <c r="C29"/>
      <c r="D29"/>
      <c r="E29"/>
      <c r="F29"/>
      <c r="G29"/>
      <c r="H29"/>
      <c r="I29"/>
      <c r="J29"/>
      <c r="K29"/>
    </row>
    <row r="30" spans="2:11" s="232" customFormat="1" ht="12.75">
      <c r="B30" t="s">
        <v>665</v>
      </c>
      <c r="C30"/>
      <c r="D30"/>
      <c r="E30"/>
      <c r="F30"/>
      <c r="G30"/>
      <c r="H30"/>
      <c r="I30"/>
      <c r="J30"/>
      <c r="K30"/>
    </row>
    <row r="31" spans="2:11" s="232" customFormat="1" ht="12.75">
      <c r="B31" t="s">
        <v>666</v>
      </c>
      <c r="C31"/>
      <c r="D31"/>
      <c r="E31"/>
      <c r="F31"/>
      <c r="G31"/>
      <c r="H31"/>
      <c r="I31"/>
      <c r="J31"/>
      <c r="K31"/>
    </row>
    <row r="32" spans="2:11" s="232" customFormat="1" ht="12.75">
      <c r="B32" t="s">
        <v>667</v>
      </c>
      <c r="C32"/>
      <c r="D32"/>
      <c r="E32"/>
      <c r="F32"/>
      <c r="G32"/>
      <c r="H32"/>
      <c r="I32"/>
      <c r="J32"/>
      <c r="K32"/>
    </row>
    <row r="33" spans="2:11" s="232" customFormat="1" ht="12.75">
      <c r="B33"/>
      <c r="C33"/>
      <c r="D33"/>
      <c r="E33"/>
      <c r="F33"/>
      <c r="G33"/>
      <c r="H33"/>
      <c r="I33"/>
      <c r="J33"/>
      <c r="K33"/>
    </row>
    <row r="34" spans="2:11" s="232" customFormat="1" ht="12" customHeight="1">
      <c r="B34"/>
      <c r="C34" s="68" t="s">
        <v>672</v>
      </c>
      <c r="D34"/>
      <c r="E34"/>
      <c r="F34"/>
      <c r="G34"/>
      <c r="H34"/>
      <c r="I34"/>
      <c r="J34"/>
      <c r="K34"/>
    </row>
    <row r="35" spans="2:11" s="232" customFormat="1" ht="12.75">
      <c r="B35"/>
      <c r="C35" s="68" t="s">
        <v>668</v>
      </c>
      <c r="D35"/>
      <c r="E35"/>
      <c r="F35"/>
      <c r="G35"/>
      <c r="H35"/>
      <c r="I35"/>
      <c r="J35"/>
      <c r="K35"/>
    </row>
    <row r="36" spans="2:11" s="232" customFormat="1" ht="12.75">
      <c r="B36" t="s">
        <v>669</v>
      </c>
      <c r="C36"/>
      <c r="D36"/>
      <c r="E36"/>
      <c r="F36"/>
      <c r="G36"/>
      <c r="H36"/>
      <c r="I36"/>
      <c r="J36"/>
      <c r="K36"/>
    </row>
    <row r="37" spans="2:11" s="232" customFormat="1" ht="12.75">
      <c r="B37" t="s">
        <v>670</v>
      </c>
      <c r="C37"/>
      <c r="D37"/>
      <c r="E37"/>
      <c r="F37"/>
      <c r="G37"/>
      <c r="H37"/>
      <c r="I37"/>
      <c r="J37"/>
      <c r="K37"/>
    </row>
    <row r="38" s="232" customFormat="1" ht="12.75"/>
  </sheetData>
  <sheetProtection password="CE88" sheet="1" objects="1" scenarios="1"/>
  <mergeCells count="1">
    <mergeCell ref="B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S76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89" sqref="V89"/>
    </sheetView>
  </sheetViews>
  <sheetFormatPr defaultColWidth="9.140625" defaultRowHeight="12.75"/>
  <cols>
    <col min="1" max="1" width="3.8515625" style="0" customWidth="1"/>
    <col min="2" max="2" width="16.7109375" style="0" customWidth="1"/>
    <col min="3" max="3" width="51.7109375" style="0" customWidth="1"/>
    <col min="4" max="11" width="6.7109375" style="0" customWidth="1"/>
    <col min="12" max="15" width="7.00390625" style="0" customWidth="1"/>
    <col min="16" max="24" width="6.00390625" style="0" customWidth="1"/>
    <col min="25" max="34" width="6.7109375" style="0" customWidth="1"/>
    <col min="35" max="38" width="7.00390625" style="0" customWidth="1"/>
    <col min="39" max="45" width="6.7109375" style="0" customWidth="1"/>
  </cols>
  <sheetData>
    <row r="1" spans="1:17" s="7" customFormat="1" ht="15">
      <c r="A1" s="156" t="s">
        <v>427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45" ht="25.5" customHeight="1">
      <c r="A2" s="157" t="s">
        <v>0</v>
      </c>
      <c r="B2" s="157" t="s">
        <v>1</v>
      </c>
      <c r="C2" s="157" t="s">
        <v>2</v>
      </c>
      <c r="D2" s="1" t="s">
        <v>325</v>
      </c>
      <c r="E2" s="1" t="s">
        <v>325</v>
      </c>
      <c r="F2" s="1" t="s">
        <v>325</v>
      </c>
      <c r="G2" s="1" t="s">
        <v>324</v>
      </c>
      <c r="H2" s="1" t="s">
        <v>324</v>
      </c>
      <c r="I2" s="1" t="s">
        <v>324</v>
      </c>
      <c r="J2" s="1" t="s">
        <v>323</v>
      </c>
      <c r="K2" s="1" t="s">
        <v>323</v>
      </c>
      <c r="L2" s="1" t="s">
        <v>323</v>
      </c>
      <c r="M2" s="1" t="s">
        <v>322</v>
      </c>
      <c r="N2" s="1" t="s">
        <v>322</v>
      </c>
      <c r="O2" s="1" t="s">
        <v>322</v>
      </c>
      <c r="P2" s="1" t="s">
        <v>321</v>
      </c>
      <c r="Q2" s="1" t="s">
        <v>321</v>
      </c>
      <c r="R2" s="1" t="s">
        <v>321</v>
      </c>
      <c r="S2" s="1" t="s">
        <v>320</v>
      </c>
      <c r="T2" s="1" t="s">
        <v>320</v>
      </c>
      <c r="U2" s="1" t="s">
        <v>320</v>
      </c>
      <c r="V2" s="1" t="s">
        <v>319</v>
      </c>
      <c r="W2" s="1" t="s">
        <v>319</v>
      </c>
      <c r="X2" s="1" t="s">
        <v>319</v>
      </c>
      <c r="Y2" s="1" t="s">
        <v>318</v>
      </c>
      <c r="Z2" s="1" t="s">
        <v>318</v>
      </c>
      <c r="AA2" s="1" t="s">
        <v>318</v>
      </c>
      <c r="AB2" s="1" t="s">
        <v>317</v>
      </c>
      <c r="AC2" s="1" t="s">
        <v>317</v>
      </c>
      <c r="AD2" s="1" t="s">
        <v>317</v>
      </c>
      <c r="AE2" s="1" t="s">
        <v>316</v>
      </c>
      <c r="AF2" s="1" t="s">
        <v>316</v>
      </c>
      <c r="AG2" s="1" t="s">
        <v>316</v>
      </c>
      <c r="AH2" s="1" t="s">
        <v>315</v>
      </c>
      <c r="AI2" s="1" t="s">
        <v>315</v>
      </c>
      <c r="AJ2" s="1" t="s">
        <v>315</v>
      </c>
      <c r="AK2" s="1" t="s">
        <v>314</v>
      </c>
      <c r="AL2" s="1" t="s">
        <v>314</v>
      </c>
      <c r="AM2" s="1" t="s">
        <v>314</v>
      </c>
      <c r="AN2" s="1" t="s">
        <v>313</v>
      </c>
      <c r="AO2" s="1" t="s">
        <v>313</v>
      </c>
      <c r="AP2" s="1" t="s">
        <v>313</v>
      </c>
      <c r="AQ2" s="1" t="s">
        <v>312</v>
      </c>
      <c r="AR2" s="1" t="s">
        <v>312</v>
      </c>
      <c r="AS2" s="1" t="s">
        <v>312</v>
      </c>
    </row>
    <row r="3" spans="1:45" ht="10.5" customHeight="1">
      <c r="A3" s="157"/>
      <c r="B3" s="157"/>
      <c r="C3" s="157"/>
      <c r="D3" s="124" t="s">
        <v>418</v>
      </c>
      <c r="E3" s="166" t="s">
        <v>34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 t="s">
        <v>34</v>
      </c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6" t="s">
        <v>34</v>
      </c>
      <c r="AO3" s="166"/>
      <c r="AP3" s="166"/>
      <c r="AQ3" s="166"/>
      <c r="AR3" s="166"/>
      <c r="AS3" s="166"/>
    </row>
    <row r="4" spans="1:45" ht="11.25" customHeight="1">
      <c r="A4" s="157"/>
      <c r="B4" s="157"/>
      <c r="C4" s="157"/>
      <c r="D4" s="124"/>
      <c r="E4" s="141" t="s">
        <v>45</v>
      </c>
      <c r="F4" s="141" t="s">
        <v>33</v>
      </c>
      <c r="G4" s="124" t="s">
        <v>424</v>
      </c>
      <c r="H4" s="141" t="s">
        <v>45</v>
      </c>
      <c r="I4" s="141" t="s">
        <v>33</v>
      </c>
      <c r="J4" s="124" t="s">
        <v>311</v>
      </c>
      <c r="K4" s="141" t="s">
        <v>45</v>
      </c>
      <c r="L4" s="141" t="s">
        <v>33</v>
      </c>
      <c r="M4" s="124" t="s">
        <v>310</v>
      </c>
      <c r="N4" s="141" t="s">
        <v>45</v>
      </c>
      <c r="O4" s="141" t="s">
        <v>33</v>
      </c>
      <c r="P4" s="124" t="s">
        <v>309</v>
      </c>
      <c r="Q4" s="141" t="s">
        <v>45</v>
      </c>
      <c r="R4" s="141" t="s">
        <v>33</v>
      </c>
      <c r="S4" s="124" t="s">
        <v>308</v>
      </c>
      <c r="T4" s="141" t="s">
        <v>45</v>
      </c>
      <c r="U4" s="141" t="s">
        <v>33</v>
      </c>
      <c r="V4" s="124" t="s">
        <v>307</v>
      </c>
      <c r="W4" s="167" t="s">
        <v>34</v>
      </c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24" t="s">
        <v>306</v>
      </c>
      <c r="AO4" s="141" t="s">
        <v>45</v>
      </c>
      <c r="AP4" s="141" t="s">
        <v>33</v>
      </c>
      <c r="AQ4" s="124" t="s">
        <v>305</v>
      </c>
      <c r="AR4" s="141" t="s">
        <v>45</v>
      </c>
      <c r="AS4" s="141" t="s">
        <v>33</v>
      </c>
    </row>
    <row r="5" spans="1:45" ht="92.25" customHeight="1" thickBot="1">
      <c r="A5" s="158"/>
      <c r="B5" s="158"/>
      <c r="C5" s="158"/>
      <c r="D5" s="124"/>
      <c r="E5" s="141"/>
      <c r="F5" s="141"/>
      <c r="G5" s="124"/>
      <c r="H5" s="141"/>
      <c r="I5" s="141"/>
      <c r="J5" s="124"/>
      <c r="K5" s="141"/>
      <c r="L5" s="141"/>
      <c r="M5" s="124"/>
      <c r="N5" s="141"/>
      <c r="O5" s="141"/>
      <c r="P5" s="124"/>
      <c r="Q5" s="141"/>
      <c r="R5" s="141"/>
      <c r="S5" s="124"/>
      <c r="T5" s="141"/>
      <c r="U5" s="141"/>
      <c r="V5" s="124"/>
      <c r="W5" s="16" t="s">
        <v>45</v>
      </c>
      <c r="X5" s="16" t="s">
        <v>33</v>
      </c>
      <c r="Y5" s="20" t="s">
        <v>419</v>
      </c>
      <c r="Z5" s="16" t="s">
        <v>45</v>
      </c>
      <c r="AA5" s="16" t="s">
        <v>33</v>
      </c>
      <c r="AB5" s="20" t="s">
        <v>420</v>
      </c>
      <c r="AC5" s="16" t="s">
        <v>45</v>
      </c>
      <c r="AD5" s="16" t="s">
        <v>33</v>
      </c>
      <c r="AE5" s="20" t="s">
        <v>421</v>
      </c>
      <c r="AF5" s="16" t="s">
        <v>45</v>
      </c>
      <c r="AG5" s="16" t="s">
        <v>33</v>
      </c>
      <c r="AH5" s="20" t="s">
        <v>422</v>
      </c>
      <c r="AI5" s="16" t="s">
        <v>45</v>
      </c>
      <c r="AJ5" s="16" t="s">
        <v>33</v>
      </c>
      <c r="AK5" s="20" t="s">
        <v>423</v>
      </c>
      <c r="AL5" s="16" t="s">
        <v>45</v>
      </c>
      <c r="AM5" s="16" t="s">
        <v>33</v>
      </c>
      <c r="AN5" s="124"/>
      <c r="AO5" s="141"/>
      <c r="AP5" s="141"/>
      <c r="AQ5" s="124"/>
      <c r="AR5" s="141"/>
      <c r="AS5" s="141"/>
    </row>
    <row r="6" spans="1:45" ht="15.75" customHeight="1" hidden="1">
      <c r="A6" s="132"/>
      <c r="B6" s="132"/>
      <c r="C6" s="132"/>
      <c r="D6" s="53">
        <v>2008</v>
      </c>
      <c r="E6" s="53">
        <v>2008</v>
      </c>
      <c r="F6" s="53">
        <v>2008</v>
      </c>
      <c r="G6" s="53">
        <v>2008</v>
      </c>
      <c r="H6" s="53">
        <v>2008</v>
      </c>
      <c r="I6" s="53">
        <v>2008</v>
      </c>
      <c r="J6" s="53">
        <v>2008</v>
      </c>
      <c r="K6" s="53">
        <v>2008</v>
      </c>
      <c r="L6" s="53">
        <v>2008</v>
      </c>
      <c r="M6" s="53">
        <v>2008</v>
      </c>
      <c r="N6" s="53">
        <v>2008</v>
      </c>
      <c r="O6" s="53">
        <v>2008</v>
      </c>
      <c r="P6" s="53">
        <v>2008</v>
      </c>
      <c r="Q6" s="53">
        <v>2008</v>
      </c>
      <c r="R6" s="53">
        <v>2008</v>
      </c>
      <c r="S6" s="53">
        <v>2008</v>
      </c>
      <c r="T6" s="53">
        <v>2008</v>
      </c>
      <c r="U6" s="53">
        <v>2008</v>
      </c>
      <c r="V6" s="53">
        <v>2008</v>
      </c>
      <c r="W6" s="53">
        <v>2008</v>
      </c>
      <c r="X6" s="53">
        <v>2008</v>
      </c>
      <c r="Y6" s="53">
        <v>2008</v>
      </c>
      <c r="Z6" s="53">
        <v>2008</v>
      </c>
      <c r="AA6" s="53">
        <v>2008</v>
      </c>
      <c r="AB6" s="53">
        <v>2008</v>
      </c>
      <c r="AC6" s="53">
        <v>2008</v>
      </c>
      <c r="AD6" s="53">
        <v>2008</v>
      </c>
      <c r="AE6" s="53">
        <v>2008</v>
      </c>
      <c r="AF6" s="53">
        <v>2008</v>
      </c>
      <c r="AG6" s="53">
        <v>2008</v>
      </c>
      <c r="AH6" s="53">
        <v>2008</v>
      </c>
      <c r="AI6" s="53">
        <v>2008</v>
      </c>
      <c r="AJ6" s="53">
        <v>2008</v>
      </c>
      <c r="AK6" s="53">
        <v>2008</v>
      </c>
      <c r="AL6" s="53">
        <v>2008</v>
      </c>
      <c r="AM6" s="53">
        <v>2008</v>
      </c>
      <c r="AN6" s="53">
        <v>2008</v>
      </c>
      <c r="AO6" s="53">
        <v>2008</v>
      </c>
      <c r="AP6" s="53">
        <v>2008</v>
      </c>
      <c r="AQ6" s="53">
        <v>2008</v>
      </c>
      <c r="AR6" s="53">
        <v>2008</v>
      </c>
      <c r="AS6" s="53">
        <v>2008</v>
      </c>
    </row>
    <row r="7" spans="1:45" ht="12.75">
      <c r="A7" s="65">
        <v>1</v>
      </c>
      <c r="B7" s="65" t="s">
        <v>530</v>
      </c>
      <c r="C7" s="65" t="s">
        <v>531</v>
      </c>
      <c r="D7" s="65">
        <v>29</v>
      </c>
      <c r="E7" s="65">
        <v>19</v>
      </c>
      <c r="F7" s="65">
        <v>10</v>
      </c>
      <c r="G7" s="65">
        <v>4</v>
      </c>
      <c r="H7" s="65">
        <v>4</v>
      </c>
      <c r="I7" s="65">
        <v>0</v>
      </c>
      <c r="J7" s="65">
        <v>3</v>
      </c>
      <c r="K7" s="65">
        <v>1</v>
      </c>
      <c r="L7" s="65">
        <v>2</v>
      </c>
      <c r="M7" s="65">
        <v>6</v>
      </c>
      <c r="N7" s="65">
        <v>3</v>
      </c>
      <c r="O7" s="65">
        <v>3</v>
      </c>
      <c r="P7" s="65">
        <v>9</v>
      </c>
      <c r="Q7" s="65">
        <v>7</v>
      </c>
      <c r="R7" s="65">
        <v>2</v>
      </c>
      <c r="S7" s="65">
        <v>0</v>
      </c>
      <c r="T7" s="65">
        <v>0</v>
      </c>
      <c r="U7" s="65">
        <v>0</v>
      </c>
      <c r="V7" s="65">
        <v>6</v>
      </c>
      <c r="W7" s="65">
        <v>4</v>
      </c>
      <c r="X7" s="65">
        <v>2</v>
      </c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  <c r="AE7" s="65">
        <v>2</v>
      </c>
      <c r="AF7" s="65">
        <v>2</v>
      </c>
      <c r="AG7" s="65">
        <v>0</v>
      </c>
      <c r="AH7" s="65">
        <v>0</v>
      </c>
      <c r="AI7" s="65">
        <v>0</v>
      </c>
      <c r="AJ7" s="65">
        <v>0</v>
      </c>
      <c r="AK7" s="65">
        <v>4</v>
      </c>
      <c r="AL7" s="65">
        <v>2</v>
      </c>
      <c r="AM7" s="65">
        <v>2</v>
      </c>
      <c r="AN7" s="65">
        <v>1</v>
      </c>
      <c r="AO7" s="65">
        <v>0</v>
      </c>
      <c r="AP7" s="65">
        <v>1</v>
      </c>
      <c r="AQ7" s="65">
        <v>0</v>
      </c>
      <c r="AR7" s="65">
        <v>0</v>
      </c>
      <c r="AS7" s="65">
        <v>0</v>
      </c>
    </row>
    <row r="8" spans="1:45" ht="12.75">
      <c r="A8" s="66">
        <v>2</v>
      </c>
      <c r="B8" s="66" t="s">
        <v>532</v>
      </c>
      <c r="C8" s="66" t="s">
        <v>533</v>
      </c>
      <c r="D8" s="66">
        <v>98</v>
      </c>
      <c r="E8" s="66">
        <v>45</v>
      </c>
      <c r="F8" s="66">
        <v>53</v>
      </c>
      <c r="G8" s="66">
        <v>34</v>
      </c>
      <c r="H8" s="66">
        <v>16</v>
      </c>
      <c r="I8" s="66">
        <v>18</v>
      </c>
      <c r="J8" s="66">
        <v>27</v>
      </c>
      <c r="K8" s="66">
        <v>13</v>
      </c>
      <c r="L8" s="66">
        <v>14</v>
      </c>
      <c r="M8" s="66">
        <v>5</v>
      </c>
      <c r="N8" s="66">
        <v>1</v>
      </c>
      <c r="O8" s="66">
        <v>4</v>
      </c>
      <c r="P8" s="66">
        <v>7</v>
      </c>
      <c r="Q8" s="66">
        <v>3</v>
      </c>
      <c r="R8" s="66">
        <v>4</v>
      </c>
      <c r="S8" s="66">
        <v>0</v>
      </c>
      <c r="T8" s="66">
        <v>0</v>
      </c>
      <c r="U8" s="66">
        <v>0</v>
      </c>
      <c r="V8" s="66">
        <v>25</v>
      </c>
      <c r="W8" s="66">
        <v>12</v>
      </c>
      <c r="X8" s="66">
        <v>13</v>
      </c>
      <c r="Y8" s="66">
        <v>21</v>
      </c>
      <c r="Z8" s="66">
        <v>10</v>
      </c>
      <c r="AA8" s="66">
        <v>11</v>
      </c>
      <c r="AB8" s="66">
        <v>4</v>
      </c>
      <c r="AC8" s="66">
        <v>2</v>
      </c>
      <c r="AD8" s="66">
        <v>2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</row>
    <row r="9" spans="1:45" ht="12.75">
      <c r="A9" s="66">
        <v>3</v>
      </c>
      <c r="B9" s="66" t="s">
        <v>532</v>
      </c>
      <c r="C9" s="66" t="s">
        <v>534</v>
      </c>
      <c r="D9" s="66">
        <v>85</v>
      </c>
      <c r="E9" s="66">
        <v>41</v>
      </c>
      <c r="F9" s="66">
        <v>44</v>
      </c>
      <c r="G9" s="66">
        <v>20</v>
      </c>
      <c r="H9" s="66">
        <v>8</v>
      </c>
      <c r="I9" s="66">
        <v>12</v>
      </c>
      <c r="J9" s="66">
        <v>14</v>
      </c>
      <c r="K9" s="66">
        <v>5</v>
      </c>
      <c r="L9" s="66">
        <v>9</v>
      </c>
      <c r="M9" s="66">
        <v>6</v>
      </c>
      <c r="N9" s="66">
        <v>2</v>
      </c>
      <c r="O9" s="66">
        <v>4</v>
      </c>
      <c r="P9" s="66">
        <v>1</v>
      </c>
      <c r="Q9" s="66">
        <v>0</v>
      </c>
      <c r="R9" s="66">
        <v>1</v>
      </c>
      <c r="S9" s="66">
        <v>0</v>
      </c>
      <c r="T9" s="66">
        <v>0</v>
      </c>
      <c r="U9" s="66">
        <v>0</v>
      </c>
      <c r="V9" s="66">
        <v>43</v>
      </c>
      <c r="W9" s="66">
        <v>25</v>
      </c>
      <c r="X9" s="66">
        <v>18</v>
      </c>
      <c r="Y9" s="66">
        <v>35</v>
      </c>
      <c r="Z9" s="66">
        <v>21</v>
      </c>
      <c r="AA9" s="66">
        <v>14</v>
      </c>
      <c r="AB9" s="66">
        <v>7</v>
      </c>
      <c r="AC9" s="66">
        <v>4</v>
      </c>
      <c r="AD9" s="66">
        <v>3</v>
      </c>
      <c r="AE9" s="66">
        <v>1</v>
      </c>
      <c r="AF9" s="66">
        <v>0</v>
      </c>
      <c r="AG9" s="66">
        <v>1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1</v>
      </c>
      <c r="AO9" s="66">
        <v>1</v>
      </c>
      <c r="AP9" s="66">
        <v>0</v>
      </c>
      <c r="AQ9" s="66">
        <v>0</v>
      </c>
      <c r="AR9" s="66">
        <v>0</v>
      </c>
      <c r="AS9" s="66">
        <v>0</v>
      </c>
    </row>
    <row r="10" spans="1:45" ht="12.75">
      <c r="A10" s="66">
        <v>4</v>
      </c>
      <c r="B10" s="66" t="s">
        <v>532</v>
      </c>
      <c r="C10" s="66" t="s">
        <v>535</v>
      </c>
      <c r="D10" s="66">
        <v>38</v>
      </c>
      <c r="E10" s="66">
        <v>16</v>
      </c>
      <c r="F10" s="66">
        <v>22</v>
      </c>
      <c r="G10" s="66">
        <v>5</v>
      </c>
      <c r="H10" s="66">
        <v>3</v>
      </c>
      <c r="I10" s="66">
        <v>2</v>
      </c>
      <c r="J10" s="66">
        <v>14</v>
      </c>
      <c r="K10" s="66">
        <v>5</v>
      </c>
      <c r="L10" s="66">
        <v>9</v>
      </c>
      <c r="M10" s="66">
        <v>3</v>
      </c>
      <c r="N10" s="66">
        <v>2</v>
      </c>
      <c r="O10" s="66">
        <v>1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14</v>
      </c>
      <c r="W10" s="66">
        <v>5</v>
      </c>
      <c r="X10" s="66">
        <v>9</v>
      </c>
      <c r="Y10" s="66">
        <v>11</v>
      </c>
      <c r="Z10" s="66">
        <v>4</v>
      </c>
      <c r="AA10" s="66">
        <v>7</v>
      </c>
      <c r="AB10" s="66">
        <v>0</v>
      </c>
      <c r="AC10" s="66">
        <v>0</v>
      </c>
      <c r="AD10" s="66">
        <v>0</v>
      </c>
      <c r="AE10" s="66">
        <v>3</v>
      </c>
      <c r="AF10" s="66">
        <v>1</v>
      </c>
      <c r="AG10" s="66">
        <v>2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2</v>
      </c>
      <c r="AO10" s="66">
        <v>1</v>
      </c>
      <c r="AP10" s="66">
        <v>1</v>
      </c>
      <c r="AQ10" s="66">
        <v>0</v>
      </c>
      <c r="AR10" s="66">
        <v>0</v>
      </c>
      <c r="AS10" s="66">
        <v>0</v>
      </c>
    </row>
    <row r="11" spans="1:45" ht="12.75">
      <c r="A11" s="66">
        <v>5</v>
      </c>
      <c r="B11" s="66" t="s">
        <v>536</v>
      </c>
      <c r="C11" s="66" t="s">
        <v>537</v>
      </c>
      <c r="D11" s="66">
        <v>44</v>
      </c>
      <c r="E11" s="66">
        <v>27</v>
      </c>
      <c r="F11" s="66">
        <v>17</v>
      </c>
      <c r="G11" s="66">
        <v>6</v>
      </c>
      <c r="H11" s="66">
        <v>4</v>
      </c>
      <c r="I11" s="66">
        <v>2</v>
      </c>
      <c r="J11" s="66">
        <v>2</v>
      </c>
      <c r="K11" s="66">
        <v>1</v>
      </c>
      <c r="L11" s="66">
        <v>1</v>
      </c>
      <c r="M11" s="66">
        <v>2</v>
      </c>
      <c r="N11" s="66">
        <v>1</v>
      </c>
      <c r="O11" s="66">
        <v>1</v>
      </c>
      <c r="P11" s="66">
        <v>3</v>
      </c>
      <c r="Q11" s="66">
        <v>1</v>
      </c>
      <c r="R11" s="66">
        <v>2</v>
      </c>
      <c r="S11" s="66">
        <v>0</v>
      </c>
      <c r="T11" s="66">
        <v>0</v>
      </c>
      <c r="U11" s="66">
        <v>0</v>
      </c>
      <c r="V11" s="66">
        <v>10</v>
      </c>
      <c r="W11" s="66">
        <v>7</v>
      </c>
      <c r="X11" s="66">
        <v>3</v>
      </c>
      <c r="Y11" s="66">
        <v>5</v>
      </c>
      <c r="Z11" s="66">
        <v>4</v>
      </c>
      <c r="AA11" s="66">
        <v>1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5</v>
      </c>
      <c r="AL11" s="66">
        <v>3</v>
      </c>
      <c r="AM11" s="66">
        <v>2</v>
      </c>
      <c r="AN11" s="66">
        <v>7</v>
      </c>
      <c r="AO11" s="66">
        <v>4</v>
      </c>
      <c r="AP11" s="66">
        <v>3</v>
      </c>
      <c r="AQ11" s="66">
        <v>14</v>
      </c>
      <c r="AR11" s="66">
        <v>9</v>
      </c>
      <c r="AS11" s="66">
        <v>5</v>
      </c>
    </row>
    <row r="12" spans="1:45" s="68" customFormat="1" ht="12.75">
      <c r="A12" s="67">
        <v>5</v>
      </c>
      <c r="B12" s="67"/>
      <c r="C12" s="67" t="s">
        <v>538</v>
      </c>
      <c r="D12" s="67">
        <f aca="true" t="shared" si="0" ref="D12:AS12">SUM(D7:D11)</f>
        <v>294</v>
      </c>
      <c r="E12" s="67">
        <f t="shared" si="0"/>
        <v>148</v>
      </c>
      <c r="F12" s="67">
        <f t="shared" si="0"/>
        <v>146</v>
      </c>
      <c r="G12" s="67">
        <f t="shared" si="0"/>
        <v>69</v>
      </c>
      <c r="H12" s="67">
        <f t="shared" si="0"/>
        <v>35</v>
      </c>
      <c r="I12" s="67">
        <f t="shared" si="0"/>
        <v>34</v>
      </c>
      <c r="J12" s="67">
        <f t="shared" si="0"/>
        <v>60</v>
      </c>
      <c r="K12" s="67">
        <f t="shared" si="0"/>
        <v>25</v>
      </c>
      <c r="L12" s="67">
        <f t="shared" si="0"/>
        <v>35</v>
      </c>
      <c r="M12" s="67">
        <f t="shared" si="0"/>
        <v>22</v>
      </c>
      <c r="N12" s="67">
        <f t="shared" si="0"/>
        <v>9</v>
      </c>
      <c r="O12" s="67">
        <f t="shared" si="0"/>
        <v>13</v>
      </c>
      <c r="P12" s="67">
        <f t="shared" si="0"/>
        <v>20</v>
      </c>
      <c r="Q12" s="67">
        <f t="shared" si="0"/>
        <v>11</v>
      </c>
      <c r="R12" s="67">
        <f t="shared" si="0"/>
        <v>9</v>
      </c>
      <c r="S12" s="67">
        <f t="shared" si="0"/>
        <v>0</v>
      </c>
      <c r="T12" s="67">
        <f t="shared" si="0"/>
        <v>0</v>
      </c>
      <c r="U12" s="67">
        <f t="shared" si="0"/>
        <v>0</v>
      </c>
      <c r="V12" s="67">
        <f t="shared" si="0"/>
        <v>98</v>
      </c>
      <c r="W12" s="67">
        <f t="shared" si="0"/>
        <v>53</v>
      </c>
      <c r="X12" s="67">
        <f t="shared" si="0"/>
        <v>45</v>
      </c>
      <c r="Y12" s="67">
        <f t="shared" si="0"/>
        <v>72</v>
      </c>
      <c r="Z12" s="67">
        <f t="shared" si="0"/>
        <v>39</v>
      </c>
      <c r="AA12" s="67">
        <f t="shared" si="0"/>
        <v>33</v>
      </c>
      <c r="AB12" s="67">
        <f t="shared" si="0"/>
        <v>11</v>
      </c>
      <c r="AC12" s="67">
        <f t="shared" si="0"/>
        <v>6</v>
      </c>
      <c r="AD12" s="67">
        <f t="shared" si="0"/>
        <v>5</v>
      </c>
      <c r="AE12" s="67">
        <f t="shared" si="0"/>
        <v>6</v>
      </c>
      <c r="AF12" s="67">
        <f t="shared" si="0"/>
        <v>3</v>
      </c>
      <c r="AG12" s="67">
        <f t="shared" si="0"/>
        <v>3</v>
      </c>
      <c r="AH12" s="67">
        <f t="shared" si="0"/>
        <v>0</v>
      </c>
      <c r="AI12" s="67">
        <f t="shared" si="0"/>
        <v>0</v>
      </c>
      <c r="AJ12" s="67">
        <f t="shared" si="0"/>
        <v>0</v>
      </c>
      <c r="AK12" s="67">
        <f t="shared" si="0"/>
        <v>9</v>
      </c>
      <c r="AL12" s="67">
        <f t="shared" si="0"/>
        <v>5</v>
      </c>
      <c r="AM12" s="67">
        <f t="shared" si="0"/>
        <v>4</v>
      </c>
      <c r="AN12" s="67">
        <f t="shared" si="0"/>
        <v>11</v>
      </c>
      <c r="AO12" s="67">
        <f t="shared" si="0"/>
        <v>6</v>
      </c>
      <c r="AP12" s="67">
        <f t="shared" si="0"/>
        <v>5</v>
      </c>
      <c r="AQ12" s="67">
        <f t="shared" si="0"/>
        <v>14</v>
      </c>
      <c r="AR12" s="67">
        <f t="shared" si="0"/>
        <v>9</v>
      </c>
      <c r="AS12" s="67">
        <f t="shared" si="0"/>
        <v>5</v>
      </c>
    </row>
    <row r="13" spans="1:45" ht="7.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5"/>
    </row>
    <row r="14" spans="1:45" ht="12.75">
      <c r="A14" s="66">
        <v>1</v>
      </c>
      <c r="B14" s="66" t="s">
        <v>532</v>
      </c>
      <c r="C14" s="66" t="s">
        <v>539</v>
      </c>
      <c r="D14" s="66">
        <v>8</v>
      </c>
      <c r="E14" s="66">
        <v>5</v>
      </c>
      <c r="F14" s="66">
        <v>3</v>
      </c>
      <c r="G14" s="66">
        <v>3</v>
      </c>
      <c r="H14" s="66">
        <v>1</v>
      </c>
      <c r="I14" s="66">
        <v>2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2</v>
      </c>
      <c r="W14" s="66">
        <v>2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2</v>
      </c>
      <c r="AL14" s="66">
        <v>2</v>
      </c>
      <c r="AM14" s="66">
        <v>0</v>
      </c>
      <c r="AN14" s="66">
        <v>3</v>
      </c>
      <c r="AO14" s="66">
        <v>2</v>
      </c>
      <c r="AP14" s="66">
        <v>1</v>
      </c>
      <c r="AQ14" s="66">
        <v>0</v>
      </c>
      <c r="AR14" s="66">
        <v>0</v>
      </c>
      <c r="AS14" s="66">
        <v>0</v>
      </c>
    </row>
    <row r="15" spans="1:45" ht="12.75">
      <c r="A15" s="66">
        <v>2</v>
      </c>
      <c r="B15" s="66" t="s">
        <v>540</v>
      </c>
      <c r="C15" s="66" t="s">
        <v>541</v>
      </c>
      <c r="D15" s="66">
        <v>18</v>
      </c>
      <c r="E15" s="66">
        <v>14</v>
      </c>
      <c r="F15" s="66">
        <v>4</v>
      </c>
      <c r="G15" s="66">
        <v>1</v>
      </c>
      <c r="H15" s="66">
        <v>1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13</v>
      </c>
      <c r="W15" s="66">
        <v>10</v>
      </c>
      <c r="X15" s="66">
        <v>3</v>
      </c>
      <c r="Y15" s="66">
        <v>0</v>
      </c>
      <c r="Z15" s="66">
        <v>0</v>
      </c>
      <c r="AA15" s="66">
        <v>0</v>
      </c>
      <c r="AB15" s="66">
        <v>13</v>
      </c>
      <c r="AC15" s="66">
        <v>10</v>
      </c>
      <c r="AD15" s="66">
        <v>3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4</v>
      </c>
      <c r="AO15" s="66">
        <v>3</v>
      </c>
      <c r="AP15" s="66">
        <v>1</v>
      </c>
      <c r="AQ15" s="66">
        <v>0</v>
      </c>
      <c r="AR15" s="66">
        <v>0</v>
      </c>
      <c r="AS15" s="66">
        <v>0</v>
      </c>
    </row>
    <row r="16" spans="1:45" ht="12.75">
      <c r="A16" s="66">
        <v>3</v>
      </c>
      <c r="B16" s="66" t="s">
        <v>542</v>
      </c>
      <c r="C16" s="66" t="s">
        <v>543</v>
      </c>
      <c r="D16" s="66">
        <v>3</v>
      </c>
      <c r="E16" s="66">
        <v>2</v>
      </c>
      <c r="F16" s="66">
        <v>1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3</v>
      </c>
      <c r="W16" s="66">
        <v>2</v>
      </c>
      <c r="X16" s="66">
        <v>1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3</v>
      </c>
      <c r="AL16" s="66">
        <v>2</v>
      </c>
      <c r="AM16" s="66">
        <v>1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</row>
    <row r="17" spans="1:45" s="68" customFormat="1" ht="12.75">
      <c r="A17" s="67">
        <v>3</v>
      </c>
      <c r="B17" s="67"/>
      <c r="C17" s="67" t="s">
        <v>544</v>
      </c>
      <c r="D17" s="67">
        <f aca="true" t="shared" si="1" ref="D17:AS17">SUM(D14:D16)</f>
        <v>29</v>
      </c>
      <c r="E17" s="67">
        <f t="shared" si="1"/>
        <v>21</v>
      </c>
      <c r="F17" s="67">
        <f t="shared" si="1"/>
        <v>8</v>
      </c>
      <c r="G17" s="67">
        <f t="shared" si="1"/>
        <v>4</v>
      </c>
      <c r="H17" s="67">
        <f t="shared" si="1"/>
        <v>2</v>
      </c>
      <c r="I17" s="67">
        <f t="shared" si="1"/>
        <v>2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0</v>
      </c>
      <c r="N17" s="67">
        <f t="shared" si="1"/>
        <v>0</v>
      </c>
      <c r="O17" s="67">
        <f t="shared" si="1"/>
        <v>0</v>
      </c>
      <c r="P17" s="67">
        <f t="shared" si="1"/>
        <v>0</v>
      </c>
      <c r="Q17" s="67">
        <f t="shared" si="1"/>
        <v>0</v>
      </c>
      <c r="R17" s="67">
        <f t="shared" si="1"/>
        <v>0</v>
      </c>
      <c r="S17" s="67">
        <f t="shared" si="1"/>
        <v>0</v>
      </c>
      <c r="T17" s="67">
        <f t="shared" si="1"/>
        <v>0</v>
      </c>
      <c r="U17" s="67">
        <f t="shared" si="1"/>
        <v>0</v>
      </c>
      <c r="V17" s="67">
        <f t="shared" si="1"/>
        <v>18</v>
      </c>
      <c r="W17" s="67">
        <f t="shared" si="1"/>
        <v>14</v>
      </c>
      <c r="X17" s="67">
        <f t="shared" si="1"/>
        <v>4</v>
      </c>
      <c r="Y17" s="67">
        <f t="shared" si="1"/>
        <v>0</v>
      </c>
      <c r="Z17" s="67">
        <f t="shared" si="1"/>
        <v>0</v>
      </c>
      <c r="AA17" s="67">
        <f t="shared" si="1"/>
        <v>0</v>
      </c>
      <c r="AB17" s="67">
        <f t="shared" si="1"/>
        <v>13</v>
      </c>
      <c r="AC17" s="67">
        <f t="shared" si="1"/>
        <v>10</v>
      </c>
      <c r="AD17" s="67">
        <f t="shared" si="1"/>
        <v>3</v>
      </c>
      <c r="AE17" s="67">
        <f t="shared" si="1"/>
        <v>0</v>
      </c>
      <c r="AF17" s="67">
        <f t="shared" si="1"/>
        <v>0</v>
      </c>
      <c r="AG17" s="67">
        <f t="shared" si="1"/>
        <v>0</v>
      </c>
      <c r="AH17" s="67">
        <f t="shared" si="1"/>
        <v>0</v>
      </c>
      <c r="AI17" s="67">
        <f t="shared" si="1"/>
        <v>0</v>
      </c>
      <c r="AJ17" s="67">
        <f t="shared" si="1"/>
        <v>0</v>
      </c>
      <c r="AK17" s="67">
        <f t="shared" si="1"/>
        <v>5</v>
      </c>
      <c r="AL17" s="67">
        <f t="shared" si="1"/>
        <v>4</v>
      </c>
      <c r="AM17" s="67">
        <f t="shared" si="1"/>
        <v>1</v>
      </c>
      <c r="AN17" s="67">
        <f t="shared" si="1"/>
        <v>7</v>
      </c>
      <c r="AO17" s="67">
        <f t="shared" si="1"/>
        <v>5</v>
      </c>
      <c r="AP17" s="67">
        <f t="shared" si="1"/>
        <v>2</v>
      </c>
      <c r="AQ17" s="67">
        <f t="shared" si="1"/>
        <v>0</v>
      </c>
      <c r="AR17" s="67">
        <f t="shared" si="1"/>
        <v>0</v>
      </c>
      <c r="AS17" s="67">
        <f t="shared" si="1"/>
        <v>0</v>
      </c>
    </row>
    <row r="18" spans="1:45" ht="7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5"/>
    </row>
    <row r="19" spans="1:45" ht="12.75">
      <c r="A19" s="66">
        <v>1</v>
      </c>
      <c r="B19" s="66" t="s">
        <v>545</v>
      </c>
      <c r="C19" s="66" t="s">
        <v>546</v>
      </c>
      <c r="D19" s="66">
        <v>28</v>
      </c>
      <c r="E19" s="66">
        <v>14</v>
      </c>
      <c r="F19" s="66">
        <v>14</v>
      </c>
      <c r="G19" s="66">
        <v>7</v>
      </c>
      <c r="H19" s="66">
        <v>4</v>
      </c>
      <c r="I19" s="66">
        <v>3</v>
      </c>
      <c r="J19" s="66">
        <v>0</v>
      </c>
      <c r="K19" s="66">
        <v>0</v>
      </c>
      <c r="L19" s="66">
        <v>0</v>
      </c>
      <c r="M19" s="66">
        <v>6</v>
      </c>
      <c r="N19" s="66">
        <v>4</v>
      </c>
      <c r="O19" s="66">
        <v>2</v>
      </c>
      <c r="P19" s="66">
        <v>6</v>
      </c>
      <c r="Q19" s="66">
        <v>2</v>
      </c>
      <c r="R19" s="66">
        <v>4</v>
      </c>
      <c r="S19" s="66">
        <v>7</v>
      </c>
      <c r="T19" s="66">
        <v>4</v>
      </c>
      <c r="U19" s="66">
        <v>3</v>
      </c>
      <c r="V19" s="66">
        <v>2</v>
      </c>
      <c r="W19" s="66">
        <v>0</v>
      </c>
      <c r="X19" s="66">
        <v>2</v>
      </c>
      <c r="Y19" s="66">
        <v>2</v>
      </c>
      <c r="Z19" s="66">
        <v>0</v>
      </c>
      <c r="AA19" s="66">
        <v>2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</row>
    <row r="20" spans="1:45" ht="12.75">
      <c r="A20" s="66">
        <v>2</v>
      </c>
      <c r="B20" s="66" t="s">
        <v>545</v>
      </c>
      <c r="C20" s="66" t="s">
        <v>547</v>
      </c>
      <c r="D20" s="66">
        <v>21</v>
      </c>
      <c r="E20" s="66">
        <v>11</v>
      </c>
      <c r="F20" s="66">
        <v>9</v>
      </c>
      <c r="G20" s="66">
        <v>0</v>
      </c>
      <c r="H20" s="66">
        <v>0</v>
      </c>
      <c r="I20" s="66">
        <v>0</v>
      </c>
      <c r="J20" s="66">
        <v>3</v>
      </c>
      <c r="K20" s="66">
        <v>0</v>
      </c>
      <c r="L20" s="66">
        <v>3</v>
      </c>
      <c r="M20" s="66">
        <v>1</v>
      </c>
      <c r="N20" s="66">
        <v>0</v>
      </c>
      <c r="O20" s="66">
        <v>1</v>
      </c>
      <c r="P20" s="66">
        <v>1</v>
      </c>
      <c r="Q20" s="66">
        <v>1</v>
      </c>
      <c r="R20" s="66">
        <v>0</v>
      </c>
      <c r="S20" s="66">
        <v>8</v>
      </c>
      <c r="T20" s="66">
        <v>6</v>
      </c>
      <c r="U20" s="66">
        <v>1</v>
      </c>
      <c r="V20" s="66">
        <v>8</v>
      </c>
      <c r="W20" s="66">
        <v>4</v>
      </c>
      <c r="X20" s="66">
        <v>4</v>
      </c>
      <c r="Y20" s="66">
        <v>8</v>
      </c>
      <c r="Z20" s="66">
        <v>4</v>
      </c>
      <c r="AA20" s="66">
        <v>4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</row>
    <row r="21" spans="1:45" ht="12.75">
      <c r="A21" s="66">
        <v>3</v>
      </c>
      <c r="B21" s="66" t="s">
        <v>548</v>
      </c>
      <c r="C21" s="66" t="s">
        <v>549</v>
      </c>
      <c r="D21" s="66">
        <v>8</v>
      </c>
      <c r="E21" s="66">
        <v>7</v>
      </c>
      <c r="F21" s="66">
        <v>1</v>
      </c>
      <c r="G21" s="66">
        <v>1</v>
      </c>
      <c r="H21" s="66">
        <v>1</v>
      </c>
      <c r="I21" s="66">
        <v>0</v>
      </c>
      <c r="J21" s="66">
        <v>0</v>
      </c>
      <c r="K21" s="66">
        <v>0</v>
      </c>
      <c r="L21" s="66">
        <v>0</v>
      </c>
      <c r="M21" s="66">
        <v>1</v>
      </c>
      <c r="N21" s="66">
        <v>1</v>
      </c>
      <c r="O21" s="66">
        <v>0</v>
      </c>
      <c r="P21" s="66">
        <v>0</v>
      </c>
      <c r="Q21" s="66">
        <v>0</v>
      </c>
      <c r="R21" s="66">
        <v>0</v>
      </c>
      <c r="S21" s="66">
        <v>6</v>
      </c>
      <c r="T21" s="66">
        <v>5</v>
      </c>
      <c r="U21" s="66">
        <v>1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</row>
    <row r="22" spans="1:45" ht="12.75">
      <c r="A22" s="66">
        <v>4</v>
      </c>
      <c r="B22" s="66" t="s">
        <v>550</v>
      </c>
      <c r="C22" s="66" t="s">
        <v>551</v>
      </c>
      <c r="D22" s="66">
        <v>23</v>
      </c>
      <c r="E22" s="66">
        <v>12</v>
      </c>
      <c r="F22" s="66">
        <v>11</v>
      </c>
      <c r="G22" s="66">
        <v>6</v>
      </c>
      <c r="H22" s="66">
        <v>0</v>
      </c>
      <c r="I22" s="66">
        <v>6</v>
      </c>
      <c r="J22" s="66">
        <v>2</v>
      </c>
      <c r="K22" s="66">
        <v>2</v>
      </c>
      <c r="L22" s="66">
        <v>0</v>
      </c>
      <c r="M22" s="66">
        <v>1</v>
      </c>
      <c r="N22" s="66">
        <v>0</v>
      </c>
      <c r="O22" s="66">
        <v>1</v>
      </c>
      <c r="P22" s="66">
        <v>1</v>
      </c>
      <c r="Q22" s="66">
        <v>0</v>
      </c>
      <c r="R22" s="66">
        <v>1</v>
      </c>
      <c r="S22" s="66">
        <v>12</v>
      </c>
      <c r="T22" s="66">
        <v>9</v>
      </c>
      <c r="U22" s="66">
        <v>3</v>
      </c>
      <c r="V22" s="66">
        <v>1</v>
      </c>
      <c r="W22" s="66">
        <v>1</v>
      </c>
      <c r="X22" s="66">
        <v>0</v>
      </c>
      <c r="Y22" s="66">
        <v>0</v>
      </c>
      <c r="Z22" s="66">
        <v>0</v>
      </c>
      <c r="AA22" s="66">
        <v>0</v>
      </c>
      <c r="AB22" s="66">
        <v>1</v>
      </c>
      <c r="AC22" s="66">
        <v>1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</row>
    <row r="23" spans="1:45" ht="12.75">
      <c r="A23" s="66">
        <v>5</v>
      </c>
      <c r="B23" s="66" t="s">
        <v>530</v>
      </c>
      <c r="C23" s="66" t="s">
        <v>552</v>
      </c>
      <c r="D23" s="66">
        <v>31</v>
      </c>
      <c r="E23" s="66">
        <v>16</v>
      </c>
      <c r="F23" s="66">
        <v>15</v>
      </c>
      <c r="G23" s="66">
        <v>8</v>
      </c>
      <c r="H23" s="66">
        <v>2</v>
      </c>
      <c r="I23" s="66">
        <v>6</v>
      </c>
      <c r="J23" s="66">
        <v>3</v>
      </c>
      <c r="K23" s="66">
        <v>1</v>
      </c>
      <c r="L23" s="66">
        <v>2</v>
      </c>
      <c r="M23" s="66">
        <v>1</v>
      </c>
      <c r="N23" s="66">
        <v>0</v>
      </c>
      <c r="O23" s="66">
        <v>1</v>
      </c>
      <c r="P23" s="66">
        <v>0</v>
      </c>
      <c r="Q23" s="66">
        <v>0</v>
      </c>
      <c r="R23" s="66">
        <v>0</v>
      </c>
      <c r="S23" s="66">
        <v>16</v>
      </c>
      <c r="T23" s="66">
        <v>10</v>
      </c>
      <c r="U23" s="66">
        <v>6</v>
      </c>
      <c r="V23" s="66">
        <v>3</v>
      </c>
      <c r="W23" s="66">
        <v>3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3</v>
      </c>
      <c r="AF23" s="66">
        <v>3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</row>
    <row r="24" spans="1:45" ht="12.75">
      <c r="A24" s="66">
        <v>6</v>
      </c>
      <c r="B24" s="66" t="s">
        <v>553</v>
      </c>
      <c r="C24" s="66" t="s">
        <v>554</v>
      </c>
      <c r="D24" s="66">
        <v>26</v>
      </c>
      <c r="E24" s="66">
        <v>11</v>
      </c>
      <c r="F24" s="66">
        <v>15</v>
      </c>
      <c r="G24" s="66">
        <v>12</v>
      </c>
      <c r="H24" s="66">
        <v>5</v>
      </c>
      <c r="I24" s="66">
        <v>7</v>
      </c>
      <c r="J24" s="66">
        <v>0</v>
      </c>
      <c r="K24" s="66">
        <v>0</v>
      </c>
      <c r="L24" s="66">
        <v>0</v>
      </c>
      <c r="M24" s="66">
        <v>3</v>
      </c>
      <c r="N24" s="66">
        <v>1</v>
      </c>
      <c r="O24" s="66">
        <v>2</v>
      </c>
      <c r="P24" s="66">
        <v>0</v>
      </c>
      <c r="Q24" s="66">
        <v>0</v>
      </c>
      <c r="R24" s="66">
        <v>0</v>
      </c>
      <c r="S24" s="66">
        <v>11</v>
      </c>
      <c r="T24" s="66">
        <v>5</v>
      </c>
      <c r="U24" s="66">
        <v>6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</row>
    <row r="25" spans="1:45" ht="12.75">
      <c r="A25" s="66">
        <v>7</v>
      </c>
      <c r="B25" s="66" t="s">
        <v>532</v>
      </c>
      <c r="C25" s="66" t="s">
        <v>555</v>
      </c>
      <c r="D25" s="66">
        <v>21</v>
      </c>
      <c r="E25" s="66">
        <v>10</v>
      </c>
      <c r="F25" s="66">
        <v>11</v>
      </c>
      <c r="G25" s="66">
        <v>2</v>
      </c>
      <c r="H25" s="66">
        <v>0</v>
      </c>
      <c r="I25" s="66">
        <v>2</v>
      </c>
      <c r="J25" s="66">
        <v>0</v>
      </c>
      <c r="K25" s="66">
        <v>0</v>
      </c>
      <c r="L25" s="66">
        <v>0</v>
      </c>
      <c r="M25" s="66">
        <v>10</v>
      </c>
      <c r="N25" s="66">
        <v>6</v>
      </c>
      <c r="O25" s="66">
        <v>4</v>
      </c>
      <c r="P25" s="66">
        <v>0</v>
      </c>
      <c r="Q25" s="66">
        <v>0</v>
      </c>
      <c r="R25" s="66">
        <v>0</v>
      </c>
      <c r="S25" s="66">
        <v>8</v>
      </c>
      <c r="T25" s="66">
        <v>4</v>
      </c>
      <c r="U25" s="66">
        <v>4</v>
      </c>
      <c r="V25" s="66">
        <v>1</v>
      </c>
      <c r="W25" s="66">
        <v>0</v>
      </c>
      <c r="X25" s="66">
        <v>1</v>
      </c>
      <c r="Y25" s="66">
        <v>1</v>
      </c>
      <c r="Z25" s="66">
        <v>0</v>
      </c>
      <c r="AA25" s="66">
        <v>1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</row>
    <row r="26" spans="1:45" ht="12.75">
      <c r="A26" s="66">
        <v>8</v>
      </c>
      <c r="B26" s="66" t="s">
        <v>532</v>
      </c>
      <c r="C26" s="66" t="s">
        <v>556</v>
      </c>
      <c r="D26" s="66">
        <v>102</v>
      </c>
      <c r="E26" s="66">
        <v>57</v>
      </c>
      <c r="F26" s="66">
        <v>45</v>
      </c>
      <c r="G26" s="66">
        <v>50</v>
      </c>
      <c r="H26" s="66">
        <v>21</v>
      </c>
      <c r="I26" s="66">
        <v>29</v>
      </c>
      <c r="J26" s="66">
        <v>0</v>
      </c>
      <c r="K26" s="66">
        <v>0</v>
      </c>
      <c r="L26" s="66">
        <v>0</v>
      </c>
      <c r="M26" s="66">
        <v>3</v>
      </c>
      <c r="N26" s="66">
        <v>2</v>
      </c>
      <c r="O26" s="66">
        <v>1</v>
      </c>
      <c r="P26" s="66">
        <v>3</v>
      </c>
      <c r="Q26" s="66">
        <v>1</v>
      </c>
      <c r="R26" s="66">
        <v>2</v>
      </c>
      <c r="S26" s="66">
        <v>8</v>
      </c>
      <c r="T26" s="66">
        <v>6</v>
      </c>
      <c r="U26" s="66">
        <v>2</v>
      </c>
      <c r="V26" s="66">
        <v>38</v>
      </c>
      <c r="W26" s="66">
        <v>27</v>
      </c>
      <c r="X26" s="66">
        <v>11</v>
      </c>
      <c r="Y26" s="66">
        <v>28</v>
      </c>
      <c r="Z26" s="66">
        <v>17</v>
      </c>
      <c r="AA26" s="66">
        <v>11</v>
      </c>
      <c r="AB26" s="66">
        <v>0</v>
      </c>
      <c r="AC26" s="66">
        <v>0</v>
      </c>
      <c r="AD26" s="66">
        <v>0</v>
      </c>
      <c r="AE26" s="66">
        <v>10</v>
      </c>
      <c r="AF26" s="66">
        <v>10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</row>
    <row r="27" spans="1:45" ht="12.75">
      <c r="A27" s="66">
        <v>9</v>
      </c>
      <c r="B27" s="66" t="s">
        <v>532</v>
      </c>
      <c r="C27" s="66" t="s">
        <v>557</v>
      </c>
      <c r="D27" s="66">
        <v>21</v>
      </c>
      <c r="E27" s="66">
        <v>7</v>
      </c>
      <c r="F27" s="66">
        <v>14</v>
      </c>
      <c r="G27" s="66">
        <v>2</v>
      </c>
      <c r="H27" s="66">
        <v>1</v>
      </c>
      <c r="I27" s="66">
        <v>1</v>
      </c>
      <c r="J27" s="66">
        <v>1</v>
      </c>
      <c r="K27" s="66">
        <v>0</v>
      </c>
      <c r="L27" s="66">
        <v>1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13</v>
      </c>
      <c r="T27" s="66">
        <v>4</v>
      </c>
      <c r="U27" s="66">
        <v>9</v>
      </c>
      <c r="V27" s="66">
        <v>5</v>
      </c>
      <c r="W27" s="66">
        <v>2</v>
      </c>
      <c r="X27" s="66">
        <v>3</v>
      </c>
      <c r="Y27" s="66">
        <v>5</v>
      </c>
      <c r="Z27" s="66">
        <v>2</v>
      </c>
      <c r="AA27" s="66">
        <v>3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</row>
    <row r="28" spans="1:45" ht="12.75">
      <c r="A28" s="66">
        <v>10</v>
      </c>
      <c r="B28" s="66" t="s">
        <v>532</v>
      </c>
      <c r="C28" s="66" t="s">
        <v>558</v>
      </c>
      <c r="D28" s="66">
        <v>24</v>
      </c>
      <c r="E28" s="66">
        <v>14</v>
      </c>
      <c r="F28" s="66">
        <v>10</v>
      </c>
      <c r="G28" s="66">
        <v>0</v>
      </c>
      <c r="H28" s="66">
        <v>0</v>
      </c>
      <c r="I28" s="66">
        <v>0</v>
      </c>
      <c r="J28" s="66">
        <v>8</v>
      </c>
      <c r="K28" s="66">
        <v>4</v>
      </c>
      <c r="L28" s="66">
        <v>4</v>
      </c>
      <c r="M28" s="66">
        <v>5</v>
      </c>
      <c r="N28" s="66">
        <v>4</v>
      </c>
      <c r="O28" s="66">
        <v>1</v>
      </c>
      <c r="P28" s="66">
        <v>1</v>
      </c>
      <c r="Q28" s="66">
        <v>1</v>
      </c>
      <c r="R28" s="66">
        <v>0</v>
      </c>
      <c r="S28" s="66">
        <v>9</v>
      </c>
      <c r="T28" s="66">
        <v>4</v>
      </c>
      <c r="U28" s="66">
        <v>5</v>
      </c>
      <c r="V28" s="66">
        <v>1</v>
      </c>
      <c r="W28" s="66">
        <v>1</v>
      </c>
      <c r="X28" s="66">
        <v>0</v>
      </c>
      <c r="Y28" s="66">
        <v>1</v>
      </c>
      <c r="Z28" s="66">
        <v>1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</row>
    <row r="29" spans="1:45" ht="12.75">
      <c r="A29" s="66">
        <v>11</v>
      </c>
      <c r="B29" s="66" t="s">
        <v>532</v>
      </c>
      <c r="C29" s="66" t="s">
        <v>559</v>
      </c>
      <c r="D29" s="66">
        <v>34</v>
      </c>
      <c r="E29" s="66">
        <v>21</v>
      </c>
      <c r="F29" s="66">
        <v>13</v>
      </c>
      <c r="G29" s="66">
        <v>6</v>
      </c>
      <c r="H29" s="66">
        <v>3</v>
      </c>
      <c r="I29" s="66">
        <v>3</v>
      </c>
      <c r="J29" s="66">
        <v>4</v>
      </c>
      <c r="K29" s="66">
        <v>3</v>
      </c>
      <c r="L29" s="66">
        <v>1</v>
      </c>
      <c r="M29" s="66">
        <v>2</v>
      </c>
      <c r="N29" s="66">
        <v>1</v>
      </c>
      <c r="O29" s="66">
        <v>1</v>
      </c>
      <c r="P29" s="66">
        <v>8</v>
      </c>
      <c r="Q29" s="66">
        <v>4</v>
      </c>
      <c r="R29" s="66">
        <v>4</v>
      </c>
      <c r="S29" s="66">
        <v>12</v>
      </c>
      <c r="T29" s="66">
        <v>9</v>
      </c>
      <c r="U29" s="66">
        <v>3</v>
      </c>
      <c r="V29" s="66">
        <v>2</v>
      </c>
      <c r="W29" s="66">
        <v>1</v>
      </c>
      <c r="X29" s="66">
        <v>1</v>
      </c>
      <c r="Y29" s="66">
        <v>2</v>
      </c>
      <c r="Z29" s="66">
        <v>1</v>
      </c>
      <c r="AA29" s="66">
        <v>1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</row>
    <row r="30" spans="1:45" ht="12.75">
      <c r="A30" s="66">
        <v>12</v>
      </c>
      <c r="B30" s="66" t="s">
        <v>532</v>
      </c>
      <c r="C30" s="66" t="s">
        <v>560</v>
      </c>
      <c r="D30" s="66">
        <v>19</v>
      </c>
      <c r="E30" s="66">
        <v>7</v>
      </c>
      <c r="F30" s="66">
        <v>12</v>
      </c>
      <c r="G30" s="66">
        <v>1</v>
      </c>
      <c r="H30" s="66">
        <v>0</v>
      </c>
      <c r="I30" s="66">
        <v>1</v>
      </c>
      <c r="J30" s="66">
        <v>6</v>
      </c>
      <c r="K30" s="66">
        <v>2</v>
      </c>
      <c r="L30" s="66">
        <v>4</v>
      </c>
      <c r="M30" s="66">
        <v>4</v>
      </c>
      <c r="N30" s="66">
        <v>2</v>
      </c>
      <c r="O30" s="66">
        <v>2</v>
      </c>
      <c r="P30" s="66">
        <v>0</v>
      </c>
      <c r="Q30" s="66">
        <v>0</v>
      </c>
      <c r="R30" s="66">
        <v>0</v>
      </c>
      <c r="S30" s="66">
        <v>7</v>
      </c>
      <c r="T30" s="66">
        <v>2</v>
      </c>
      <c r="U30" s="66">
        <v>5</v>
      </c>
      <c r="V30" s="66">
        <v>1</v>
      </c>
      <c r="W30" s="66">
        <v>1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1</v>
      </c>
      <c r="AL30" s="66">
        <v>1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</row>
    <row r="31" spans="1:45" ht="12.75">
      <c r="A31" s="66">
        <v>13</v>
      </c>
      <c r="B31" s="66" t="s">
        <v>561</v>
      </c>
      <c r="C31" s="66" t="s">
        <v>562</v>
      </c>
      <c r="D31" s="66">
        <v>4</v>
      </c>
      <c r="E31" s="66">
        <v>3</v>
      </c>
      <c r="F31" s="66">
        <v>1</v>
      </c>
      <c r="G31" s="66">
        <v>0</v>
      </c>
      <c r="H31" s="66">
        <v>0</v>
      </c>
      <c r="I31" s="66">
        <v>0</v>
      </c>
      <c r="J31" s="66">
        <v>1</v>
      </c>
      <c r="K31" s="66">
        <v>0</v>
      </c>
      <c r="L31" s="66">
        <v>1</v>
      </c>
      <c r="M31" s="66">
        <v>1</v>
      </c>
      <c r="N31" s="66">
        <v>1</v>
      </c>
      <c r="O31" s="66">
        <v>0</v>
      </c>
      <c r="P31" s="66">
        <v>0</v>
      </c>
      <c r="Q31" s="66">
        <v>0</v>
      </c>
      <c r="R31" s="66">
        <v>0</v>
      </c>
      <c r="S31" s="66">
        <v>2</v>
      </c>
      <c r="T31" s="66">
        <v>2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</row>
    <row r="32" spans="1:45" ht="12.75">
      <c r="A32" s="66">
        <v>14</v>
      </c>
      <c r="B32" s="66" t="s">
        <v>563</v>
      </c>
      <c r="C32" s="66" t="s">
        <v>564</v>
      </c>
      <c r="D32" s="66">
        <v>24</v>
      </c>
      <c r="E32" s="66">
        <v>15</v>
      </c>
      <c r="F32" s="66">
        <v>9</v>
      </c>
      <c r="G32" s="66">
        <v>10</v>
      </c>
      <c r="H32" s="66">
        <v>5</v>
      </c>
      <c r="I32" s="66">
        <v>5</v>
      </c>
      <c r="J32" s="66">
        <v>2</v>
      </c>
      <c r="K32" s="66">
        <v>2</v>
      </c>
      <c r="L32" s="66">
        <v>0</v>
      </c>
      <c r="M32" s="66">
        <v>4</v>
      </c>
      <c r="N32" s="66">
        <v>2</v>
      </c>
      <c r="O32" s="66">
        <v>2</v>
      </c>
      <c r="P32" s="66">
        <v>0</v>
      </c>
      <c r="Q32" s="66">
        <v>0</v>
      </c>
      <c r="R32" s="66">
        <v>0</v>
      </c>
      <c r="S32" s="66">
        <v>5</v>
      </c>
      <c r="T32" s="66">
        <v>3</v>
      </c>
      <c r="U32" s="66">
        <v>2</v>
      </c>
      <c r="V32" s="66">
        <v>3</v>
      </c>
      <c r="W32" s="66">
        <v>3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3</v>
      </c>
      <c r="AF32" s="66">
        <v>3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</row>
    <row r="33" spans="1:45" ht="12.75">
      <c r="A33" s="66">
        <v>15</v>
      </c>
      <c r="B33" s="66" t="s">
        <v>565</v>
      </c>
      <c r="C33" s="66" t="s">
        <v>566</v>
      </c>
      <c r="D33" s="66">
        <v>17</v>
      </c>
      <c r="E33" s="66">
        <v>7</v>
      </c>
      <c r="F33" s="66">
        <v>10</v>
      </c>
      <c r="G33" s="66">
        <v>14</v>
      </c>
      <c r="H33" s="66">
        <v>5</v>
      </c>
      <c r="I33" s="66">
        <v>9</v>
      </c>
      <c r="J33" s="66">
        <v>0</v>
      </c>
      <c r="K33" s="66">
        <v>0</v>
      </c>
      <c r="L33" s="66">
        <v>0</v>
      </c>
      <c r="M33" s="66">
        <v>1</v>
      </c>
      <c r="N33" s="66">
        <v>1</v>
      </c>
      <c r="O33" s="66">
        <v>0</v>
      </c>
      <c r="P33" s="66">
        <v>0</v>
      </c>
      <c r="Q33" s="66">
        <v>0</v>
      </c>
      <c r="R33" s="66">
        <v>0</v>
      </c>
      <c r="S33" s="66">
        <v>1</v>
      </c>
      <c r="T33" s="66">
        <v>1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1</v>
      </c>
      <c r="AR33" s="66">
        <v>0</v>
      </c>
      <c r="AS33" s="66">
        <v>1</v>
      </c>
    </row>
    <row r="34" spans="1:45" ht="12.75">
      <c r="A34" s="66">
        <v>16</v>
      </c>
      <c r="B34" s="66" t="s">
        <v>567</v>
      </c>
      <c r="C34" s="66" t="s">
        <v>568</v>
      </c>
      <c r="D34" s="66">
        <v>18</v>
      </c>
      <c r="E34" s="66">
        <v>11</v>
      </c>
      <c r="F34" s="66">
        <v>7</v>
      </c>
      <c r="G34" s="66">
        <v>9</v>
      </c>
      <c r="H34" s="66">
        <v>7</v>
      </c>
      <c r="I34" s="66">
        <v>2</v>
      </c>
      <c r="J34" s="66">
        <v>0</v>
      </c>
      <c r="K34" s="66">
        <v>0</v>
      </c>
      <c r="L34" s="66">
        <v>0</v>
      </c>
      <c r="M34" s="66">
        <v>1</v>
      </c>
      <c r="N34" s="66">
        <v>1</v>
      </c>
      <c r="O34" s="66">
        <v>0</v>
      </c>
      <c r="P34" s="66">
        <v>4</v>
      </c>
      <c r="Q34" s="66">
        <v>1</v>
      </c>
      <c r="R34" s="66">
        <v>3</v>
      </c>
      <c r="S34" s="66">
        <v>4</v>
      </c>
      <c r="T34" s="66">
        <v>2</v>
      </c>
      <c r="U34" s="66">
        <v>2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</row>
    <row r="35" spans="1:45" ht="12.75">
      <c r="A35" s="66">
        <v>17</v>
      </c>
      <c r="B35" s="66" t="s">
        <v>536</v>
      </c>
      <c r="C35" s="66" t="s">
        <v>569</v>
      </c>
      <c r="D35" s="66">
        <v>24</v>
      </c>
      <c r="E35" s="66">
        <v>13</v>
      </c>
      <c r="F35" s="66">
        <v>11</v>
      </c>
      <c r="G35" s="66">
        <v>12</v>
      </c>
      <c r="H35" s="66">
        <v>6</v>
      </c>
      <c r="I35" s="66">
        <v>6</v>
      </c>
      <c r="J35" s="66">
        <v>5</v>
      </c>
      <c r="K35" s="66">
        <v>2</v>
      </c>
      <c r="L35" s="66">
        <v>3</v>
      </c>
      <c r="M35" s="66">
        <v>0</v>
      </c>
      <c r="N35" s="66">
        <v>0</v>
      </c>
      <c r="O35" s="66">
        <v>0</v>
      </c>
      <c r="P35" s="66">
        <v>4</v>
      </c>
      <c r="Q35" s="66">
        <v>4</v>
      </c>
      <c r="R35" s="66">
        <v>0</v>
      </c>
      <c r="S35" s="66">
        <v>3</v>
      </c>
      <c r="T35" s="66">
        <v>1</v>
      </c>
      <c r="U35" s="66">
        <v>2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</row>
    <row r="36" spans="1:45" ht="12.75">
      <c r="A36" s="66">
        <v>18</v>
      </c>
      <c r="B36" s="66" t="s">
        <v>570</v>
      </c>
      <c r="C36" s="66" t="s">
        <v>571</v>
      </c>
      <c r="D36" s="66">
        <v>16</v>
      </c>
      <c r="E36" s="66">
        <v>5</v>
      </c>
      <c r="F36" s="66">
        <v>11</v>
      </c>
      <c r="G36" s="66">
        <v>5</v>
      </c>
      <c r="H36" s="66">
        <v>3</v>
      </c>
      <c r="I36" s="66">
        <v>2</v>
      </c>
      <c r="J36" s="66">
        <v>0</v>
      </c>
      <c r="K36" s="66">
        <v>0</v>
      </c>
      <c r="L36" s="66">
        <v>0</v>
      </c>
      <c r="M36" s="66">
        <v>1</v>
      </c>
      <c r="N36" s="66">
        <v>1</v>
      </c>
      <c r="O36" s="66">
        <v>0</v>
      </c>
      <c r="P36" s="66">
        <v>0</v>
      </c>
      <c r="Q36" s="66">
        <v>0</v>
      </c>
      <c r="R36" s="66">
        <v>0</v>
      </c>
      <c r="S36" s="66">
        <v>10</v>
      </c>
      <c r="T36" s="66">
        <v>1</v>
      </c>
      <c r="U36" s="66">
        <v>9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</row>
    <row r="37" spans="1:45" ht="12.75">
      <c r="A37" s="66">
        <v>19</v>
      </c>
      <c r="B37" s="66" t="s">
        <v>570</v>
      </c>
      <c r="C37" s="66" t="s">
        <v>572</v>
      </c>
      <c r="D37" s="66">
        <v>21</v>
      </c>
      <c r="E37" s="66">
        <v>15</v>
      </c>
      <c r="F37" s="66">
        <v>6</v>
      </c>
      <c r="G37" s="66">
        <v>2</v>
      </c>
      <c r="H37" s="66">
        <v>1</v>
      </c>
      <c r="I37" s="66">
        <v>1</v>
      </c>
      <c r="J37" s="66">
        <v>0</v>
      </c>
      <c r="K37" s="66">
        <v>0</v>
      </c>
      <c r="L37" s="66">
        <v>0</v>
      </c>
      <c r="M37" s="66">
        <v>4</v>
      </c>
      <c r="N37" s="66">
        <v>4</v>
      </c>
      <c r="O37" s="66">
        <v>0</v>
      </c>
      <c r="P37" s="66">
        <v>0</v>
      </c>
      <c r="Q37" s="66">
        <v>0</v>
      </c>
      <c r="R37" s="66">
        <v>0</v>
      </c>
      <c r="S37" s="66">
        <v>6</v>
      </c>
      <c r="T37" s="66">
        <v>4</v>
      </c>
      <c r="U37" s="66">
        <v>2</v>
      </c>
      <c r="V37" s="66">
        <v>9</v>
      </c>
      <c r="W37" s="66">
        <v>6</v>
      </c>
      <c r="X37" s="66">
        <v>3</v>
      </c>
      <c r="Y37" s="66">
        <v>9</v>
      </c>
      <c r="Z37" s="66">
        <v>6</v>
      </c>
      <c r="AA37" s="66">
        <v>3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</row>
    <row r="38" spans="1:45" ht="12.75">
      <c r="A38" s="66">
        <v>20</v>
      </c>
      <c r="B38" s="66" t="s">
        <v>573</v>
      </c>
      <c r="C38" s="66" t="s">
        <v>574</v>
      </c>
      <c r="D38" s="66">
        <v>23</v>
      </c>
      <c r="E38" s="66">
        <v>13</v>
      </c>
      <c r="F38" s="66">
        <v>10</v>
      </c>
      <c r="G38" s="66">
        <v>8</v>
      </c>
      <c r="H38" s="66">
        <v>6</v>
      </c>
      <c r="I38" s="66">
        <v>2</v>
      </c>
      <c r="J38" s="66">
        <v>2</v>
      </c>
      <c r="K38" s="66">
        <v>2</v>
      </c>
      <c r="L38" s="66">
        <v>0</v>
      </c>
      <c r="M38" s="66">
        <v>0</v>
      </c>
      <c r="N38" s="66">
        <v>0</v>
      </c>
      <c r="O38" s="66">
        <v>0</v>
      </c>
      <c r="P38" s="66">
        <v>4</v>
      </c>
      <c r="Q38" s="66">
        <v>1</v>
      </c>
      <c r="R38" s="66">
        <v>3</v>
      </c>
      <c r="S38" s="66">
        <v>6</v>
      </c>
      <c r="T38" s="66">
        <v>2</v>
      </c>
      <c r="U38" s="66">
        <v>4</v>
      </c>
      <c r="V38" s="66">
        <v>2</v>
      </c>
      <c r="W38" s="66">
        <v>1</v>
      </c>
      <c r="X38" s="66">
        <v>1</v>
      </c>
      <c r="Y38" s="66">
        <v>1</v>
      </c>
      <c r="Z38" s="66">
        <v>1</v>
      </c>
      <c r="AA38" s="66">
        <v>0</v>
      </c>
      <c r="AB38" s="66">
        <v>1</v>
      </c>
      <c r="AC38" s="66">
        <v>0</v>
      </c>
      <c r="AD38" s="66">
        <v>1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1</v>
      </c>
      <c r="AR38" s="66">
        <v>1</v>
      </c>
      <c r="AS38" s="66">
        <v>0</v>
      </c>
    </row>
    <row r="39" spans="1:45" ht="12.75">
      <c r="A39" s="66">
        <v>21</v>
      </c>
      <c r="B39" s="66" t="s">
        <v>575</v>
      </c>
      <c r="C39" s="66" t="s">
        <v>576</v>
      </c>
      <c r="D39" s="66">
        <v>14</v>
      </c>
      <c r="E39" s="66">
        <v>8</v>
      </c>
      <c r="F39" s="66">
        <v>6</v>
      </c>
      <c r="G39" s="66">
        <v>5</v>
      </c>
      <c r="H39" s="66">
        <v>2</v>
      </c>
      <c r="I39" s="66">
        <v>3</v>
      </c>
      <c r="J39" s="66">
        <v>4</v>
      </c>
      <c r="K39" s="66">
        <v>3</v>
      </c>
      <c r="L39" s="66">
        <v>1</v>
      </c>
      <c r="M39" s="66">
        <v>1</v>
      </c>
      <c r="N39" s="66">
        <v>1</v>
      </c>
      <c r="O39" s="66">
        <v>0</v>
      </c>
      <c r="P39" s="66">
        <v>0</v>
      </c>
      <c r="Q39" s="66">
        <v>0</v>
      </c>
      <c r="R39" s="66">
        <v>0</v>
      </c>
      <c r="S39" s="66">
        <v>4</v>
      </c>
      <c r="T39" s="66">
        <v>2</v>
      </c>
      <c r="U39" s="66">
        <v>2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6">
        <v>0</v>
      </c>
    </row>
    <row r="40" spans="1:45" ht="12.75">
      <c r="A40" s="66">
        <v>22</v>
      </c>
      <c r="B40" s="66" t="s">
        <v>577</v>
      </c>
      <c r="C40" s="66" t="s">
        <v>578</v>
      </c>
      <c r="D40" s="66">
        <v>19</v>
      </c>
      <c r="E40" s="66">
        <v>11</v>
      </c>
      <c r="F40" s="66">
        <v>8</v>
      </c>
      <c r="G40" s="66">
        <v>11</v>
      </c>
      <c r="H40" s="66">
        <v>7</v>
      </c>
      <c r="I40" s="66">
        <v>4</v>
      </c>
      <c r="J40" s="66">
        <v>0</v>
      </c>
      <c r="K40" s="66">
        <v>0</v>
      </c>
      <c r="L40" s="66">
        <v>0</v>
      </c>
      <c r="M40" s="66">
        <v>2</v>
      </c>
      <c r="N40" s="66">
        <v>1</v>
      </c>
      <c r="O40" s="66">
        <v>1</v>
      </c>
      <c r="P40" s="66">
        <v>1</v>
      </c>
      <c r="Q40" s="66">
        <v>1</v>
      </c>
      <c r="R40" s="66">
        <v>0</v>
      </c>
      <c r="S40" s="66">
        <v>5</v>
      </c>
      <c r="T40" s="66">
        <v>2</v>
      </c>
      <c r="U40" s="66">
        <v>3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</row>
    <row r="41" spans="1:45" ht="12.75">
      <c r="A41" s="66">
        <v>23</v>
      </c>
      <c r="B41" s="66" t="s">
        <v>579</v>
      </c>
      <c r="C41" s="66" t="s">
        <v>580</v>
      </c>
      <c r="D41" s="66">
        <v>9</v>
      </c>
      <c r="E41" s="66">
        <v>4</v>
      </c>
      <c r="F41" s="66">
        <v>5</v>
      </c>
      <c r="G41" s="66">
        <v>5</v>
      </c>
      <c r="H41" s="66">
        <v>1</v>
      </c>
      <c r="I41" s="66">
        <v>4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4</v>
      </c>
      <c r="T41" s="66">
        <v>3</v>
      </c>
      <c r="U41" s="66">
        <v>1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6">
        <v>0</v>
      </c>
    </row>
    <row r="42" spans="1:45" ht="12.75">
      <c r="A42" s="66">
        <v>24</v>
      </c>
      <c r="B42" s="66" t="s">
        <v>581</v>
      </c>
      <c r="C42" s="66" t="s">
        <v>582</v>
      </c>
      <c r="D42" s="66">
        <v>5</v>
      </c>
      <c r="E42" s="66">
        <v>2</v>
      </c>
      <c r="F42" s="66">
        <v>3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1</v>
      </c>
      <c r="N42" s="66">
        <v>1</v>
      </c>
      <c r="O42" s="66">
        <v>0</v>
      </c>
      <c r="P42" s="66">
        <v>0</v>
      </c>
      <c r="Q42" s="66">
        <v>0</v>
      </c>
      <c r="R42" s="66">
        <v>0</v>
      </c>
      <c r="S42" s="66">
        <v>4</v>
      </c>
      <c r="T42" s="66">
        <v>1</v>
      </c>
      <c r="U42" s="66">
        <v>3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</row>
    <row r="43" spans="1:45" ht="12.75">
      <c r="A43" s="66">
        <v>25</v>
      </c>
      <c r="B43" s="66" t="s">
        <v>581</v>
      </c>
      <c r="C43" s="66" t="s">
        <v>583</v>
      </c>
      <c r="D43" s="66">
        <v>11</v>
      </c>
      <c r="E43" s="66">
        <v>2</v>
      </c>
      <c r="F43" s="66">
        <v>9</v>
      </c>
      <c r="G43" s="66">
        <v>6</v>
      </c>
      <c r="H43" s="66">
        <v>1</v>
      </c>
      <c r="I43" s="66">
        <v>5</v>
      </c>
      <c r="J43" s="66">
        <v>2</v>
      </c>
      <c r="K43" s="66">
        <v>1</v>
      </c>
      <c r="L43" s="66">
        <v>1</v>
      </c>
      <c r="M43" s="66">
        <v>3</v>
      </c>
      <c r="N43" s="66">
        <v>0</v>
      </c>
      <c r="O43" s="66">
        <v>3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</row>
    <row r="44" spans="1:45" ht="12.75">
      <c r="A44" s="66">
        <v>26</v>
      </c>
      <c r="B44" s="66" t="s">
        <v>584</v>
      </c>
      <c r="C44" s="66" t="s">
        <v>585</v>
      </c>
      <c r="D44" s="66">
        <v>17</v>
      </c>
      <c r="E44" s="66">
        <v>6</v>
      </c>
      <c r="F44" s="66">
        <v>11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1</v>
      </c>
      <c r="N44" s="66">
        <v>1</v>
      </c>
      <c r="O44" s="66">
        <v>0</v>
      </c>
      <c r="P44" s="66">
        <v>3</v>
      </c>
      <c r="Q44" s="66">
        <v>1</v>
      </c>
      <c r="R44" s="66">
        <v>2</v>
      </c>
      <c r="S44" s="66">
        <v>13</v>
      </c>
      <c r="T44" s="66">
        <v>4</v>
      </c>
      <c r="U44" s="66">
        <v>9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>
        <v>0</v>
      </c>
      <c r="AO44" s="66">
        <v>0</v>
      </c>
      <c r="AP44" s="66">
        <v>0</v>
      </c>
      <c r="AQ44" s="66">
        <v>0</v>
      </c>
      <c r="AR44" s="66">
        <v>0</v>
      </c>
      <c r="AS44" s="66">
        <v>0</v>
      </c>
    </row>
    <row r="45" spans="1:45" ht="12.75">
      <c r="A45" s="66">
        <v>27</v>
      </c>
      <c r="B45" s="66" t="s">
        <v>586</v>
      </c>
      <c r="C45" s="66" t="s">
        <v>587</v>
      </c>
      <c r="D45" s="66">
        <v>45</v>
      </c>
      <c r="E45" s="66">
        <v>25</v>
      </c>
      <c r="F45" s="66">
        <v>20</v>
      </c>
      <c r="G45" s="66">
        <v>25</v>
      </c>
      <c r="H45" s="66">
        <v>14</v>
      </c>
      <c r="I45" s="66">
        <v>11</v>
      </c>
      <c r="J45" s="66">
        <v>0</v>
      </c>
      <c r="K45" s="66">
        <v>0</v>
      </c>
      <c r="L45" s="66">
        <v>0</v>
      </c>
      <c r="M45" s="66">
        <v>1</v>
      </c>
      <c r="N45" s="66">
        <v>0</v>
      </c>
      <c r="O45" s="66">
        <v>1</v>
      </c>
      <c r="P45" s="66">
        <v>0</v>
      </c>
      <c r="Q45" s="66">
        <v>0</v>
      </c>
      <c r="R45" s="66">
        <v>0</v>
      </c>
      <c r="S45" s="66">
        <v>7</v>
      </c>
      <c r="T45" s="66">
        <v>4</v>
      </c>
      <c r="U45" s="66">
        <v>3</v>
      </c>
      <c r="V45" s="66">
        <v>4</v>
      </c>
      <c r="W45" s="66">
        <v>2</v>
      </c>
      <c r="X45" s="66">
        <v>2</v>
      </c>
      <c r="Y45" s="66">
        <v>4</v>
      </c>
      <c r="Z45" s="66">
        <v>2</v>
      </c>
      <c r="AA45" s="66">
        <v>2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8</v>
      </c>
      <c r="AR45" s="66">
        <v>5</v>
      </c>
      <c r="AS45" s="66">
        <v>3</v>
      </c>
    </row>
    <row r="46" spans="1:45" ht="12.75">
      <c r="A46" s="66">
        <v>28</v>
      </c>
      <c r="B46" s="66" t="s">
        <v>588</v>
      </c>
      <c r="C46" s="66" t="s">
        <v>589</v>
      </c>
      <c r="D46" s="66">
        <v>12</v>
      </c>
      <c r="E46" s="66">
        <v>5</v>
      </c>
      <c r="F46" s="66">
        <v>7</v>
      </c>
      <c r="G46" s="66">
        <v>7</v>
      </c>
      <c r="H46" s="66">
        <v>4</v>
      </c>
      <c r="I46" s="66">
        <v>3</v>
      </c>
      <c r="J46" s="66">
        <v>0</v>
      </c>
      <c r="K46" s="66">
        <v>0</v>
      </c>
      <c r="L46" s="66">
        <v>0</v>
      </c>
      <c r="M46" s="66">
        <v>1</v>
      </c>
      <c r="N46" s="66">
        <v>0</v>
      </c>
      <c r="O46" s="66">
        <v>1</v>
      </c>
      <c r="P46" s="66">
        <v>0</v>
      </c>
      <c r="Q46" s="66">
        <v>0</v>
      </c>
      <c r="R46" s="66">
        <v>0</v>
      </c>
      <c r="S46" s="66">
        <v>4</v>
      </c>
      <c r="T46" s="66">
        <v>1</v>
      </c>
      <c r="U46" s="66">
        <v>3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</row>
    <row r="47" spans="1:45" ht="12.75">
      <c r="A47" s="66">
        <v>29</v>
      </c>
      <c r="B47" s="66" t="s">
        <v>590</v>
      </c>
      <c r="C47" s="66" t="s">
        <v>591</v>
      </c>
      <c r="D47" s="66">
        <v>29</v>
      </c>
      <c r="E47" s="66">
        <v>18</v>
      </c>
      <c r="F47" s="66">
        <v>11</v>
      </c>
      <c r="G47" s="66">
        <v>11</v>
      </c>
      <c r="H47" s="66">
        <v>7</v>
      </c>
      <c r="I47" s="66">
        <v>4</v>
      </c>
      <c r="J47" s="66">
        <v>5</v>
      </c>
      <c r="K47" s="66">
        <v>3</v>
      </c>
      <c r="L47" s="66">
        <v>2</v>
      </c>
      <c r="M47" s="66">
        <v>8</v>
      </c>
      <c r="N47" s="66">
        <v>7</v>
      </c>
      <c r="O47" s="66">
        <v>1</v>
      </c>
      <c r="P47" s="66">
        <v>0</v>
      </c>
      <c r="Q47" s="66">
        <v>0</v>
      </c>
      <c r="R47" s="66">
        <v>0</v>
      </c>
      <c r="S47" s="66">
        <v>4</v>
      </c>
      <c r="T47" s="66">
        <v>0</v>
      </c>
      <c r="U47" s="66">
        <v>4</v>
      </c>
      <c r="V47" s="66">
        <v>1</v>
      </c>
      <c r="W47" s="66">
        <v>1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1</v>
      </c>
      <c r="AF47" s="66">
        <v>1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</row>
    <row r="48" spans="1:45" ht="12.75">
      <c r="A48" s="66">
        <v>30</v>
      </c>
      <c r="B48" s="66" t="s">
        <v>540</v>
      </c>
      <c r="C48" s="66" t="s">
        <v>592</v>
      </c>
      <c r="D48" s="66">
        <v>7</v>
      </c>
      <c r="E48" s="66">
        <v>6</v>
      </c>
      <c r="F48" s="66">
        <v>1</v>
      </c>
      <c r="G48" s="66">
        <v>1</v>
      </c>
      <c r="H48" s="66">
        <v>1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3</v>
      </c>
      <c r="T48" s="66">
        <v>2</v>
      </c>
      <c r="U48" s="66">
        <v>1</v>
      </c>
      <c r="V48" s="66">
        <v>3</v>
      </c>
      <c r="W48" s="66">
        <v>3</v>
      </c>
      <c r="X48" s="66">
        <v>0</v>
      </c>
      <c r="Y48" s="66">
        <v>2</v>
      </c>
      <c r="Z48" s="66">
        <v>2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1</v>
      </c>
      <c r="AL48" s="66">
        <v>1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0</v>
      </c>
      <c r="AS48" s="66">
        <v>0</v>
      </c>
    </row>
    <row r="49" spans="1:45" ht="12.75">
      <c r="A49" s="66">
        <v>31</v>
      </c>
      <c r="B49" s="66" t="s">
        <v>540</v>
      </c>
      <c r="C49" s="66" t="s">
        <v>593</v>
      </c>
      <c r="D49" s="66">
        <v>40</v>
      </c>
      <c r="E49" s="66">
        <v>16</v>
      </c>
      <c r="F49" s="66">
        <v>24</v>
      </c>
      <c r="G49" s="66">
        <v>4</v>
      </c>
      <c r="H49" s="66">
        <v>1</v>
      </c>
      <c r="I49" s="66">
        <v>3</v>
      </c>
      <c r="J49" s="66">
        <v>2</v>
      </c>
      <c r="K49" s="66">
        <v>0</v>
      </c>
      <c r="L49" s="66">
        <v>2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4</v>
      </c>
      <c r="T49" s="66">
        <v>2</v>
      </c>
      <c r="U49" s="66">
        <v>2</v>
      </c>
      <c r="V49" s="66">
        <v>22</v>
      </c>
      <c r="W49" s="66">
        <v>8</v>
      </c>
      <c r="X49" s="66">
        <v>14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22</v>
      </c>
      <c r="AF49" s="66">
        <v>8</v>
      </c>
      <c r="AG49" s="66">
        <v>14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1</v>
      </c>
      <c r="AO49" s="66">
        <v>0</v>
      </c>
      <c r="AP49" s="66">
        <v>1</v>
      </c>
      <c r="AQ49" s="66">
        <v>7</v>
      </c>
      <c r="AR49" s="66">
        <v>5</v>
      </c>
      <c r="AS49" s="66">
        <v>2</v>
      </c>
    </row>
    <row r="50" spans="1:45" ht="12.75">
      <c r="A50" s="66">
        <v>32</v>
      </c>
      <c r="B50" s="66" t="s">
        <v>594</v>
      </c>
      <c r="C50" s="66" t="s">
        <v>595</v>
      </c>
      <c r="D50" s="66">
        <v>8</v>
      </c>
      <c r="E50" s="66">
        <v>4</v>
      </c>
      <c r="F50" s="66">
        <v>4</v>
      </c>
      <c r="G50" s="66">
        <v>5</v>
      </c>
      <c r="H50" s="66">
        <v>2</v>
      </c>
      <c r="I50" s="66">
        <v>3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2</v>
      </c>
      <c r="T50" s="66">
        <v>2</v>
      </c>
      <c r="U50" s="66">
        <v>0</v>
      </c>
      <c r="V50" s="66">
        <v>1</v>
      </c>
      <c r="W50" s="66">
        <v>0</v>
      </c>
      <c r="X50" s="66">
        <v>1</v>
      </c>
      <c r="Y50" s="66">
        <v>1</v>
      </c>
      <c r="Z50" s="66">
        <v>0</v>
      </c>
      <c r="AA50" s="66">
        <v>1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</row>
    <row r="51" spans="1:45" ht="12.75">
      <c r="A51" s="66">
        <v>33</v>
      </c>
      <c r="B51" s="66" t="s">
        <v>542</v>
      </c>
      <c r="C51" s="66" t="s">
        <v>596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</row>
    <row r="52" spans="1:45" ht="12.75">
      <c r="A52" s="66">
        <v>34</v>
      </c>
      <c r="B52" s="66" t="s">
        <v>597</v>
      </c>
      <c r="C52" s="66" t="s">
        <v>598</v>
      </c>
      <c r="D52" s="66">
        <v>8</v>
      </c>
      <c r="E52" s="66">
        <v>5</v>
      </c>
      <c r="F52" s="66">
        <v>3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8</v>
      </c>
      <c r="T52" s="66">
        <v>5</v>
      </c>
      <c r="U52" s="66">
        <v>3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</row>
    <row r="53" spans="1:45" ht="12.75">
      <c r="A53" s="66">
        <v>35</v>
      </c>
      <c r="B53" s="66" t="s">
        <v>599</v>
      </c>
      <c r="C53" s="66" t="s">
        <v>600</v>
      </c>
      <c r="D53" s="66">
        <v>7</v>
      </c>
      <c r="E53" s="66">
        <v>3</v>
      </c>
      <c r="F53" s="66">
        <v>4</v>
      </c>
      <c r="G53" s="66">
        <v>5</v>
      </c>
      <c r="H53" s="66">
        <v>2</v>
      </c>
      <c r="I53" s="66">
        <v>3</v>
      </c>
      <c r="J53" s="66">
        <v>0</v>
      </c>
      <c r="K53" s="66">
        <v>0</v>
      </c>
      <c r="L53" s="66">
        <v>0</v>
      </c>
      <c r="M53" s="66">
        <v>1</v>
      </c>
      <c r="N53" s="66">
        <v>1</v>
      </c>
      <c r="O53" s="66">
        <v>0</v>
      </c>
      <c r="P53" s="66">
        <v>0</v>
      </c>
      <c r="Q53" s="66">
        <v>0</v>
      </c>
      <c r="R53" s="66">
        <v>0</v>
      </c>
      <c r="S53" s="66">
        <v>1</v>
      </c>
      <c r="T53" s="66">
        <v>0</v>
      </c>
      <c r="U53" s="66">
        <v>1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</row>
    <row r="54" spans="1:45" ht="12.75">
      <c r="A54" s="66">
        <v>36</v>
      </c>
      <c r="B54" s="66" t="s">
        <v>601</v>
      </c>
      <c r="C54" s="66" t="s">
        <v>602</v>
      </c>
      <c r="D54" s="66">
        <v>12</v>
      </c>
      <c r="E54" s="66">
        <v>7</v>
      </c>
      <c r="F54" s="66">
        <v>5</v>
      </c>
      <c r="G54" s="66">
        <v>2</v>
      </c>
      <c r="H54" s="66">
        <v>1</v>
      </c>
      <c r="I54" s="66">
        <v>1</v>
      </c>
      <c r="J54" s="66">
        <v>2</v>
      </c>
      <c r="K54" s="66">
        <v>1</v>
      </c>
      <c r="L54" s="66">
        <v>1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7</v>
      </c>
      <c r="T54" s="66">
        <v>5</v>
      </c>
      <c r="U54" s="66">
        <v>2</v>
      </c>
      <c r="V54" s="66">
        <v>1</v>
      </c>
      <c r="W54" s="66">
        <v>0</v>
      </c>
      <c r="X54" s="66">
        <v>1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1</v>
      </c>
      <c r="AF54" s="66">
        <v>0</v>
      </c>
      <c r="AG54" s="66">
        <v>1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6">
        <v>0</v>
      </c>
    </row>
    <row r="55" spans="1:45" ht="12.75">
      <c r="A55" s="66">
        <v>37</v>
      </c>
      <c r="B55" s="66" t="s">
        <v>603</v>
      </c>
      <c r="C55" s="66" t="s">
        <v>604</v>
      </c>
      <c r="D55" s="66">
        <v>4</v>
      </c>
      <c r="E55" s="66">
        <v>3</v>
      </c>
      <c r="F55" s="66">
        <v>1</v>
      </c>
      <c r="G55" s="66">
        <v>1</v>
      </c>
      <c r="H55" s="66">
        <v>1</v>
      </c>
      <c r="I55" s="66">
        <v>0</v>
      </c>
      <c r="J55" s="66">
        <v>0</v>
      </c>
      <c r="K55" s="66">
        <v>0</v>
      </c>
      <c r="L55" s="66">
        <v>0</v>
      </c>
      <c r="M55" s="66">
        <v>1</v>
      </c>
      <c r="N55" s="66">
        <v>1</v>
      </c>
      <c r="O55" s="66">
        <v>0</v>
      </c>
      <c r="P55" s="66">
        <v>0</v>
      </c>
      <c r="Q55" s="66">
        <v>0</v>
      </c>
      <c r="R55" s="66">
        <v>0</v>
      </c>
      <c r="S55" s="66">
        <v>2</v>
      </c>
      <c r="T55" s="66">
        <v>1</v>
      </c>
      <c r="U55" s="66">
        <v>1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6">
        <v>0</v>
      </c>
    </row>
    <row r="56" spans="1:45" s="68" customFormat="1" ht="12.75">
      <c r="A56" s="67">
        <v>37</v>
      </c>
      <c r="B56" s="67"/>
      <c r="C56" s="67" t="s">
        <v>605</v>
      </c>
      <c r="D56" s="67">
        <f aca="true" t="shared" si="2" ref="D56:AS56">SUM(D19:D55)</f>
        <v>752</v>
      </c>
      <c r="E56" s="67">
        <f t="shared" si="2"/>
        <v>394</v>
      </c>
      <c r="F56" s="67">
        <f t="shared" si="2"/>
        <v>357</v>
      </c>
      <c r="G56" s="67">
        <f t="shared" si="2"/>
        <v>243</v>
      </c>
      <c r="H56" s="67">
        <f t="shared" si="2"/>
        <v>114</v>
      </c>
      <c r="I56" s="67">
        <f t="shared" si="2"/>
        <v>129</v>
      </c>
      <c r="J56" s="67">
        <f t="shared" si="2"/>
        <v>52</v>
      </c>
      <c r="K56" s="67">
        <f t="shared" si="2"/>
        <v>26</v>
      </c>
      <c r="L56" s="67">
        <f t="shared" si="2"/>
        <v>26</v>
      </c>
      <c r="M56" s="67">
        <f t="shared" si="2"/>
        <v>69</v>
      </c>
      <c r="N56" s="67">
        <f t="shared" si="2"/>
        <v>44</v>
      </c>
      <c r="O56" s="67">
        <f t="shared" si="2"/>
        <v>25</v>
      </c>
      <c r="P56" s="67">
        <f t="shared" si="2"/>
        <v>36</v>
      </c>
      <c r="Q56" s="67">
        <f t="shared" si="2"/>
        <v>17</v>
      </c>
      <c r="R56" s="67">
        <f t="shared" si="2"/>
        <v>19</v>
      </c>
      <c r="S56" s="67">
        <f t="shared" si="2"/>
        <v>226</v>
      </c>
      <c r="T56" s="67">
        <f t="shared" si="2"/>
        <v>118</v>
      </c>
      <c r="U56" s="67">
        <f t="shared" si="2"/>
        <v>107</v>
      </c>
      <c r="V56" s="67">
        <f t="shared" si="2"/>
        <v>108</v>
      </c>
      <c r="W56" s="67">
        <f t="shared" si="2"/>
        <v>64</v>
      </c>
      <c r="X56" s="67">
        <f t="shared" si="2"/>
        <v>44</v>
      </c>
      <c r="Y56" s="67">
        <f t="shared" si="2"/>
        <v>64</v>
      </c>
      <c r="Z56" s="67">
        <f t="shared" si="2"/>
        <v>36</v>
      </c>
      <c r="AA56" s="67">
        <f t="shared" si="2"/>
        <v>28</v>
      </c>
      <c r="AB56" s="67">
        <f t="shared" si="2"/>
        <v>2</v>
      </c>
      <c r="AC56" s="67">
        <f t="shared" si="2"/>
        <v>1</v>
      </c>
      <c r="AD56" s="67">
        <f t="shared" si="2"/>
        <v>1</v>
      </c>
      <c r="AE56" s="67">
        <f t="shared" si="2"/>
        <v>40</v>
      </c>
      <c r="AF56" s="67">
        <f t="shared" si="2"/>
        <v>25</v>
      </c>
      <c r="AG56" s="67">
        <f t="shared" si="2"/>
        <v>15</v>
      </c>
      <c r="AH56" s="67">
        <f t="shared" si="2"/>
        <v>0</v>
      </c>
      <c r="AI56" s="67">
        <f t="shared" si="2"/>
        <v>0</v>
      </c>
      <c r="AJ56" s="67">
        <f t="shared" si="2"/>
        <v>0</v>
      </c>
      <c r="AK56" s="67">
        <f t="shared" si="2"/>
        <v>2</v>
      </c>
      <c r="AL56" s="67">
        <f t="shared" si="2"/>
        <v>2</v>
      </c>
      <c r="AM56" s="67">
        <f t="shared" si="2"/>
        <v>0</v>
      </c>
      <c r="AN56" s="67">
        <f t="shared" si="2"/>
        <v>1</v>
      </c>
      <c r="AO56" s="67">
        <f t="shared" si="2"/>
        <v>0</v>
      </c>
      <c r="AP56" s="67">
        <f t="shared" si="2"/>
        <v>1</v>
      </c>
      <c r="AQ56" s="67">
        <f t="shared" si="2"/>
        <v>17</v>
      </c>
      <c r="AR56" s="67">
        <f t="shared" si="2"/>
        <v>11</v>
      </c>
      <c r="AS56" s="67">
        <f t="shared" si="2"/>
        <v>6</v>
      </c>
    </row>
    <row r="57" spans="1:45" ht="7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5"/>
    </row>
    <row r="58" spans="1:45" ht="25.5">
      <c r="A58" s="66">
        <v>1</v>
      </c>
      <c r="B58" s="66" t="s">
        <v>545</v>
      </c>
      <c r="C58" s="66" t="s">
        <v>606</v>
      </c>
      <c r="D58" s="66">
        <v>6</v>
      </c>
      <c r="E58" s="66">
        <v>2</v>
      </c>
      <c r="F58" s="66">
        <v>4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6</v>
      </c>
      <c r="Q58" s="66">
        <v>2</v>
      </c>
      <c r="R58" s="66">
        <v>4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</row>
    <row r="59" spans="1:45" ht="12.75">
      <c r="A59" s="66">
        <v>2</v>
      </c>
      <c r="B59" s="66" t="s">
        <v>550</v>
      </c>
      <c r="C59" s="66" t="s">
        <v>607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>
        <v>0</v>
      </c>
      <c r="AS59" s="66">
        <v>0</v>
      </c>
    </row>
    <row r="60" spans="1:45" ht="12.75">
      <c r="A60" s="66">
        <v>3</v>
      </c>
      <c r="B60" s="66" t="s">
        <v>581</v>
      </c>
      <c r="C60" s="66" t="s">
        <v>608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>
        <v>0</v>
      </c>
      <c r="AO60" s="66">
        <v>0</v>
      </c>
      <c r="AP60" s="66">
        <v>0</v>
      </c>
      <c r="AQ60" s="66">
        <v>0</v>
      </c>
      <c r="AR60" s="66">
        <v>0</v>
      </c>
      <c r="AS60" s="66">
        <v>0</v>
      </c>
    </row>
    <row r="61" spans="1:45" ht="12.75">
      <c r="A61" s="66">
        <v>4</v>
      </c>
      <c r="B61" s="66" t="s">
        <v>586</v>
      </c>
      <c r="C61" s="66" t="s">
        <v>609</v>
      </c>
      <c r="D61" s="66">
        <v>4</v>
      </c>
      <c r="E61" s="66">
        <v>3</v>
      </c>
      <c r="F61" s="66">
        <v>1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  <c r="AS61" s="66">
        <v>0</v>
      </c>
    </row>
    <row r="62" spans="1:45" ht="12.75">
      <c r="A62" s="66">
        <v>5</v>
      </c>
      <c r="B62" s="66" t="s">
        <v>540</v>
      </c>
      <c r="C62" s="66" t="s">
        <v>610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  <c r="AS62" s="66">
        <v>0</v>
      </c>
    </row>
    <row r="63" spans="1:45" s="68" customFormat="1" ht="12.75">
      <c r="A63" s="67">
        <v>5</v>
      </c>
      <c r="B63" s="67"/>
      <c r="C63" s="67" t="s">
        <v>611</v>
      </c>
      <c r="D63" s="67">
        <f aca="true" t="shared" si="3" ref="D63:AS63">SUM(D58:D62)</f>
        <v>10</v>
      </c>
      <c r="E63" s="67">
        <f t="shared" si="3"/>
        <v>5</v>
      </c>
      <c r="F63" s="67">
        <f t="shared" si="3"/>
        <v>5</v>
      </c>
      <c r="G63" s="67">
        <f t="shared" si="3"/>
        <v>0</v>
      </c>
      <c r="H63" s="67">
        <f t="shared" si="3"/>
        <v>0</v>
      </c>
      <c r="I63" s="67">
        <f t="shared" si="3"/>
        <v>0</v>
      </c>
      <c r="J63" s="67">
        <f t="shared" si="3"/>
        <v>0</v>
      </c>
      <c r="K63" s="67">
        <f t="shared" si="3"/>
        <v>0</v>
      </c>
      <c r="L63" s="67">
        <f t="shared" si="3"/>
        <v>0</v>
      </c>
      <c r="M63" s="67">
        <f t="shared" si="3"/>
        <v>0</v>
      </c>
      <c r="N63" s="67">
        <f t="shared" si="3"/>
        <v>0</v>
      </c>
      <c r="O63" s="67">
        <f t="shared" si="3"/>
        <v>0</v>
      </c>
      <c r="P63" s="67">
        <f t="shared" si="3"/>
        <v>6</v>
      </c>
      <c r="Q63" s="67">
        <f t="shared" si="3"/>
        <v>2</v>
      </c>
      <c r="R63" s="67">
        <f t="shared" si="3"/>
        <v>4</v>
      </c>
      <c r="S63" s="67">
        <v>4</v>
      </c>
      <c r="T63" s="67">
        <v>3</v>
      </c>
      <c r="U63" s="67">
        <v>1</v>
      </c>
      <c r="V63" s="67">
        <f t="shared" si="3"/>
        <v>0</v>
      </c>
      <c r="W63" s="67">
        <f t="shared" si="3"/>
        <v>0</v>
      </c>
      <c r="X63" s="67">
        <f t="shared" si="3"/>
        <v>0</v>
      </c>
      <c r="Y63" s="67">
        <f t="shared" si="3"/>
        <v>0</v>
      </c>
      <c r="Z63" s="67">
        <f t="shared" si="3"/>
        <v>0</v>
      </c>
      <c r="AA63" s="67">
        <f t="shared" si="3"/>
        <v>0</v>
      </c>
      <c r="AB63" s="67">
        <f t="shared" si="3"/>
        <v>0</v>
      </c>
      <c r="AC63" s="67">
        <f t="shared" si="3"/>
        <v>0</v>
      </c>
      <c r="AD63" s="67">
        <f t="shared" si="3"/>
        <v>0</v>
      </c>
      <c r="AE63" s="67">
        <f t="shared" si="3"/>
        <v>0</v>
      </c>
      <c r="AF63" s="67">
        <f t="shared" si="3"/>
        <v>0</v>
      </c>
      <c r="AG63" s="67">
        <f t="shared" si="3"/>
        <v>0</v>
      </c>
      <c r="AH63" s="67">
        <f t="shared" si="3"/>
        <v>0</v>
      </c>
      <c r="AI63" s="67">
        <f t="shared" si="3"/>
        <v>0</v>
      </c>
      <c r="AJ63" s="67">
        <f t="shared" si="3"/>
        <v>0</v>
      </c>
      <c r="AK63" s="67">
        <f t="shared" si="3"/>
        <v>0</v>
      </c>
      <c r="AL63" s="67">
        <f t="shared" si="3"/>
        <v>0</v>
      </c>
      <c r="AM63" s="67">
        <f t="shared" si="3"/>
        <v>0</v>
      </c>
      <c r="AN63" s="67">
        <f t="shared" si="3"/>
        <v>0</v>
      </c>
      <c r="AO63" s="67">
        <f t="shared" si="3"/>
        <v>0</v>
      </c>
      <c r="AP63" s="67">
        <f t="shared" si="3"/>
        <v>0</v>
      </c>
      <c r="AQ63" s="67">
        <f t="shared" si="3"/>
        <v>0</v>
      </c>
      <c r="AR63" s="67">
        <f t="shared" si="3"/>
        <v>0</v>
      </c>
      <c r="AS63" s="67">
        <f t="shared" si="3"/>
        <v>0</v>
      </c>
    </row>
    <row r="64" spans="1:45" ht="7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5"/>
    </row>
    <row r="65" spans="1:45" ht="12.75">
      <c r="A65" s="66">
        <v>1</v>
      </c>
      <c r="B65" s="66" t="s">
        <v>548</v>
      </c>
      <c r="C65" s="66" t="s">
        <v>612</v>
      </c>
      <c r="D65" s="66">
        <v>8</v>
      </c>
      <c r="E65" s="66">
        <v>5</v>
      </c>
      <c r="F65" s="66">
        <v>3</v>
      </c>
      <c r="G65" s="66">
        <v>3</v>
      </c>
      <c r="H65" s="66">
        <v>2</v>
      </c>
      <c r="I65" s="66">
        <v>1</v>
      </c>
      <c r="J65" s="66">
        <v>3</v>
      </c>
      <c r="K65" s="66">
        <v>2</v>
      </c>
      <c r="L65" s="66">
        <v>1</v>
      </c>
      <c r="M65" s="66">
        <v>2</v>
      </c>
      <c r="N65" s="66">
        <v>1</v>
      </c>
      <c r="O65" s="66">
        <v>1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>
        <v>0</v>
      </c>
      <c r="AO65" s="66">
        <v>0</v>
      </c>
      <c r="AP65" s="66">
        <v>0</v>
      </c>
      <c r="AQ65" s="66">
        <v>0</v>
      </c>
      <c r="AR65" s="66">
        <v>0</v>
      </c>
      <c r="AS65" s="66">
        <v>0</v>
      </c>
    </row>
    <row r="66" spans="1:45" ht="25.5">
      <c r="A66" s="66">
        <v>2</v>
      </c>
      <c r="B66" s="66" t="s">
        <v>532</v>
      </c>
      <c r="C66" s="66" t="s">
        <v>613</v>
      </c>
      <c r="D66" s="66">
        <v>25</v>
      </c>
      <c r="E66" s="66">
        <v>16</v>
      </c>
      <c r="F66" s="66">
        <v>9</v>
      </c>
      <c r="G66" s="66">
        <v>1</v>
      </c>
      <c r="H66" s="66">
        <v>1</v>
      </c>
      <c r="I66" s="66">
        <v>0</v>
      </c>
      <c r="J66" s="66">
        <v>0</v>
      </c>
      <c r="K66" s="66">
        <v>0</v>
      </c>
      <c r="L66" s="66">
        <v>0</v>
      </c>
      <c r="M66" s="66">
        <v>1</v>
      </c>
      <c r="N66" s="66">
        <v>1</v>
      </c>
      <c r="O66" s="66">
        <v>0</v>
      </c>
      <c r="P66" s="66">
        <v>0</v>
      </c>
      <c r="Q66" s="66">
        <v>0</v>
      </c>
      <c r="R66" s="66">
        <v>0</v>
      </c>
      <c r="S66" s="66">
        <v>13</v>
      </c>
      <c r="T66" s="66">
        <v>6</v>
      </c>
      <c r="U66" s="66">
        <v>7</v>
      </c>
      <c r="V66" s="66">
        <v>10</v>
      </c>
      <c r="W66" s="66">
        <v>8</v>
      </c>
      <c r="X66" s="66">
        <v>2</v>
      </c>
      <c r="Y66" s="66">
        <v>10</v>
      </c>
      <c r="Z66" s="66">
        <v>8</v>
      </c>
      <c r="AA66" s="66">
        <v>2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  <c r="AQ66" s="66">
        <v>0</v>
      </c>
      <c r="AR66" s="66">
        <v>0</v>
      </c>
      <c r="AS66" s="66">
        <v>0</v>
      </c>
    </row>
    <row r="67" spans="1:45" ht="25.5">
      <c r="A67" s="66">
        <v>3</v>
      </c>
      <c r="B67" s="66" t="s">
        <v>532</v>
      </c>
      <c r="C67" s="66" t="s">
        <v>614</v>
      </c>
      <c r="D67" s="66">
        <v>8</v>
      </c>
      <c r="E67" s="66">
        <v>4</v>
      </c>
      <c r="F67" s="66">
        <v>4</v>
      </c>
      <c r="G67" s="66">
        <v>2</v>
      </c>
      <c r="H67" s="66">
        <v>1</v>
      </c>
      <c r="I67" s="66">
        <v>1</v>
      </c>
      <c r="J67" s="66">
        <v>0</v>
      </c>
      <c r="K67" s="66">
        <v>0</v>
      </c>
      <c r="L67" s="66">
        <v>0</v>
      </c>
      <c r="M67" s="66">
        <v>3</v>
      </c>
      <c r="N67" s="66">
        <v>1</v>
      </c>
      <c r="O67" s="66">
        <v>2</v>
      </c>
      <c r="P67" s="66">
        <v>2</v>
      </c>
      <c r="Q67" s="66">
        <v>2</v>
      </c>
      <c r="R67" s="66">
        <v>0</v>
      </c>
      <c r="S67" s="66">
        <v>0</v>
      </c>
      <c r="T67" s="66">
        <v>0</v>
      </c>
      <c r="U67" s="66">
        <v>0</v>
      </c>
      <c r="V67" s="66">
        <v>1</v>
      </c>
      <c r="W67" s="66">
        <v>0</v>
      </c>
      <c r="X67" s="66">
        <v>1</v>
      </c>
      <c r="Y67" s="66">
        <v>0</v>
      </c>
      <c r="Z67" s="66">
        <v>0</v>
      </c>
      <c r="AA67" s="66">
        <v>0</v>
      </c>
      <c r="AB67" s="66">
        <v>1</v>
      </c>
      <c r="AC67" s="66">
        <v>0</v>
      </c>
      <c r="AD67" s="66">
        <v>1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66">
        <v>0</v>
      </c>
      <c r="AQ67" s="66">
        <v>0</v>
      </c>
      <c r="AR67" s="66">
        <v>0</v>
      </c>
      <c r="AS67" s="66">
        <v>0</v>
      </c>
    </row>
    <row r="68" spans="1:45" ht="12.75">
      <c r="A68" s="66">
        <v>4</v>
      </c>
      <c r="B68" s="66" t="s">
        <v>615</v>
      </c>
      <c r="C68" s="66" t="s">
        <v>616</v>
      </c>
      <c r="D68" s="66">
        <v>2</v>
      </c>
      <c r="E68" s="66">
        <v>1</v>
      </c>
      <c r="F68" s="66">
        <v>1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1</v>
      </c>
      <c r="N68" s="66">
        <v>1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66">
        <v>0</v>
      </c>
      <c r="AQ68" s="66">
        <v>1</v>
      </c>
      <c r="AR68" s="66">
        <v>0</v>
      </c>
      <c r="AS68" s="66">
        <v>1</v>
      </c>
    </row>
    <row r="69" spans="1:45" ht="12.75">
      <c r="A69" s="66">
        <v>5</v>
      </c>
      <c r="B69" s="66" t="s">
        <v>567</v>
      </c>
      <c r="C69" s="66" t="s">
        <v>617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66">
        <v>0</v>
      </c>
      <c r="AS69" s="66">
        <v>0</v>
      </c>
    </row>
    <row r="70" spans="1:45" ht="25.5">
      <c r="A70" s="66">
        <v>6</v>
      </c>
      <c r="B70" s="66" t="s">
        <v>618</v>
      </c>
      <c r="C70" s="66" t="s">
        <v>619</v>
      </c>
      <c r="D70" s="66">
        <v>6</v>
      </c>
      <c r="E70" s="66">
        <v>4</v>
      </c>
      <c r="F70" s="66">
        <v>2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3</v>
      </c>
      <c r="W70" s="66">
        <v>1</v>
      </c>
      <c r="X70" s="66">
        <v>2</v>
      </c>
      <c r="Y70" s="66">
        <v>0</v>
      </c>
      <c r="Z70" s="66">
        <v>0</v>
      </c>
      <c r="AA70" s="66">
        <v>0</v>
      </c>
      <c r="AB70" s="66">
        <v>1</v>
      </c>
      <c r="AC70" s="66">
        <v>1</v>
      </c>
      <c r="AD70" s="66">
        <v>0</v>
      </c>
      <c r="AE70" s="66">
        <v>0</v>
      </c>
      <c r="AF70" s="66">
        <v>0</v>
      </c>
      <c r="AG70" s="66">
        <v>0</v>
      </c>
      <c r="AH70" s="66">
        <v>2</v>
      </c>
      <c r="AI70" s="66">
        <v>0</v>
      </c>
      <c r="AJ70" s="66">
        <v>2</v>
      </c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3</v>
      </c>
      <c r="AR70" s="66">
        <v>3</v>
      </c>
      <c r="AS70" s="66">
        <v>0</v>
      </c>
    </row>
    <row r="71" spans="1:45" ht="25.5">
      <c r="A71" s="66">
        <v>7</v>
      </c>
      <c r="B71" s="66" t="s">
        <v>618</v>
      </c>
      <c r="C71" s="66" t="s">
        <v>620</v>
      </c>
      <c r="D71" s="66">
        <v>15</v>
      </c>
      <c r="E71" s="66">
        <v>7</v>
      </c>
      <c r="F71" s="66">
        <v>8</v>
      </c>
      <c r="G71" s="66">
        <v>14</v>
      </c>
      <c r="H71" s="66">
        <v>6</v>
      </c>
      <c r="I71" s="66">
        <v>8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1</v>
      </c>
      <c r="T71" s="66">
        <v>1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>
        <v>0</v>
      </c>
      <c r="AO71" s="66">
        <v>0</v>
      </c>
      <c r="AP71" s="66">
        <v>0</v>
      </c>
      <c r="AQ71" s="66">
        <v>0</v>
      </c>
      <c r="AR71" s="66">
        <v>0</v>
      </c>
      <c r="AS71" s="66">
        <v>0</v>
      </c>
    </row>
    <row r="72" spans="1:45" ht="12.75">
      <c r="A72" s="66">
        <v>8</v>
      </c>
      <c r="B72" s="66" t="s">
        <v>584</v>
      </c>
      <c r="C72" s="66" t="s">
        <v>621</v>
      </c>
      <c r="D72" s="66">
        <v>12</v>
      </c>
      <c r="E72" s="66">
        <v>5</v>
      </c>
      <c r="F72" s="66">
        <v>7</v>
      </c>
      <c r="G72" s="66">
        <v>1</v>
      </c>
      <c r="H72" s="66">
        <v>0</v>
      </c>
      <c r="I72" s="66">
        <v>1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2</v>
      </c>
      <c r="Q72" s="66">
        <v>1</v>
      </c>
      <c r="R72" s="66">
        <v>1</v>
      </c>
      <c r="S72" s="66">
        <v>8</v>
      </c>
      <c r="T72" s="66">
        <v>3</v>
      </c>
      <c r="U72" s="66">
        <v>5</v>
      </c>
      <c r="V72" s="66">
        <v>1</v>
      </c>
      <c r="W72" s="66">
        <v>1</v>
      </c>
      <c r="X72" s="66">
        <v>0</v>
      </c>
      <c r="Y72" s="66">
        <v>0</v>
      </c>
      <c r="Z72" s="66">
        <v>0</v>
      </c>
      <c r="AA72" s="66">
        <v>0</v>
      </c>
      <c r="AB72" s="66">
        <v>1</v>
      </c>
      <c r="AC72" s="66">
        <v>1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>
        <v>0</v>
      </c>
      <c r="AO72" s="66">
        <v>0</v>
      </c>
      <c r="AP72" s="66">
        <v>0</v>
      </c>
      <c r="AQ72" s="66">
        <v>0</v>
      </c>
      <c r="AR72" s="66">
        <v>0</v>
      </c>
      <c r="AS72" s="66">
        <v>0</v>
      </c>
    </row>
    <row r="73" spans="1:45" ht="12.75">
      <c r="A73" s="66">
        <v>9</v>
      </c>
      <c r="B73" s="66" t="s">
        <v>586</v>
      </c>
      <c r="C73" s="66" t="s">
        <v>622</v>
      </c>
      <c r="D73" s="66">
        <v>7</v>
      </c>
      <c r="E73" s="66">
        <v>4</v>
      </c>
      <c r="F73" s="66">
        <v>3</v>
      </c>
      <c r="G73" s="66">
        <v>1</v>
      </c>
      <c r="H73" s="66">
        <v>1</v>
      </c>
      <c r="I73" s="66">
        <v>0</v>
      </c>
      <c r="J73" s="66">
        <v>2</v>
      </c>
      <c r="K73" s="66">
        <v>1</v>
      </c>
      <c r="L73" s="66">
        <v>1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3</v>
      </c>
      <c r="T73" s="66">
        <v>1</v>
      </c>
      <c r="U73" s="66">
        <v>2</v>
      </c>
      <c r="V73" s="66">
        <v>1</v>
      </c>
      <c r="W73" s="66">
        <v>1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1</v>
      </c>
      <c r="AL73" s="66">
        <v>1</v>
      </c>
      <c r="AM73" s="66">
        <v>0</v>
      </c>
      <c r="AN73" s="66">
        <v>0</v>
      </c>
      <c r="AO73" s="66">
        <v>0</v>
      </c>
      <c r="AP73" s="66">
        <v>0</v>
      </c>
      <c r="AQ73" s="66">
        <v>0</v>
      </c>
      <c r="AR73" s="66">
        <v>0</v>
      </c>
      <c r="AS73" s="66">
        <v>0</v>
      </c>
    </row>
    <row r="74" spans="1:45" s="68" customFormat="1" ht="12.75">
      <c r="A74" s="67">
        <v>9</v>
      </c>
      <c r="B74" s="67"/>
      <c r="C74" s="67" t="s">
        <v>623</v>
      </c>
      <c r="D74" s="67">
        <f aca="true" t="shared" si="4" ref="D74:AS74">SUM(D65:D73)</f>
        <v>83</v>
      </c>
      <c r="E74" s="67">
        <f t="shared" si="4"/>
        <v>46</v>
      </c>
      <c r="F74" s="67">
        <f t="shared" si="4"/>
        <v>37</v>
      </c>
      <c r="G74" s="67">
        <f t="shared" si="4"/>
        <v>22</v>
      </c>
      <c r="H74" s="67">
        <f t="shared" si="4"/>
        <v>11</v>
      </c>
      <c r="I74" s="67">
        <f t="shared" si="4"/>
        <v>11</v>
      </c>
      <c r="J74" s="67">
        <f t="shared" si="4"/>
        <v>5</v>
      </c>
      <c r="K74" s="67">
        <f t="shared" si="4"/>
        <v>3</v>
      </c>
      <c r="L74" s="67">
        <f t="shared" si="4"/>
        <v>2</v>
      </c>
      <c r="M74" s="67">
        <f t="shared" si="4"/>
        <v>7</v>
      </c>
      <c r="N74" s="67">
        <f t="shared" si="4"/>
        <v>4</v>
      </c>
      <c r="O74" s="67">
        <f t="shared" si="4"/>
        <v>3</v>
      </c>
      <c r="P74" s="67">
        <f t="shared" si="4"/>
        <v>4</v>
      </c>
      <c r="Q74" s="67">
        <f t="shared" si="4"/>
        <v>3</v>
      </c>
      <c r="R74" s="67">
        <f t="shared" si="4"/>
        <v>1</v>
      </c>
      <c r="S74" s="67">
        <f t="shared" si="4"/>
        <v>25</v>
      </c>
      <c r="T74" s="67">
        <f t="shared" si="4"/>
        <v>11</v>
      </c>
      <c r="U74" s="67">
        <f t="shared" si="4"/>
        <v>14</v>
      </c>
      <c r="V74" s="67">
        <f t="shared" si="4"/>
        <v>16</v>
      </c>
      <c r="W74" s="67">
        <f t="shared" si="4"/>
        <v>11</v>
      </c>
      <c r="X74" s="67">
        <f t="shared" si="4"/>
        <v>5</v>
      </c>
      <c r="Y74" s="67">
        <f t="shared" si="4"/>
        <v>10</v>
      </c>
      <c r="Z74" s="67">
        <f t="shared" si="4"/>
        <v>8</v>
      </c>
      <c r="AA74" s="67">
        <f t="shared" si="4"/>
        <v>2</v>
      </c>
      <c r="AB74" s="67">
        <f t="shared" si="4"/>
        <v>3</v>
      </c>
      <c r="AC74" s="67">
        <f t="shared" si="4"/>
        <v>2</v>
      </c>
      <c r="AD74" s="67">
        <f t="shared" si="4"/>
        <v>1</v>
      </c>
      <c r="AE74" s="67">
        <f t="shared" si="4"/>
        <v>0</v>
      </c>
      <c r="AF74" s="67">
        <f t="shared" si="4"/>
        <v>0</v>
      </c>
      <c r="AG74" s="67">
        <f t="shared" si="4"/>
        <v>0</v>
      </c>
      <c r="AH74" s="67">
        <f t="shared" si="4"/>
        <v>2</v>
      </c>
      <c r="AI74" s="67">
        <f t="shared" si="4"/>
        <v>0</v>
      </c>
      <c r="AJ74" s="67">
        <f t="shared" si="4"/>
        <v>2</v>
      </c>
      <c r="AK74" s="67">
        <f t="shared" si="4"/>
        <v>1</v>
      </c>
      <c r="AL74" s="67">
        <f t="shared" si="4"/>
        <v>1</v>
      </c>
      <c r="AM74" s="67">
        <f t="shared" si="4"/>
        <v>0</v>
      </c>
      <c r="AN74" s="67">
        <f t="shared" si="4"/>
        <v>0</v>
      </c>
      <c r="AO74" s="67">
        <f t="shared" si="4"/>
        <v>0</v>
      </c>
      <c r="AP74" s="67">
        <f t="shared" si="4"/>
        <v>0</v>
      </c>
      <c r="AQ74" s="67">
        <f t="shared" si="4"/>
        <v>4</v>
      </c>
      <c r="AR74" s="67">
        <f t="shared" si="4"/>
        <v>3</v>
      </c>
      <c r="AS74" s="67">
        <f t="shared" si="4"/>
        <v>1</v>
      </c>
    </row>
    <row r="75" spans="1:45" ht="7.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5"/>
    </row>
    <row r="76" spans="1:45" s="68" customFormat="1" ht="12.75">
      <c r="A76" s="67">
        <f>(A12+A17+A56+A63+A74)</f>
        <v>59</v>
      </c>
      <c r="B76" s="67"/>
      <c r="C76" s="67" t="s">
        <v>624</v>
      </c>
      <c r="D76" s="67">
        <f aca="true" t="shared" si="5" ref="D76:AS76">(D12+D17+D56+D63+D74)</f>
        <v>1168</v>
      </c>
      <c r="E76" s="67">
        <f t="shared" si="5"/>
        <v>614</v>
      </c>
      <c r="F76" s="67">
        <f t="shared" si="5"/>
        <v>553</v>
      </c>
      <c r="G76" s="67">
        <f t="shared" si="5"/>
        <v>338</v>
      </c>
      <c r="H76" s="67">
        <f t="shared" si="5"/>
        <v>162</v>
      </c>
      <c r="I76" s="67">
        <f t="shared" si="5"/>
        <v>176</v>
      </c>
      <c r="J76" s="67">
        <f t="shared" si="5"/>
        <v>117</v>
      </c>
      <c r="K76" s="67">
        <f t="shared" si="5"/>
        <v>54</v>
      </c>
      <c r="L76" s="67">
        <f t="shared" si="5"/>
        <v>63</v>
      </c>
      <c r="M76" s="67">
        <f t="shared" si="5"/>
        <v>98</v>
      </c>
      <c r="N76" s="67">
        <f t="shared" si="5"/>
        <v>57</v>
      </c>
      <c r="O76" s="67">
        <f t="shared" si="5"/>
        <v>41</v>
      </c>
      <c r="P76" s="67">
        <f t="shared" si="5"/>
        <v>66</v>
      </c>
      <c r="Q76" s="67">
        <f t="shared" si="5"/>
        <v>33</v>
      </c>
      <c r="R76" s="67">
        <f t="shared" si="5"/>
        <v>33</v>
      </c>
      <c r="S76" s="67">
        <f t="shared" si="5"/>
        <v>255</v>
      </c>
      <c r="T76" s="67">
        <f t="shared" si="5"/>
        <v>132</v>
      </c>
      <c r="U76" s="67">
        <f t="shared" si="5"/>
        <v>122</v>
      </c>
      <c r="V76" s="67">
        <f t="shared" si="5"/>
        <v>240</v>
      </c>
      <c r="W76" s="67">
        <f t="shared" si="5"/>
        <v>142</v>
      </c>
      <c r="X76" s="67">
        <f t="shared" si="5"/>
        <v>98</v>
      </c>
      <c r="Y76" s="67">
        <f t="shared" si="5"/>
        <v>146</v>
      </c>
      <c r="Z76" s="67">
        <f t="shared" si="5"/>
        <v>83</v>
      </c>
      <c r="AA76" s="67">
        <f t="shared" si="5"/>
        <v>63</v>
      </c>
      <c r="AB76" s="67">
        <f t="shared" si="5"/>
        <v>29</v>
      </c>
      <c r="AC76" s="67">
        <f t="shared" si="5"/>
        <v>19</v>
      </c>
      <c r="AD76" s="67">
        <f t="shared" si="5"/>
        <v>10</v>
      </c>
      <c r="AE76" s="67">
        <f t="shared" si="5"/>
        <v>46</v>
      </c>
      <c r="AF76" s="67">
        <f t="shared" si="5"/>
        <v>28</v>
      </c>
      <c r="AG76" s="67">
        <f t="shared" si="5"/>
        <v>18</v>
      </c>
      <c r="AH76" s="67">
        <f t="shared" si="5"/>
        <v>2</v>
      </c>
      <c r="AI76" s="67">
        <f t="shared" si="5"/>
        <v>0</v>
      </c>
      <c r="AJ76" s="67">
        <f t="shared" si="5"/>
        <v>2</v>
      </c>
      <c r="AK76" s="67">
        <f t="shared" si="5"/>
        <v>17</v>
      </c>
      <c r="AL76" s="67">
        <f t="shared" si="5"/>
        <v>12</v>
      </c>
      <c r="AM76" s="67">
        <f t="shared" si="5"/>
        <v>5</v>
      </c>
      <c r="AN76" s="67">
        <f t="shared" si="5"/>
        <v>19</v>
      </c>
      <c r="AO76" s="67">
        <f t="shared" si="5"/>
        <v>11</v>
      </c>
      <c r="AP76" s="67">
        <f t="shared" si="5"/>
        <v>8</v>
      </c>
      <c r="AQ76" s="67">
        <f t="shared" si="5"/>
        <v>35</v>
      </c>
      <c r="AR76" s="67">
        <f t="shared" si="5"/>
        <v>23</v>
      </c>
      <c r="AS76" s="67">
        <f t="shared" si="5"/>
        <v>12</v>
      </c>
    </row>
  </sheetData>
  <sheetProtection password="CE88" sheet="1" objects="1" scenarios="1"/>
  <mergeCells count="38">
    <mergeCell ref="AN3:AS3"/>
    <mergeCell ref="AP4:AP5"/>
    <mergeCell ref="AR4:AR5"/>
    <mergeCell ref="AS4:AS5"/>
    <mergeCell ref="AQ4:AQ5"/>
    <mergeCell ref="AN4:AN5"/>
    <mergeCell ref="P4:P5"/>
    <mergeCell ref="U4:U5"/>
    <mergeCell ref="AO4:AO5"/>
    <mergeCell ref="R4:R5"/>
    <mergeCell ref="Q4:Q5"/>
    <mergeCell ref="V4:V5"/>
    <mergeCell ref="S4:S5"/>
    <mergeCell ref="W4:AM4"/>
    <mergeCell ref="A1:Q1"/>
    <mergeCell ref="A2:A6"/>
    <mergeCell ref="B2:B6"/>
    <mergeCell ref="C2:C6"/>
    <mergeCell ref="P3:AM3"/>
    <mergeCell ref="H4:H5"/>
    <mergeCell ref="I4:I5"/>
    <mergeCell ref="K4:K5"/>
    <mergeCell ref="L4:L5"/>
    <mergeCell ref="T4:T5"/>
    <mergeCell ref="A75:AS75"/>
    <mergeCell ref="A13:AS13"/>
    <mergeCell ref="A18:AS18"/>
    <mergeCell ref="A57:AS57"/>
    <mergeCell ref="A64:AS64"/>
    <mergeCell ref="D3:D5"/>
    <mergeCell ref="G4:G5"/>
    <mergeCell ref="J4:J5"/>
    <mergeCell ref="M4:M5"/>
    <mergeCell ref="E3:O3"/>
    <mergeCell ref="E4:E5"/>
    <mergeCell ref="F4:F5"/>
    <mergeCell ref="O4:O5"/>
    <mergeCell ref="N4:N5"/>
  </mergeCells>
  <printOptions/>
  <pageMargins left="0.7480314960629921" right="0.6692913385826772" top="0.7874015748031497" bottom="0.5905511811023623" header="0.5118110236220472" footer="0.5118110236220472"/>
  <pageSetup horizontalDpi="600" verticalDpi="600" orientation="landscape" paperSize="9" scale="84" r:id="rId1"/>
  <headerFooter alignWithMargins="0">
    <oddFooter>&amp;R&amp;P+51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77"/>
  <sheetViews>
    <sheetView showGridLines="0" zoomScalePageLayoutView="0" workbookViewId="0" topLeftCell="A1">
      <selection activeCell="A77" activeCellId="3" sqref="A57:IV57 A64:IV64 A75:IV75 A77:IV77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51.7109375" style="0" customWidth="1"/>
    <col min="4" max="6" width="5.421875" style="0" customWidth="1"/>
    <col min="7" max="9" width="6.00390625" style="0" customWidth="1"/>
    <col min="10" max="12" width="6.7109375" style="0" customWidth="1"/>
    <col min="13" max="15" width="6.00390625" style="0" customWidth="1"/>
    <col min="16" max="18" width="6.7109375" style="0" customWidth="1"/>
  </cols>
  <sheetData>
    <row r="1" spans="1:16" s="7" customFormat="1" ht="15">
      <c r="A1" s="156" t="s">
        <v>304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8" ht="25.5" customHeight="1">
      <c r="A2" s="157" t="s">
        <v>0</v>
      </c>
      <c r="B2" s="157" t="s">
        <v>1</v>
      </c>
      <c r="C2" s="157" t="s">
        <v>2</v>
      </c>
      <c r="D2" s="1" t="s">
        <v>303</v>
      </c>
      <c r="E2" s="1" t="s">
        <v>303</v>
      </c>
      <c r="F2" s="1" t="s">
        <v>303</v>
      </c>
      <c r="G2" s="1" t="s">
        <v>302</v>
      </c>
      <c r="H2" s="1" t="s">
        <v>302</v>
      </c>
      <c r="I2" s="1" t="s">
        <v>302</v>
      </c>
      <c r="J2" s="1" t="s">
        <v>301</v>
      </c>
      <c r="K2" s="1" t="s">
        <v>301</v>
      </c>
      <c r="L2" s="1" t="s">
        <v>301</v>
      </c>
      <c r="M2" s="1" t="s">
        <v>300</v>
      </c>
      <c r="N2" s="1" t="s">
        <v>300</v>
      </c>
      <c r="O2" s="1" t="s">
        <v>300</v>
      </c>
      <c r="P2" s="1" t="s">
        <v>299</v>
      </c>
      <c r="Q2" s="1" t="s">
        <v>299</v>
      </c>
      <c r="R2" s="1" t="s">
        <v>299</v>
      </c>
    </row>
    <row r="3" spans="1:18" ht="9.75" customHeight="1">
      <c r="A3" s="157"/>
      <c r="B3" s="157"/>
      <c r="C3" s="157"/>
      <c r="D3" s="124" t="s">
        <v>425</v>
      </c>
      <c r="E3" s="171" t="s">
        <v>298</v>
      </c>
      <c r="F3" s="171"/>
      <c r="G3" s="171"/>
      <c r="H3" s="171"/>
      <c r="I3" s="171"/>
      <c r="J3" s="171"/>
      <c r="K3" s="171"/>
      <c r="L3" s="171"/>
      <c r="M3" s="171"/>
      <c r="N3" s="171"/>
      <c r="O3" s="171" t="s">
        <v>298</v>
      </c>
      <c r="P3" s="171"/>
      <c r="Q3" s="171"/>
      <c r="R3" s="171"/>
    </row>
    <row r="4" spans="1:18" ht="9.75" customHeight="1">
      <c r="A4" s="157"/>
      <c r="B4" s="157"/>
      <c r="C4" s="157"/>
      <c r="D4" s="124"/>
      <c r="E4" s="124" t="s">
        <v>33</v>
      </c>
      <c r="F4" s="124" t="s">
        <v>296</v>
      </c>
      <c r="G4" s="172" t="s">
        <v>433</v>
      </c>
      <c r="H4" s="170" t="s">
        <v>19</v>
      </c>
      <c r="I4" s="170"/>
      <c r="J4" s="170"/>
      <c r="K4" s="170"/>
      <c r="L4" s="170"/>
      <c r="M4" s="172" t="s">
        <v>426</v>
      </c>
      <c r="N4" s="170" t="s">
        <v>106</v>
      </c>
      <c r="O4" s="158"/>
      <c r="P4" s="158"/>
      <c r="Q4" s="158"/>
      <c r="R4" s="158"/>
    </row>
    <row r="5" spans="1:18" ht="9.75" customHeight="1">
      <c r="A5" s="157"/>
      <c r="B5" s="157"/>
      <c r="C5" s="157"/>
      <c r="D5" s="124"/>
      <c r="E5" s="124"/>
      <c r="F5" s="124"/>
      <c r="G5" s="172"/>
      <c r="H5" s="124" t="s">
        <v>33</v>
      </c>
      <c r="I5" s="124" t="s">
        <v>296</v>
      </c>
      <c r="J5" s="124" t="s">
        <v>297</v>
      </c>
      <c r="K5" s="170" t="s">
        <v>106</v>
      </c>
      <c r="L5" s="170"/>
      <c r="M5" s="172"/>
      <c r="N5" s="124" t="s">
        <v>33</v>
      </c>
      <c r="O5" s="124" t="s">
        <v>295</v>
      </c>
      <c r="P5" s="124" t="s">
        <v>297</v>
      </c>
      <c r="Q5" s="170" t="s">
        <v>19</v>
      </c>
      <c r="R5" s="158"/>
    </row>
    <row r="6" spans="1:18" ht="58.5" customHeight="1" thickBot="1">
      <c r="A6" s="158"/>
      <c r="B6" s="158"/>
      <c r="C6" s="158"/>
      <c r="D6" s="124"/>
      <c r="E6" s="124"/>
      <c r="F6" s="124"/>
      <c r="G6" s="172"/>
      <c r="H6" s="173"/>
      <c r="I6" s="173"/>
      <c r="J6" s="173"/>
      <c r="K6" s="20" t="s">
        <v>33</v>
      </c>
      <c r="L6" s="20" t="s">
        <v>296</v>
      </c>
      <c r="M6" s="172"/>
      <c r="N6" s="173"/>
      <c r="O6" s="173"/>
      <c r="P6" s="173"/>
      <c r="Q6" s="20" t="s">
        <v>33</v>
      </c>
      <c r="R6" s="20" t="s">
        <v>295</v>
      </c>
    </row>
    <row r="7" spans="1:18" ht="13.5" hidden="1" thickBot="1">
      <c r="A7" s="132"/>
      <c r="B7" s="132"/>
      <c r="C7" s="132"/>
      <c r="D7" s="53">
        <v>2008</v>
      </c>
      <c r="E7" s="53">
        <v>2008</v>
      </c>
      <c r="F7" s="53">
        <v>2008</v>
      </c>
      <c r="G7" s="53">
        <v>2008</v>
      </c>
      <c r="H7" s="53">
        <v>2008</v>
      </c>
      <c r="I7" s="53">
        <v>2008</v>
      </c>
      <c r="J7" s="53">
        <v>2008</v>
      </c>
      <c r="K7" s="53">
        <v>2008</v>
      </c>
      <c r="L7" s="53">
        <v>2008</v>
      </c>
      <c r="M7" s="53">
        <v>2008</v>
      </c>
      <c r="N7" s="53">
        <v>2008</v>
      </c>
      <c r="O7" s="53">
        <v>2008</v>
      </c>
      <c r="P7" s="53">
        <v>2008</v>
      </c>
      <c r="Q7" s="53">
        <v>2008</v>
      </c>
      <c r="R7" s="53">
        <v>2008</v>
      </c>
    </row>
    <row r="8" spans="1:18" ht="12.75">
      <c r="A8" s="65">
        <v>1</v>
      </c>
      <c r="B8" s="65" t="s">
        <v>530</v>
      </c>
      <c r="C8" s="65" t="s">
        <v>531</v>
      </c>
      <c r="D8" s="65">
        <v>3</v>
      </c>
      <c r="E8" s="65">
        <v>1</v>
      </c>
      <c r="F8" s="65">
        <v>2</v>
      </c>
      <c r="G8" s="65">
        <v>3</v>
      </c>
      <c r="H8" s="65">
        <v>1</v>
      </c>
      <c r="I8" s="65">
        <v>2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</row>
    <row r="9" spans="1:18" ht="12.75">
      <c r="A9" s="66">
        <v>2</v>
      </c>
      <c r="B9" s="66" t="s">
        <v>532</v>
      </c>
      <c r="C9" s="66" t="s">
        <v>533</v>
      </c>
      <c r="D9" s="66">
        <v>27</v>
      </c>
      <c r="E9" s="66">
        <v>13</v>
      </c>
      <c r="F9" s="66">
        <v>14</v>
      </c>
      <c r="G9" s="66">
        <v>23</v>
      </c>
      <c r="H9" s="66">
        <v>11</v>
      </c>
      <c r="I9" s="66">
        <v>12</v>
      </c>
      <c r="J9" s="66">
        <v>0</v>
      </c>
      <c r="K9" s="66">
        <v>0</v>
      </c>
      <c r="L9" s="66">
        <v>0</v>
      </c>
      <c r="M9" s="66">
        <v>4</v>
      </c>
      <c r="N9" s="66">
        <v>2</v>
      </c>
      <c r="O9" s="66">
        <v>2</v>
      </c>
      <c r="P9" s="66">
        <v>0</v>
      </c>
      <c r="Q9" s="66">
        <v>0</v>
      </c>
      <c r="R9" s="66">
        <v>0</v>
      </c>
    </row>
    <row r="10" spans="1:18" ht="12.75">
      <c r="A10" s="66">
        <v>3</v>
      </c>
      <c r="B10" s="66" t="s">
        <v>532</v>
      </c>
      <c r="C10" s="66" t="s">
        <v>534</v>
      </c>
      <c r="D10" s="66">
        <v>14</v>
      </c>
      <c r="E10" s="66">
        <v>5</v>
      </c>
      <c r="F10" s="66">
        <v>9</v>
      </c>
      <c r="G10" s="66">
        <v>11</v>
      </c>
      <c r="H10" s="66">
        <v>5</v>
      </c>
      <c r="I10" s="66">
        <v>6</v>
      </c>
      <c r="J10" s="66">
        <v>0</v>
      </c>
      <c r="K10" s="66">
        <v>0</v>
      </c>
      <c r="L10" s="66">
        <v>0</v>
      </c>
      <c r="M10" s="66">
        <v>3</v>
      </c>
      <c r="N10" s="66">
        <v>0</v>
      </c>
      <c r="O10" s="66">
        <v>3</v>
      </c>
      <c r="P10" s="66">
        <v>1</v>
      </c>
      <c r="Q10" s="66">
        <v>0</v>
      </c>
      <c r="R10" s="66">
        <v>1</v>
      </c>
    </row>
    <row r="11" spans="1:18" ht="12.75">
      <c r="A11" s="66">
        <v>4</v>
      </c>
      <c r="B11" s="66" t="s">
        <v>532</v>
      </c>
      <c r="C11" s="66" t="s">
        <v>535</v>
      </c>
      <c r="D11" s="66">
        <v>14</v>
      </c>
      <c r="E11" s="66">
        <v>5</v>
      </c>
      <c r="F11" s="66">
        <v>9</v>
      </c>
      <c r="G11" s="66">
        <v>10</v>
      </c>
      <c r="H11" s="66">
        <v>2</v>
      </c>
      <c r="I11" s="66">
        <v>8</v>
      </c>
      <c r="J11" s="66">
        <v>0</v>
      </c>
      <c r="K11" s="66">
        <v>0</v>
      </c>
      <c r="L11" s="66">
        <v>0</v>
      </c>
      <c r="M11" s="66">
        <v>4</v>
      </c>
      <c r="N11" s="66">
        <v>3</v>
      </c>
      <c r="O11" s="66">
        <v>1</v>
      </c>
      <c r="P11" s="66">
        <v>0</v>
      </c>
      <c r="Q11" s="66">
        <v>0</v>
      </c>
      <c r="R11" s="66">
        <v>0</v>
      </c>
    </row>
    <row r="12" spans="1:18" ht="12.75">
      <c r="A12" s="66">
        <v>5</v>
      </c>
      <c r="B12" s="66" t="s">
        <v>536</v>
      </c>
      <c r="C12" s="66" t="s">
        <v>537</v>
      </c>
      <c r="D12" s="66">
        <v>2</v>
      </c>
      <c r="E12" s="66">
        <v>1</v>
      </c>
      <c r="F12" s="66">
        <v>1</v>
      </c>
      <c r="G12" s="66">
        <v>2</v>
      </c>
      <c r="H12" s="66">
        <v>1</v>
      </c>
      <c r="I12" s="66">
        <v>1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</row>
    <row r="13" spans="1:18" s="68" customFormat="1" ht="12.75">
      <c r="A13" s="67">
        <v>5</v>
      </c>
      <c r="B13" s="67"/>
      <c r="C13" s="67" t="s">
        <v>538</v>
      </c>
      <c r="D13" s="67">
        <f aca="true" t="shared" si="0" ref="D13:R13">SUM(D8:D12)</f>
        <v>60</v>
      </c>
      <c r="E13" s="67">
        <f t="shared" si="0"/>
        <v>25</v>
      </c>
      <c r="F13" s="67">
        <f t="shared" si="0"/>
        <v>35</v>
      </c>
      <c r="G13" s="67">
        <f t="shared" si="0"/>
        <v>49</v>
      </c>
      <c r="H13" s="67">
        <f t="shared" si="0"/>
        <v>20</v>
      </c>
      <c r="I13" s="67">
        <f t="shared" si="0"/>
        <v>29</v>
      </c>
      <c r="J13" s="67">
        <f t="shared" si="0"/>
        <v>0</v>
      </c>
      <c r="K13" s="67">
        <f t="shared" si="0"/>
        <v>0</v>
      </c>
      <c r="L13" s="67">
        <f t="shared" si="0"/>
        <v>0</v>
      </c>
      <c r="M13" s="67">
        <f t="shared" si="0"/>
        <v>11</v>
      </c>
      <c r="N13" s="67">
        <f t="shared" si="0"/>
        <v>5</v>
      </c>
      <c r="O13" s="67">
        <f t="shared" si="0"/>
        <v>6</v>
      </c>
      <c r="P13" s="67">
        <f t="shared" si="0"/>
        <v>1</v>
      </c>
      <c r="Q13" s="67">
        <f t="shared" si="0"/>
        <v>0</v>
      </c>
      <c r="R13" s="67">
        <f t="shared" si="0"/>
        <v>1</v>
      </c>
    </row>
    <row r="14" spans="1:18" ht="7.5" customHeight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5"/>
    </row>
    <row r="15" spans="1:18" ht="12.75">
      <c r="A15" s="66">
        <v>1</v>
      </c>
      <c r="B15" s="66" t="s">
        <v>532</v>
      </c>
      <c r="C15" s="66" t="s">
        <v>539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</row>
    <row r="16" spans="1:18" ht="12.75">
      <c r="A16" s="66">
        <v>2</v>
      </c>
      <c r="B16" s="66" t="s">
        <v>540</v>
      </c>
      <c r="C16" s="66" t="s">
        <v>541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</row>
    <row r="17" spans="1:18" ht="12.75">
      <c r="A17" s="66">
        <v>3</v>
      </c>
      <c r="B17" s="66" t="s">
        <v>542</v>
      </c>
      <c r="C17" s="66" t="s">
        <v>543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</row>
    <row r="18" spans="1:18" s="68" customFormat="1" ht="12.75">
      <c r="A18" s="67">
        <v>3</v>
      </c>
      <c r="B18" s="67"/>
      <c r="C18" s="67" t="s">
        <v>544</v>
      </c>
      <c r="D18" s="67">
        <f aca="true" t="shared" si="1" ref="D18:R18">SUM(D15:D17)</f>
        <v>0</v>
      </c>
      <c r="E18" s="67">
        <f t="shared" si="1"/>
        <v>0</v>
      </c>
      <c r="F18" s="67">
        <f t="shared" si="1"/>
        <v>0</v>
      </c>
      <c r="G18" s="67">
        <f t="shared" si="1"/>
        <v>0</v>
      </c>
      <c r="H18" s="67">
        <f t="shared" si="1"/>
        <v>0</v>
      </c>
      <c r="I18" s="67">
        <f t="shared" si="1"/>
        <v>0</v>
      </c>
      <c r="J18" s="67">
        <f t="shared" si="1"/>
        <v>0</v>
      </c>
      <c r="K18" s="67">
        <f t="shared" si="1"/>
        <v>0</v>
      </c>
      <c r="L18" s="67">
        <f t="shared" si="1"/>
        <v>0</v>
      </c>
      <c r="M18" s="67">
        <f t="shared" si="1"/>
        <v>0</v>
      </c>
      <c r="N18" s="67">
        <f t="shared" si="1"/>
        <v>0</v>
      </c>
      <c r="O18" s="67">
        <f t="shared" si="1"/>
        <v>0</v>
      </c>
      <c r="P18" s="67">
        <f t="shared" si="1"/>
        <v>0</v>
      </c>
      <c r="Q18" s="67">
        <f t="shared" si="1"/>
        <v>0</v>
      </c>
      <c r="R18" s="67">
        <f t="shared" si="1"/>
        <v>0</v>
      </c>
    </row>
    <row r="19" spans="1:18" ht="7.5" customHeight="1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/>
    </row>
    <row r="20" spans="1:18" ht="12.75">
      <c r="A20" s="66">
        <v>1</v>
      </c>
      <c r="B20" s="66" t="s">
        <v>545</v>
      </c>
      <c r="C20" s="66" t="s">
        <v>546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</row>
    <row r="21" spans="1:18" ht="12.75">
      <c r="A21" s="66">
        <v>2</v>
      </c>
      <c r="B21" s="66" t="s">
        <v>545</v>
      </c>
      <c r="C21" s="66" t="s">
        <v>547</v>
      </c>
      <c r="D21" s="66">
        <v>3</v>
      </c>
      <c r="E21" s="66">
        <v>0</v>
      </c>
      <c r="F21" s="66">
        <v>3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3</v>
      </c>
      <c r="N21" s="66">
        <v>0</v>
      </c>
      <c r="O21" s="66">
        <v>3</v>
      </c>
      <c r="P21" s="66">
        <v>0</v>
      </c>
      <c r="Q21" s="66">
        <v>0</v>
      </c>
      <c r="R21" s="66">
        <v>0</v>
      </c>
    </row>
    <row r="22" spans="1:18" ht="12.75">
      <c r="A22" s="66">
        <v>3</v>
      </c>
      <c r="B22" s="66" t="s">
        <v>548</v>
      </c>
      <c r="C22" s="66" t="s">
        <v>549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</row>
    <row r="23" spans="1:18" ht="12.75">
      <c r="A23" s="66">
        <v>4</v>
      </c>
      <c r="B23" s="66" t="s">
        <v>550</v>
      </c>
      <c r="C23" s="66" t="s">
        <v>551</v>
      </c>
      <c r="D23" s="66">
        <v>2</v>
      </c>
      <c r="E23" s="66">
        <v>2</v>
      </c>
      <c r="F23" s="66">
        <v>0</v>
      </c>
      <c r="G23" s="66">
        <v>1</v>
      </c>
      <c r="H23" s="66">
        <v>1</v>
      </c>
      <c r="I23" s="66">
        <v>0</v>
      </c>
      <c r="J23" s="66">
        <v>0</v>
      </c>
      <c r="K23" s="66">
        <v>0</v>
      </c>
      <c r="L23" s="66">
        <v>0</v>
      </c>
      <c r="M23" s="66">
        <v>1</v>
      </c>
      <c r="N23" s="66">
        <v>1</v>
      </c>
      <c r="O23" s="66">
        <v>0</v>
      </c>
      <c r="P23" s="66">
        <v>0</v>
      </c>
      <c r="Q23" s="66">
        <v>0</v>
      </c>
      <c r="R23" s="66">
        <v>0</v>
      </c>
    </row>
    <row r="24" spans="1:18" ht="12.75">
      <c r="A24" s="66">
        <v>5</v>
      </c>
      <c r="B24" s="66" t="s">
        <v>530</v>
      </c>
      <c r="C24" s="66" t="s">
        <v>552</v>
      </c>
      <c r="D24" s="66">
        <v>3</v>
      </c>
      <c r="E24" s="66">
        <v>1</v>
      </c>
      <c r="F24" s="66">
        <v>2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3</v>
      </c>
      <c r="N24" s="66">
        <v>1</v>
      </c>
      <c r="O24" s="66">
        <v>2</v>
      </c>
      <c r="P24" s="66">
        <v>0</v>
      </c>
      <c r="Q24" s="66">
        <v>0</v>
      </c>
      <c r="R24" s="66">
        <v>0</v>
      </c>
    </row>
    <row r="25" spans="1:18" ht="12.75">
      <c r="A25" s="66">
        <v>6</v>
      </c>
      <c r="B25" s="66" t="s">
        <v>553</v>
      </c>
      <c r="C25" s="66" t="s">
        <v>554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</row>
    <row r="26" spans="1:18" ht="12.75">
      <c r="A26" s="66">
        <v>7</v>
      </c>
      <c r="B26" s="66" t="s">
        <v>532</v>
      </c>
      <c r="C26" s="66" t="s">
        <v>555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</row>
    <row r="27" spans="1:18" ht="12.75">
      <c r="A27" s="66">
        <v>8</v>
      </c>
      <c r="B27" s="66" t="s">
        <v>532</v>
      </c>
      <c r="C27" s="66" t="s">
        <v>556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</row>
    <row r="28" spans="1:18" ht="12.75">
      <c r="A28" s="66">
        <v>9</v>
      </c>
      <c r="B28" s="66" t="s">
        <v>532</v>
      </c>
      <c r="C28" s="66" t="s">
        <v>557</v>
      </c>
      <c r="D28" s="66">
        <v>1</v>
      </c>
      <c r="E28" s="66">
        <v>0</v>
      </c>
      <c r="F28" s="66">
        <v>1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1</v>
      </c>
      <c r="N28" s="66">
        <v>0</v>
      </c>
      <c r="O28" s="66">
        <v>1</v>
      </c>
      <c r="P28" s="66">
        <v>0</v>
      </c>
      <c r="Q28" s="66">
        <v>0</v>
      </c>
      <c r="R28" s="66">
        <v>0</v>
      </c>
    </row>
    <row r="29" spans="1:18" ht="12.75">
      <c r="A29" s="66">
        <v>10</v>
      </c>
      <c r="B29" s="66" t="s">
        <v>532</v>
      </c>
      <c r="C29" s="66" t="s">
        <v>558</v>
      </c>
      <c r="D29" s="66">
        <v>8</v>
      </c>
      <c r="E29" s="66">
        <v>4</v>
      </c>
      <c r="F29" s="66">
        <v>4</v>
      </c>
      <c r="G29" s="66">
        <v>2</v>
      </c>
      <c r="H29" s="66">
        <v>1</v>
      </c>
      <c r="I29" s="66">
        <v>1</v>
      </c>
      <c r="J29" s="66">
        <v>0</v>
      </c>
      <c r="K29" s="66">
        <v>0</v>
      </c>
      <c r="L29" s="66">
        <v>0</v>
      </c>
      <c r="M29" s="66">
        <v>6</v>
      </c>
      <c r="N29" s="66">
        <v>3</v>
      </c>
      <c r="O29" s="66">
        <v>3</v>
      </c>
      <c r="P29" s="66">
        <v>0</v>
      </c>
      <c r="Q29" s="66">
        <v>0</v>
      </c>
      <c r="R29" s="66">
        <v>0</v>
      </c>
    </row>
    <row r="30" spans="1:18" ht="12.75">
      <c r="A30" s="66">
        <v>11</v>
      </c>
      <c r="B30" s="66" t="s">
        <v>532</v>
      </c>
      <c r="C30" s="66" t="s">
        <v>559</v>
      </c>
      <c r="D30" s="66">
        <v>4</v>
      </c>
      <c r="E30" s="66">
        <v>3</v>
      </c>
      <c r="F30" s="66">
        <v>1</v>
      </c>
      <c r="G30" s="66">
        <v>2</v>
      </c>
      <c r="H30" s="66">
        <v>2</v>
      </c>
      <c r="I30" s="66">
        <v>0</v>
      </c>
      <c r="J30" s="66">
        <v>0</v>
      </c>
      <c r="K30" s="66">
        <v>0</v>
      </c>
      <c r="L30" s="66">
        <v>0</v>
      </c>
      <c r="M30" s="66">
        <v>2</v>
      </c>
      <c r="N30" s="66">
        <v>1</v>
      </c>
      <c r="O30" s="66">
        <v>1</v>
      </c>
      <c r="P30" s="66">
        <v>0</v>
      </c>
      <c r="Q30" s="66">
        <v>0</v>
      </c>
      <c r="R30" s="66">
        <v>0</v>
      </c>
    </row>
    <row r="31" spans="1:18" ht="12.75">
      <c r="A31" s="66">
        <v>12</v>
      </c>
      <c r="B31" s="66" t="s">
        <v>532</v>
      </c>
      <c r="C31" s="66" t="s">
        <v>560</v>
      </c>
      <c r="D31" s="66">
        <v>6</v>
      </c>
      <c r="E31" s="66">
        <v>2</v>
      </c>
      <c r="F31" s="66">
        <v>4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6</v>
      </c>
      <c r="N31" s="66">
        <v>2</v>
      </c>
      <c r="O31" s="66">
        <v>4</v>
      </c>
      <c r="P31" s="66">
        <v>0</v>
      </c>
      <c r="Q31" s="66">
        <v>0</v>
      </c>
      <c r="R31" s="66">
        <v>0</v>
      </c>
    </row>
    <row r="32" spans="1:18" ht="12.75">
      <c r="A32" s="66">
        <v>13</v>
      </c>
      <c r="B32" s="66" t="s">
        <v>561</v>
      </c>
      <c r="C32" s="66" t="s">
        <v>562</v>
      </c>
      <c r="D32" s="66">
        <v>1</v>
      </c>
      <c r="E32" s="66">
        <v>0</v>
      </c>
      <c r="F32" s="66">
        <v>1</v>
      </c>
      <c r="G32" s="66">
        <v>1</v>
      </c>
      <c r="H32" s="66">
        <v>0</v>
      </c>
      <c r="I32" s="66">
        <v>1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</row>
    <row r="33" spans="1:18" ht="12.75">
      <c r="A33" s="66">
        <v>14</v>
      </c>
      <c r="B33" s="66" t="s">
        <v>563</v>
      </c>
      <c r="C33" s="66" t="s">
        <v>564</v>
      </c>
      <c r="D33" s="66">
        <v>2</v>
      </c>
      <c r="E33" s="66">
        <v>2</v>
      </c>
      <c r="F33" s="66">
        <v>0</v>
      </c>
      <c r="G33" s="66">
        <v>2</v>
      </c>
      <c r="H33" s="66">
        <v>2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</row>
    <row r="34" spans="1:18" ht="12.75">
      <c r="A34" s="66">
        <v>15</v>
      </c>
      <c r="B34" s="66" t="s">
        <v>565</v>
      </c>
      <c r="C34" s="66" t="s">
        <v>566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</row>
    <row r="35" spans="1:18" ht="12.75">
      <c r="A35" s="66">
        <v>16</v>
      </c>
      <c r="B35" s="66" t="s">
        <v>567</v>
      </c>
      <c r="C35" s="66" t="s">
        <v>568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</row>
    <row r="36" spans="1:18" ht="12.75">
      <c r="A36" s="66">
        <v>17</v>
      </c>
      <c r="B36" s="66" t="s">
        <v>536</v>
      </c>
      <c r="C36" s="66" t="s">
        <v>569</v>
      </c>
      <c r="D36" s="66">
        <v>5</v>
      </c>
      <c r="E36" s="66">
        <v>2</v>
      </c>
      <c r="F36" s="66">
        <v>3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5</v>
      </c>
      <c r="N36" s="66">
        <v>2</v>
      </c>
      <c r="O36" s="66">
        <v>3</v>
      </c>
      <c r="P36" s="66">
        <v>1</v>
      </c>
      <c r="Q36" s="66">
        <v>0</v>
      </c>
      <c r="R36" s="66">
        <v>1</v>
      </c>
    </row>
    <row r="37" spans="1:18" ht="12.75">
      <c r="A37" s="66">
        <v>18</v>
      </c>
      <c r="B37" s="66" t="s">
        <v>570</v>
      </c>
      <c r="C37" s="66" t="s">
        <v>571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</row>
    <row r="38" spans="1:18" ht="12.75">
      <c r="A38" s="66">
        <v>19</v>
      </c>
      <c r="B38" s="66" t="s">
        <v>570</v>
      </c>
      <c r="C38" s="66" t="s">
        <v>572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</row>
    <row r="39" spans="1:18" ht="12.75">
      <c r="A39" s="66">
        <v>20</v>
      </c>
      <c r="B39" s="66" t="s">
        <v>573</v>
      </c>
      <c r="C39" s="66" t="s">
        <v>574</v>
      </c>
      <c r="D39" s="66">
        <v>2</v>
      </c>
      <c r="E39" s="66">
        <v>2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2</v>
      </c>
      <c r="N39" s="66">
        <v>2</v>
      </c>
      <c r="O39" s="66">
        <v>0</v>
      </c>
      <c r="P39" s="66">
        <v>1</v>
      </c>
      <c r="Q39" s="66">
        <v>1</v>
      </c>
      <c r="R39" s="66">
        <v>0</v>
      </c>
    </row>
    <row r="40" spans="1:18" ht="12.75">
      <c r="A40" s="66">
        <v>21</v>
      </c>
      <c r="B40" s="66" t="s">
        <v>575</v>
      </c>
      <c r="C40" s="66" t="s">
        <v>576</v>
      </c>
      <c r="D40" s="66">
        <v>4</v>
      </c>
      <c r="E40" s="66">
        <v>3</v>
      </c>
      <c r="F40" s="66">
        <v>1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4</v>
      </c>
      <c r="N40" s="66">
        <v>3</v>
      </c>
      <c r="O40" s="66">
        <v>1</v>
      </c>
      <c r="P40" s="66">
        <v>0</v>
      </c>
      <c r="Q40" s="66">
        <v>0</v>
      </c>
      <c r="R40" s="66">
        <v>0</v>
      </c>
    </row>
    <row r="41" spans="1:18" ht="12.75">
      <c r="A41" s="66">
        <v>22</v>
      </c>
      <c r="B41" s="66" t="s">
        <v>577</v>
      </c>
      <c r="C41" s="66" t="s">
        <v>578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</row>
    <row r="42" spans="1:18" ht="12.75">
      <c r="A42" s="66">
        <v>23</v>
      </c>
      <c r="B42" s="66" t="s">
        <v>579</v>
      </c>
      <c r="C42" s="66" t="s">
        <v>580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</row>
    <row r="43" spans="1:18" ht="12.75">
      <c r="A43" s="66">
        <v>24</v>
      </c>
      <c r="B43" s="66" t="s">
        <v>581</v>
      </c>
      <c r="C43" s="66" t="s">
        <v>582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</row>
    <row r="44" spans="1:18" ht="12.75">
      <c r="A44" s="66">
        <v>25</v>
      </c>
      <c r="B44" s="66" t="s">
        <v>581</v>
      </c>
      <c r="C44" s="66" t="s">
        <v>583</v>
      </c>
      <c r="D44" s="66">
        <v>2</v>
      </c>
      <c r="E44" s="66">
        <v>1</v>
      </c>
      <c r="F44" s="66">
        <v>1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2</v>
      </c>
      <c r="N44" s="66">
        <v>1</v>
      </c>
      <c r="O44" s="66">
        <v>1</v>
      </c>
      <c r="P44" s="66">
        <v>0</v>
      </c>
      <c r="Q44" s="66">
        <v>0</v>
      </c>
      <c r="R44" s="66">
        <v>0</v>
      </c>
    </row>
    <row r="45" spans="1:18" ht="12.75">
      <c r="A45" s="66">
        <v>26</v>
      </c>
      <c r="B45" s="66" t="s">
        <v>584</v>
      </c>
      <c r="C45" s="66" t="s">
        <v>585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</row>
    <row r="46" spans="1:18" ht="12.75">
      <c r="A46" s="66">
        <v>27</v>
      </c>
      <c r="B46" s="66" t="s">
        <v>586</v>
      </c>
      <c r="C46" s="66" t="s">
        <v>587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</row>
    <row r="47" spans="1:18" ht="12.75">
      <c r="A47" s="66">
        <v>28</v>
      </c>
      <c r="B47" s="66" t="s">
        <v>588</v>
      </c>
      <c r="C47" s="66" t="s">
        <v>589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</row>
    <row r="48" spans="1:18" ht="12.75">
      <c r="A48" s="66">
        <v>29</v>
      </c>
      <c r="B48" s="66" t="s">
        <v>590</v>
      </c>
      <c r="C48" s="66" t="s">
        <v>591</v>
      </c>
      <c r="D48" s="66">
        <v>5</v>
      </c>
      <c r="E48" s="66">
        <v>3</v>
      </c>
      <c r="F48" s="66">
        <v>2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5</v>
      </c>
      <c r="N48" s="66">
        <v>3</v>
      </c>
      <c r="O48" s="66">
        <v>2</v>
      </c>
      <c r="P48" s="66">
        <v>0</v>
      </c>
      <c r="Q48" s="66">
        <v>0</v>
      </c>
      <c r="R48" s="66">
        <v>0</v>
      </c>
    </row>
    <row r="49" spans="1:18" ht="12.75">
      <c r="A49" s="66">
        <v>30</v>
      </c>
      <c r="B49" s="66" t="s">
        <v>540</v>
      </c>
      <c r="C49" s="66" t="s">
        <v>592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</row>
    <row r="50" spans="1:18" ht="12.75">
      <c r="A50" s="66">
        <v>31</v>
      </c>
      <c r="B50" s="66" t="s">
        <v>540</v>
      </c>
      <c r="C50" s="66" t="s">
        <v>593</v>
      </c>
      <c r="D50" s="66">
        <v>2</v>
      </c>
      <c r="E50" s="66">
        <v>0</v>
      </c>
      <c r="F50" s="66">
        <v>2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2</v>
      </c>
      <c r="N50" s="66">
        <v>0</v>
      </c>
      <c r="O50" s="66">
        <v>2</v>
      </c>
      <c r="P50" s="66">
        <v>2</v>
      </c>
      <c r="Q50" s="66">
        <v>0</v>
      </c>
      <c r="R50" s="66">
        <v>2</v>
      </c>
    </row>
    <row r="51" spans="1:18" ht="12.75">
      <c r="A51" s="66">
        <v>32</v>
      </c>
      <c r="B51" s="66" t="s">
        <v>594</v>
      </c>
      <c r="C51" s="66" t="s">
        <v>595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</row>
    <row r="52" spans="1:18" ht="12.75">
      <c r="A52" s="66">
        <v>33</v>
      </c>
      <c r="B52" s="66" t="s">
        <v>542</v>
      </c>
      <c r="C52" s="66" t="s">
        <v>596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</row>
    <row r="53" spans="1:18" ht="12.75">
      <c r="A53" s="66">
        <v>34</v>
      </c>
      <c r="B53" s="66" t="s">
        <v>597</v>
      </c>
      <c r="C53" s="66" t="s">
        <v>598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</row>
    <row r="54" spans="1:18" ht="12.75">
      <c r="A54" s="66">
        <v>35</v>
      </c>
      <c r="B54" s="66" t="s">
        <v>599</v>
      </c>
      <c r="C54" s="66" t="s">
        <v>600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</row>
    <row r="55" spans="1:18" ht="12.75">
      <c r="A55" s="66">
        <v>36</v>
      </c>
      <c r="B55" s="66" t="s">
        <v>601</v>
      </c>
      <c r="C55" s="66" t="s">
        <v>602</v>
      </c>
      <c r="D55" s="66">
        <v>2</v>
      </c>
      <c r="E55" s="66">
        <v>1</v>
      </c>
      <c r="F55" s="66">
        <v>1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2</v>
      </c>
      <c r="N55" s="66">
        <v>1</v>
      </c>
      <c r="O55" s="66">
        <v>1</v>
      </c>
      <c r="P55" s="66">
        <v>0</v>
      </c>
      <c r="Q55" s="66">
        <v>0</v>
      </c>
      <c r="R55" s="66">
        <v>0</v>
      </c>
    </row>
    <row r="56" spans="1:18" ht="12.75">
      <c r="A56" s="66">
        <v>37</v>
      </c>
      <c r="B56" s="66" t="s">
        <v>603</v>
      </c>
      <c r="C56" s="66" t="s">
        <v>604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</row>
    <row r="57" spans="1:18" s="68" customFormat="1" ht="12.75">
      <c r="A57" s="67">
        <v>37</v>
      </c>
      <c r="B57" s="67"/>
      <c r="C57" s="67" t="s">
        <v>605</v>
      </c>
      <c r="D57" s="67">
        <f aca="true" t="shared" si="2" ref="D57:R57">SUM(D20:D56)</f>
        <v>52</v>
      </c>
      <c r="E57" s="67">
        <f t="shared" si="2"/>
        <v>26</v>
      </c>
      <c r="F57" s="67">
        <f t="shared" si="2"/>
        <v>26</v>
      </c>
      <c r="G57" s="67">
        <f t="shared" si="2"/>
        <v>8</v>
      </c>
      <c r="H57" s="67">
        <f t="shared" si="2"/>
        <v>6</v>
      </c>
      <c r="I57" s="67">
        <f t="shared" si="2"/>
        <v>2</v>
      </c>
      <c r="J57" s="67">
        <f t="shared" si="2"/>
        <v>0</v>
      </c>
      <c r="K57" s="67">
        <f t="shared" si="2"/>
        <v>0</v>
      </c>
      <c r="L57" s="67">
        <f t="shared" si="2"/>
        <v>0</v>
      </c>
      <c r="M57" s="67">
        <f t="shared" si="2"/>
        <v>44</v>
      </c>
      <c r="N57" s="67">
        <f t="shared" si="2"/>
        <v>20</v>
      </c>
      <c r="O57" s="67">
        <f t="shared" si="2"/>
        <v>24</v>
      </c>
      <c r="P57" s="67">
        <f t="shared" si="2"/>
        <v>4</v>
      </c>
      <c r="Q57" s="67">
        <f t="shared" si="2"/>
        <v>1</v>
      </c>
      <c r="R57" s="67">
        <f t="shared" si="2"/>
        <v>3</v>
      </c>
    </row>
    <row r="58" spans="1:18" ht="7.5" customHeight="1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5"/>
    </row>
    <row r="59" spans="1:18" ht="25.5">
      <c r="A59" s="66">
        <v>1</v>
      </c>
      <c r="B59" s="66" t="s">
        <v>545</v>
      </c>
      <c r="C59" s="66" t="s">
        <v>606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</row>
    <row r="60" spans="1:18" ht="12.75">
      <c r="A60" s="66">
        <v>2</v>
      </c>
      <c r="B60" s="66" t="s">
        <v>550</v>
      </c>
      <c r="C60" s="66" t="s">
        <v>607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</row>
    <row r="61" spans="1:18" ht="12.75">
      <c r="A61" s="66">
        <v>3</v>
      </c>
      <c r="B61" s="66" t="s">
        <v>581</v>
      </c>
      <c r="C61" s="66" t="s">
        <v>608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</row>
    <row r="62" spans="1:18" ht="12.75">
      <c r="A62" s="66">
        <v>4</v>
      </c>
      <c r="B62" s="66" t="s">
        <v>586</v>
      </c>
      <c r="C62" s="66" t="s">
        <v>609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</row>
    <row r="63" spans="1:18" ht="12.75">
      <c r="A63" s="66">
        <v>5</v>
      </c>
      <c r="B63" s="66" t="s">
        <v>540</v>
      </c>
      <c r="C63" s="66" t="s">
        <v>610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</row>
    <row r="64" spans="1:18" s="68" customFormat="1" ht="12.75">
      <c r="A64" s="67">
        <v>5</v>
      </c>
      <c r="B64" s="67"/>
      <c r="C64" s="67" t="s">
        <v>611</v>
      </c>
      <c r="D64" s="67">
        <f aca="true" t="shared" si="3" ref="D64:R64">SUM(D59:D63)</f>
        <v>0</v>
      </c>
      <c r="E64" s="67">
        <f t="shared" si="3"/>
        <v>0</v>
      </c>
      <c r="F64" s="67">
        <f t="shared" si="3"/>
        <v>0</v>
      </c>
      <c r="G64" s="67">
        <f t="shared" si="3"/>
        <v>0</v>
      </c>
      <c r="H64" s="67">
        <f t="shared" si="3"/>
        <v>0</v>
      </c>
      <c r="I64" s="67">
        <f t="shared" si="3"/>
        <v>0</v>
      </c>
      <c r="J64" s="67">
        <f t="shared" si="3"/>
        <v>0</v>
      </c>
      <c r="K64" s="67">
        <f t="shared" si="3"/>
        <v>0</v>
      </c>
      <c r="L64" s="67">
        <f t="shared" si="3"/>
        <v>0</v>
      </c>
      <c r="M64" s="67">
        <f t="shared" si="3"/>
        <v>0</v>
      </c>
      <c r="N64" s="67">
        <f t="shared" si="3"/>
        <v>0</v>
      </c>
      <c r="O64" s="67">
        <f t="shared" si="3"/>
        <v>0</v>
      </c>
      <c r="P64" s="67">
        <f t="shared" si="3"/>
        <v>0</v>
      </c>
      <c r="Q64" s="67">
        <f t="shared" si="3"/>
        <v>0</v>
      </c>
      <c r="R64" s="67">
        <f t="shared" si="3"/>
        <v>0</v>
      </c>
    </row>
    <row r="65" spans="1:18" ht="7.5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5"/>
    </row>
    <row r="66" spans="1:18" ht="12.75">
      <c r="A66" s="66">
        <v>1</v>
      </c>
      <c r="B66" s="66" t="s">
        <v>548</v>
      </c>
      <c r="C66" s="66" t="s">
        <v>612</v>
      </c>
      <c r="D66" s="66">
        <v>3</v>
      </c>
      <c r="E66" s="66">
        <v>2</v>
      </c>
      <c r="F66" s="66">
        <v>1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3</v>
      </c>
      <c r="N66" s="66">
        <v>2</v>
      </c>
      <c r="O66" s="66">
        <v>1</v>
      </c>
      <c r="P66" s="66">
        <v>0</v>
      </c>
      <c r="Q66" s="66">
        <v>0</v>
      </c>
      <c r="R66" s="66">
        <v>0</v>
      </c>
    </row>
    <row r="67" spans="1:18" ht="25.5">
      <c r="A67" s="66">
        <v>2</v>
      </c>
      <c r="B67" s="66" t="s">
        <v>532</v>
      </c>
      <c r="C67" s="66" t="s">
        <v>613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</row>
    <row r="68" spans="1:18" ht="25.5">
      <c r="A68" s="66">
        <v>3</v>
      </c>
      <c r="B68" s="66" t="s">
        <v>532</v>
      </c>
      <c r="C68" s="66" t="s">
        <v>614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</row>
    <row r="69" spans="1:18" ht="12.75">
      <c r="A69" s="66">
        <v>4</v>
      </c>
      <c r="B69" s="66" t="s">
        <v>615</v>
      </c>
      <c r="C69" s="66" t="s">
        <v>616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</row>
    <row r="70" spans="1:18" ht="12.75">
      <c r="A70" s="66">
        <v>5</v>
      </c>
      <c r="B70" s="66" t="s">
        <v>567</v>
      </c>
      <c r="C70" s="66" t="s">
        <v>617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</row>
    <row r="71" spans="1:18" ht="25.5">
      <c r="A71" s="66">
        <v>6</v>
      </c>
      <c r="B71" s="66" t="s">
        <v>618</v>
      </c>
      <c r="C71" s="66" t="s">
        <v>619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</row>
    <row r="72" spans="1:18" ht="25.5">
      <c r="A72" s="66">
        <v>7</v>
      </c>
      <c r="B72" s="66" t="s">
        <v>618</v>
      </c>
      <c r="C72" s="66" t="s">
        <v>620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</row>
    <row r="73" spans="1:18" ht="12.75">
      <c r="A73" s="66">
        <v>8</v>
      </c>
      <c r="B73" s="66" t="s">
        <v>584</v>
      </c>
      <c r="C73" s="66" t="s">
        <v>621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</row>
    <row r="74" spans="1:18" ht="12.75">
      <c r="A74" s="66">
        <v>9</v>
      </c>
      <c r="B74" s="66" t="s">
        <v>586</v>
      </c>
      <c r="C74" s="66" t="s">
        <v>622</v>
      </c>
      <c r="D74" s="66">
        <v>2</v>
      </c>
      <c r="E74" s="66">
        <v>1</v>
      </c>
      <c r="F74" s="66">
        <v>1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2</v>
      </c>
      <c r="N74" s="66">
        <v>1</v>
      </c>
      <c r="O74" s="66">
        <v>1</v>
      </c>
      <c r="P74" s="66">
        <v>0</v>
      </c>
      <c r="Q74" s="66">
        <v>0</v>
      </c>
      <c r="R74" s="66">
        <v>0</v>
      </c>
    </row>
    <row r="75" spans="1:18" s="68" customFormat="1" ht="12.75">
      <c r="A75" s="67">
        <v>9</v>
      </c>
      <c r="B75" s="67"/>
      <c r="C75" s="67" t="s">
        <v>623</v>
      </c>
      <c r="D75" s="67">
        <f aca="true" t="shared" si="4" ref="D75:R75">SUM(D66:D74)</f>
        <v>5</v>
      </c>
      <c r="E75" s="67">
        <f t="shared" si="4"/>
        <v>3</v>
      </c>
      <c r="F75" s="67">
        <f t="shared" si="4"/>
        <v>2</v>
      </c>
      <c r="G75" s="67">
        <f t="shared" si="4"/>
        <v>0</v>
      </c>
      <c r="H75" s="67">
        <f t="shared" si="4"/>
        <v>0</v>
      </c>
      <c r="I75" s="67">
        <f t="shared" si="4"/>
        <v>0</v>
      </c>
      <c r="J75" s="67">
        <f t="shared" si="4"/>
        <v>0</v>
      </c>
      <c r="K75" s="67">
        <f t="shared" si="4"/>
        <v>0</v>
      </c>
      <c r="L75" s="67">
        <f t="shared" si="4"/>
        <v>0</v>
      </c>
      <c r="M75" s="67">
        <f t="shared" si="4"/>
        <v>5</v>
      </c>
      <c r="N75" s="67">
        <f t="shared" si="4"/>
        <v>3</v>
      </c>
      <c r="O75" s="67">
        <f t="shared" si="4"/>
        <v>2</v>
      </c>
      <c r="P75" s="67">
        <f t="shared" si="4"/>
        <v>0</v>
      </c>
      <c r="Q75" s="67">
        <f t="shared" si="4"/>
        <v>0</v>
      </c>
      <c r="R75" s="67">
        <f t="shared" si="4"/>
        <v>0</v>
      </c>
    </row>
    <row r="76" spans="1:18" ht="7.5" customHeight="1">
      <c r="A76" s="153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5"/>
    </row>
    <row r="77" spans="1:18" s="68" customFormat="1" ht="12.75">
      <c r="A77" s="67">
        <f>(A13+A18+A57+A64+A75)</f>
        <v>59</v>
      </c>
      <c r="B77" s="67"/>
      <c r="C77" s="67" t="s">
        <v>624</v>
      </c>
      <c r="D77" s="67">
        <f aca="true" t="shared" si="5" ref="D77:R77">(D13+D18+D57+D64+D75)</f>
        <v>117</v>
      </c>
      <c r="E77" s="67">
        <f t="shared" si="5"/>
        <v>54</v>
      </c>
      <c r="F77" s="67">
        <f t="shared" si="5"/>
        <v>63</v>
      </c>
      <c r="G77" s="67">
        <f t="shared" si="5"/>
        <v>57</v>
      </c>
      <c r="H77" s="67">
        <f t="shared" si="5"/>
        <v>26</v>
      </c>
      <c r="I77" s="67">
        <f t="shared" si="5"/>
        <v>31</v>
      </c>
      <c r="J77" s="67">
        <f t="shared" si="5"/>
        <v>0</v>
      </c>
      <c r="K77" s="67">
        <f t="shared" si="5"/>
        <v>0</v>
      </c>
      <c r="L77" s="67">
        <f t="shared" si="5"/>
        <v>0</v>
      </c>
      <c r="M77" s="67">
        <f t="shared" si="5"/>
        <v>60</v>
      </c>
      <c r="N77" s="67">
        <f t="shared" si="5"/>
        <v>28</v>
      </c>
      <c r="O77" s="67">
        <f t="shared" si="5"/>
        <v>32</v>
      </c>
      <c r="P77" s="67">
        <f t="shared" si="5"/>
        <v>5</v>
      </c>
      <c r="Q77" s="67">
        <f t="shared" si="5"/>
        <v>1</v>
      </c>
      <c r="R77" s="67">
        <f t="shared" si="5"/>
        <v>4</v>
      </c>
    </row>
  </sheetData>
  <sheetProtection password="CE88" sheet="1" objects="1" scenarios="1"/>
  <mergeCells count="26">
    <mergeCell ref="G4:G6"/>
    <mergeCell ref="J5:J6"/>
    <mergeCell ref="I5:I6"/>
    <mergeCell ref="N4:R4"/>
    <mergeCell ref="N5:N6"/>
    <mergeCell ref="O5:O6"/>
    <mergeCell ref="A1:P1"/>
    <mergeCell ref="C2:C7"/>
    <mergeCell ref="E4:E6"/>
    <mergeCell ref="F4:F6"/>
    <mergeCell ref="M4:M6"/>
    <mergeCell ref="A2:A7"/>
    <mergeCell ref="H5:H6"/>
    <mergeCell ref="P5:P6"/>
    <mergeCell ref="B2:B7"/>
    <mergeCell ref="K5:L5"/>
    <mergeCell ref="D3:D6"/>
    <mergeCell ref="A76:R76"/>
    <mergeCell ref="A14:R14"/>
    <mergeCell ref="A19:R19"/>
    <mergeCell ref="A58:R58"/>
    <mergeCell ref="A65:R65"/>
    <mergeCell ref="H4:L4"/>
    <mergeCell ref="Q5:R5"/>
    <mergeCell ref="O3:R3"/>
    <mergeCell ref="E3:N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3" r:id="rId1"/>
  <headerFooter alignWithMargins="0">
    <oddFooter>&amp;R&amp;P+54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U414"/>
  <sheetViews>
    <sheetView showGridLines="0" zoomScalePageLayoutView="0" workbookViewId="0" topLeftCell="C1">
      <selection activeCell="A1" sqref="A1:R1"/>
    </sheetView>
  </sheetViews>
  <sheetFormatPr defaultColWidth="9.140625" defaultRowHeight="12.75"/>
  <cols>
    <col min="1" max="1" width="3.57421875" style="5" customWidth="1"/>
    <col min="2" max="2" width="16.7109375" style="5" customWidth="1"/>
    <col min="3" max="3" width="49.57421875" style="5" customWidth="1"/>
    <col min="4" max="5" width="9.00390625" style="5" customWidth="1"/>
    <col min="6" max="7" width="7.421875" style="5" customWidth="1"/>
    <col min="8" max="11" width="7.7109375" style="5" customWidth="1"/>
    <col min="12" max="13" width="8.421875" style="5" customWidth="1"/>
    <col min="14" max="20" width="7.7109375" style="5" customWidth="1"/>
    <col min="21" max="16384" width="9.140625" style="5" customWidth="1"/>
  </cols>
  <sheetData>
    <row r="1" spans="1:19" s="8" customFormat="1" ht="15">
      <c r="A1" s="177" t="s">
        <v>626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95"/>
    </row>
    <row r="2" spans="1:20" ht="22.5">
      <c r="A2" s="178" t="s">
        <v>0</v>
      </c>
      <c r="B2" s="178" t="s">
        <v>1</v>
      </c>
      <c r="C2" s="178" t="s">
        <v>2</v>
      </c>
      <c r="D2" s="36" t="s">
        <v>294</v>
      </c>
      <c r="E2" s="36"/>
      <c r="F2" s="36" t="s">
        <v>293</v>
      </c>
      <c r="G2" s="36"/>
      <c r="H2" s="36" t="s">
        <v>292</v>
      </c>
      <c r="I2" s="36"/>
      <c r="J2" s="36" t="s">
        <v>291</v>
      </c>
      <c r="K2" s="36"/>
      <c r="L2" s="36" t="s">
        <v>290</v>
      </c>
      <c r="M2" s="36"/>
      <c r="N2" s="36" t="s">
        <v>289</v>
      </c>
      <c r="O2" s="36"/>
      <c r="P2" s="36" t="s">
        <v>434</v>
      </c>
      <c r="Q2" s="36"/>
      <c r="R2" s="36" t="s">
        <v>288</v>
      </c>
      <c r="S2" s="36"/>
      <c r="T2" s="36" t="s">
        <v>287</v>
      </c>
    </row>
    <row r="3" spans="1:20" ht="10.5" customHeight="1">
      <c r="A3" s="178"/>
      <c r="B3" s="178"/>
      <c r="C3" s="178"/>
      <c r="D3" s="183" t="s">
        <v>435</v>
      </c>
      <c r="E3" s="184"/>
      <c r="F3" s="182" t="s">
        <v>19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1" ht="133.5" customHeight="1">
      <c r="A4" s="179"/>
      <c r="B4" s="179"/>
      <c r="C4" s="179"/>
      <c r="D4" s="185"/>
      <c r="E4" s="186"/>
      <c r="F4" s="181" t="s">
        <v>443</v>
      </c>
      <c r="G4" s="181"/>
      <c r="H4" s="181" t="s">
        <v>436</v>
      </c>
      <c r="I4" s="181"/>
      <c r="J4" s="181" t="s">
        <v>437</v>
      </c>
      <c r="K4" s="181"/>
      <c r="L4" s="181" t="s">
        <v>438</v>
      </c>
      <c r="M4" s="181"/>
      <c r="N4" s="181" t="s">
        <v>439</v>
      </c>
      <c r="O4" s="181"/>
      <c r="P4" s="181" t="s">
        <v>440</v>
      </c>
      <c r="Q4" s="181"/>
      <c r="R4" s="181" t="s">
        <v>441</v>
      </c>
      <c r="S4" s="181"/>
      <c r="T4" s="181" t="s">
        <v>442</v>
      </c>
      <c r="U4" s="181"/>
    </row>
    <row r="5" spans="1:20" ht="13.5" customHeight="1" hidden="1">
      <c r="A5" s="180"/>
      <c r="B5" s="180"/>
      <c r="C5" s="180"/>
      <c r="D5" s="72">
        <v>2008</v>
      </c>
      <c r="E5" s="72"/>
      <c r="F5" s="96">
        <v>2008</v>
      </c>
      <c r="G5" s="96"/>
      <c r="H5" s="96">
        <v>2008</v>
      </c>
      <c r="I5" s="96"/>
      <c r="J5" s="96">
        <v>2008</v>
      </c>
      <c r="K5" s="96"/>
      <c r="L5" s="96">
        <v>2008</v>
      </c>
      <c r="M5" s="96"/>
      <c r="N5" s="96">
        <v>2008</v>
      </c>
      <c r="O5" s="96"/>
      <c r="P5" s="96">
        <v>2008</v>
      </c>
      <c r="Q5" s="96"/>
      <c r="R5" s="96">
        <v>2008</v>
      </c>
      <c r="S5" s="96"/>
      <c r="T5" s="96">
        <v>2008</v>
      </c>
    </row>
    <row r="6" spans="1:21" ht="13.5" customHeight="1" thickBot="1">
      <c r="A6" s="97"/>
      <c r="B6" s="97"/>
      <c r="C6" s="93"/>
      <c r="D6" s="92" t="s">
        <v>625</v>
      </c>
      <c r="E6" s="92" t="s">
        <v>627</v>
      </c>
      <c r="F6" s="92" t="s">
        <v>625</v>
      </c>
      <c r="G6" s="92" t="s">
        <v>627</v>
      </c>
      <c r="H6" s="92" t="s">
        <v>625</v>
      </c>
      <c r="I6" s="92" t="s">
        <v>627</v>
      </c>
      <c r="J6" s="92" t="s">
        <v>625</v>
      </c>
      <c r="K6" s="92" t="s">
        <v>627</v>
      </c>
      <c r="L6" s="92" t="s">
        <v>625</v>
      </c>
      <c r="M6" s="92" t="s">
        <v>627</v>
      </c>
      <c r="N6" s="92" t="s">
        <v>625</v>
      </c>
      <c r="O6" s="92" t="s">
        <v>627</v>
      </c>
      <c r="P6" s="92" t="s">
        <v>625</v>
      </c>
      <c r="Q6" s="92" t="s">
        <v>627</v>
      </c>
      <c r="R6" s="92" t="s">
        <v>625</v>
      </c>
      <c r="S6" s="92" t="s">
        <v>627</v>
      </c>
      <c r="T6" s="92" t="s">
        <v>625</v>
      </c>
      <c r="U6" s="92" t="s">
        <v>627</v>
      </c>
    </row>
    <row r="7" spans="1:21" ht="13.5" hidden="1" thickBot="1">
      <c r="A7" s="97"/>
      <c r="B7" s="97"/>
      <c r="C7" s="93"/>
      <c r="D7" s="92"/>
      <c r="E7" s="92">
        <v>0.702804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9"/>
    </row>
    <row r="8" spans="1:21" ht="12.75">
      <c r="A8" s="73">
        <v>1</v>
      </c>
      <c r="B8" s="73" t="s">
        <v>530</v>
      </c>
      <c r="C8" s="98" t="s">
        <v>531</v>
      </c>
      <c r="D8" s="98">
        <v>864479</v>
      </c>
      <c r="E8" s="98">
        <f>D8/$E$7</f>
        <v>1230042.799984064</v>
      </c>
      <c r="F8" s="98">
        <v>55333</v>
      </c>
      <c r="G8" s="98">
        <f>F8/$E$7</f>
        <v>78731.76589774674</v>
      </c>
      <c r="H8" s="98">
        <v>5812</v>
      </c>
      <c r="I8" s="98"/>
      <c r="J8" s="98">
        <v>3223</v>
      </c>
      <c r="K8" s="98">
        <f aca="true" t="shared" si="0" ref="K8:K13">J8/$E$7</f>
        <v>4585.915845669632</v>
      </c>
      <c r="L8" s="98">
        <v>14162</v>
      </c>
      <c r="M8" s="98">
        <f aca="true" t="shared" si="1" ref="M8:M13">L8/$E$7</f>
        <v>20150.71058218223</v>
      </c>
      <c r="N8" s="98">
        <v>0</v>
      </c>
      <c r="O8" s="98">
        <f aca="true" t="shared" si="2" ref="O8:O13">N8/$E$7</f>
        <v>0</v>
      </c>
      <c r="P8" s="98">
        <v>0</v>
      </c>
      <c r="Q8" s="98">
        <f aca="true" t="shared" si="3" ref="Q8:Q13">P8/$E$7</f>
        <v>0</v>
      </c>
      <c r="R8" s="98">
        <v>6537</v>
      </c>
      <c r="S8" s="98">
        <f aca="true" t="shared" si="4" ref="S8:S13">R8/$E$7</f>
        <v>9301.313026106853</v>
      </c>
      <c r="T8" s="98">
        <v>1967</v>
      </c>
      <c r="U8" s="98">
        <f aca="true" t="shared" si="5" ref="U8:U13">T8/$E$7</f>
        <v>2798.7888515147893</v>
      </c>
    </row>
    <row r="9" spans="1:21" ht="12.75">
      <c r="A9" s="74">
        <v>2</v>
      </c>
      <c r="B9" s="74" t="s">
        <v>532</v>
      </c>
      <c r="C9" s="74" t="s">
        <v>533</v>
      </c>
      <c r="D9" s="75">
        <v>596769</v>
      </c>
      <c r="E9" s="98">
        <f aca="true" t="shared" si="6" ref="E9:G72">D9/$E$7</f>
        <v>849125.7875595472</v>
      </c>
      <c r="F9" s="75">
        <v>41991</v>
      </c>
      <c r="G9" s="98">
        <f t="shared" si="6"/>
        <v>59747.810200283435</v>
      </c>
      <c r="H9" s="75">
        <v>6452</v>
      </c>
      <c r="I9" s="75"/>
      <c r="J9" s="75">
        <v>5174</v>
      </c>
      <c r="K9" s="98">
        <f t="shared" si="0"/>
        <v>7361.938748214296</v>
      </c>
      <c r="L9" s="75">
        <v>24001</v>
      </c>
      <c r="M9" s="98">
        <f t="shared" si="1"/>
        <v>34150.34632699871</v>
      </c>
      <c r="N9" s="75">
        <v>0</v>
      </c>
      <c r="O9" s="98">
        <f t="shared" si="2"/>
        <v>0</v>
      </c>
      <c r="P9" s="75">
        <v>0</v>
      </c>
      <c r="Q9" s="98">
        <f t="shared" si="3"/>
        <v>0</v>
      </c>
      <c r="R9" s="75">
        <v>12912</v>
      </c>
      <c r="S9" s="98">
        <f t="shared" si="4"/>
        <v>18372.120818891184</v>
      </c>
      <c r="T9" s="75">
        <v>4230</v>
      </c>
      <c r="U9" s="98">
        <f t="shared" si="5"/>
        <v>6018.747758976899</v>
      </c>
    </row>
    <row r="10" spans="1:21" ht="14.25">
      <c r="A10" s="74">
        <v>3</v>
      </c>
      <c r="B10" s="74" t="s">
        <v>532</v>
      </c>
      <c r="C10" s="74" t="s">
        <v>534</v>
      </c>
      <c r="D10" s="75">
        <v>1007936</v>
      </c>
      <c r="E10" s="98">
        <f t="shared" si="6"/>
        <v>1434163.7213220187</v>
      </c>
      <c r="F10" s="76">
        <v>51350</v>
      </c>
      <c r="G10" s="98">
        <f t="shared" si="6"/>
        <v>73064.46747599615</v>
      </c>
      <c r="H10" s="75">
        <v>4422</v>
      </c>
      <c r="I10" s="75"/>
      <c r="J10" s="75">
        <v>6711</v>
      </c>
      <c r="K10" s="98">
        <f t="shared" si="0"/>
        <v>9548.892721156966</v>
      </c>
      <c r="L10" s="75">
        <v>13509</v>
      </c>
      <c r="M10" s="98">
        <f t="shared" si="1"/>
        <v>19221.575289838987</v>
      </c>
      <c r="N10" s="75">
        <v>0</v>
      </c>
      <c r="O10" s="98">
        <f t="shared" si="2"/>
        <v>0</v>
      </c>
      <c r="P10" s="75">
        <v>100</v>
      </c>
      <c r="Q10" s="98">
        <f t="shared" si="3"/>
        <v>142.28718106328364</v>
      </c>
      <c r="R10" s="75">
        <v>14748</v>
      </c>
      <c r="S10" s="98">
        <f t="shared" si="4"/>
        <v>20984.513463213072</v>
      </c>
      <c r="T10" s="75">
        <v>5317</v>
      </c>
      <c r="U10" s="98">
        <f t="shared" si="5"/>
        <v>7565.4094171347915</v>
      </c>
    </row>
    <row r="11" spans="1:21" ht="12.75">
      <c r="A11" s="74">
        <v>4</v>
      </c>
      <c r="B11" s="74" t="s">
        <v>532</v>
      </c>
      <c r="C11" s="74" t="s">
        <v>535</v>
      </c>
      <c r="D11" s="74">
        <v>578116</v>
      </c>
      <c r="E11" s="98">
        <f t="shared" si="6"/>
        <v>822584.9596758129</v>
      </c>
      <c r="F11" s="74">
        <v>41739</v>
      </c>
      <c r="G11" s="98">
        <f t="shared" si="6"/>
        <v>59389.24650400396</v>
      </c>
      <c r="H11" s="74">
        <v>3497</v>
      </c>
      <c r="I11" s="74"/>
      <c r="J11" s="74">
        <v>9871</v>
      </c>
      <c r="K11" s="98">
        <f t="shared" si="0"/>
        <v>14045.167642756729</v>
      </c>
      <c r="L11" s="74">
        <v>13870</v>
      </c>
      <c r="M11" s="98">
        <f t="shared" si="1"/>
        <v>19735.23201347744</v>
      </c>
      <c r="N11" s="74">
        <v>0</v>
      </c>
      <c r="O11" s="98">
        <f t="shared" si="2"/>
        <v>0</v>
      </c>
      <c r="P11" s="74">
        <v>0</v>
      </c>
      <c r="Q11" s="98">
        <f t="shared" si="3"/>
        <v>0</v>
      </c>
      <c r="R11" s="74">
        <v>798</v>
      </c>
      <c r="S11" s="98">
        <f t="shared" si="4"/>
        <v>1135.4517048850034</v>
      </c>
      <c r="T11" s="74">
        <v>1592</v>
      </c>
      <c r="U11" s="98">
        <f t="shared" si="5"/>
        <v>2265.2119225274755</v>
      </c>
    </row>
    <row r="12" spans="1:21" ht="12.75">
      <c r="A12" s="74">
        <v>5</v>
      </c>
      <c r="B12" s="74" t="s">
        <v>536</v>
      </c>
      <c r="C12" s="74" t="s">
        <v>537</v>
      </c>
      <c r="D12" s="75">
        <v>1099850</v>
      </c>
      <c r="E12" s="98">
        <f t="shared" si="6"/>
        <v>1564945.5609245251</v>
      </c>
      <c r="F12" s="75">
        <v>75200</v>
      </c>
      <c r="G12" s="98">
        <f t="shared" si="6"/>
        <v>106999.9601595893</v>
      </c>
      <c r="H12" s="75">
        <v>9630</v>
      </c>
      <c r="I12" s="75"/>
      <c r="J12" s="75">
        <v>11063</v>
      </c>
      <c r="K12" s="98">
        <f t="shared" si="0"/>
        <v>15741.23084103107</v>
      </c>
      <c r="L12" s="75">
        <v>10185</v>
      </c>
      <c r="M12" s="98">
        <f t="shared" si="1"/>
        <v>14491.94939129544</v>
      </c>
      <c r="N12" s="75">
        <v>0</v>
      </c>
      <c r="O12" s="98">
        <f t="shared" si="2"/>
        <v>0</v>
      </c>
      <c r="P12" s="75">
        <v>0</v>
      </c>
      <c r="Q12" s="98">
        <f t="shared" si="3"/>
        <v>0</v>
      </c>
      <c r="R12" s="75">
        <v>2488</v>
      </c>
      <c r="S12" s="98">
        <f t="shared" si="4"/>
        <v>3540.1050648544974</v>
      </c>
      <c r="T12" s="75">
        <v>7296</v>
      </c>
      <c r="U12" s="98">
        <f t="shared" si="5"/>
        <v>10381.272730377175</v>
      </c>
    </row>
    <row r="13" spans="1:21" s="78" customFormat="1" ht="12.75">
      <c r="A13" s="77">
        <v>5</v>
      </c>
      <c r="B13" s="77"/>
      <c r="C13" s="77" t="s">
        <v>538</v>
      </c>
      <c r="D13" s="77">
        <f aca="true" t="shared" si="7" ref="D13:T13">SUM(D8:D12)</f>
        <v>4147150</v>
      </c>
      <c r="E13" s="98">
        <f t="shared" si="6"/>
        <v>5900862.829465968</v>
      </c>
      <c r="F13" s="77">
        <f t="shared" si="7"/>
        <v>265613</v>
      </c>
      <c r="G13" s="98">
        <f t="shared" si="6"/>
        <v>377933.2502376196</v>
      </c>
      <c r="H13" s="77">
        <f t="shared" si="7"/>
        <v>29813</v>
      </c>
      <c r="I13" s="77"/>
      <c r="J13" s="77">
        <f t="shared" si="7"/>
        <v>36042</v>
      </c>
      <c r="K13" s="98">
        <f t="shared" si="0"/>
        <v>51283.14579882869</v>
      </c>
      <c r="L13" s="77">
        <f t="shared" si="7"/>
        <v>75727</v>
      </c>
      <c r="M13" s="98">
        <f t="shared" si="1"/>
        <v>107749.8136037928</v>
      </c>
      <c r="N13" s="77">
        <f t="shared" si="7"/>
        <v>0</v>
      </c>
      <c r="O13" s="98">
        <f t="shared" si="2"/>
        <v>0</v>
      </c>
      <c r="P13" s="77">
        <f t="shared" si="7"/>
        <v>100</v>
      </c>
      <c r="Q13" s="98">
        <f t="shared" si="3"/>
        <v>142.28718106328364</v>
      </c>
      <c r="R13" s="77">
        <f t="shared" si="7"/>
        <v>37483</v>
      </c>
      <c r="S13" s="98">
        <f t="shared" si="4"/>
        <v>53333.50407795061</v>
      </c>
      <c r="T13" s="77">
        <f t="shared" si="7"/>
        <v>20402</v>
      </c>
      <c r="U13" s="98">
        <f t="shared" si="5"/>
        <v>29029.43068053113</v>
      </c>
    </row>
    <row r="14" spans="1:21" ht="7.5" customHeight="1">
      <c r="A14" s="174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6"/>
    </row>
    <row r="15" spans="1:21" ht="12.75">
      <c r="A15" s="74">
        <v>1</v>
      </c>
      <c r="B15" s="74" t="s">
        <v>532</v>
      </c>
      <c r="C15" s="74" t="s">
        <v>539</v>
      </c>
      <c r="D15" s="75">
        <v>562671.44</v>
      </c>
      <c r="E15" s="98">
        <f t="shared" si="6"/>
        <v>800609.3306241854</v>
      </c>
      <c r="F15" s="75">
        <v>94280.92</v>
      </c>
      <c r="G15" s="98">
        <f t="shared" si="6"/>
        <v>134149.6633485296</v>
      </c>
      <c r="H15" s="75">
        <v>14011.48</v>
      </c>
      <c r="I15" s="75"/>
      <c r="J15" s="75">
        <v>1053.9</v>
      </c>
      <c r="K15" s="98">
        <f>J15/$E$7</f>
        <v>1499.5646012259465</v>
      </c>
      <c r="L15" s="75">
        <v>35865.89</v>
      </c>
      <c r="M15" s="98">
        <f>L15/$E$7</f>
        <v>51032.56384425814</v>
      </c>
      <c r="N15" s="75">
        <v>0</v>
      </c>
      <c r="O15" s="98">
        <f>N15/$E$7</f>
        <v>0</v>
      </c>
      <c r="P15" s="75">
        <v>151.23</v>
      </c>
      <c r="Q15" s="98">
        <f>P15/$E$7</f>
        <v>215.18090392200384</v>
      </c>
      <c r="R15" s="75">
        <v>784.52</v>
      </c>
      <c r="S15" s="98">
        <f>R15/$E$7</f>
        <v>1116.271392877673</v>
      </c>
      <c r="T15" s="75">
        <v>16750.33</v>
      </c>
      <c r="U15" s="98">
        <f>T15/$E$7</f>
        <v>23833.57237579752</v>
      </c>
    </row>
    <row r="16" spans="1:21" ht="12.75">
      <c r="A16" s="74">
        <v>2</v>
      </c>
      <c r="B16" s="74" t="s">
        <v>540</v>
      </c>
      <c r="C16" s="74" t="s">
        <v>541</v>
      </c>
      <c r="D16" s="75">
        <v>907209</v>
      </c>
      <c r="E16" s="98">
        <f t="shared" si="6"/>
        <v>1290842.112452405</v>
      </c>
      <c r="F16" s="75">
        <v>59645</v>
      </c>
      <c r="G16" s="98">
        <f t="shared" si="6"/>
        <v>84867.18914519553</v>
      </c>
      <c r="H16" s="75">
        <v>6456</v>
      </c>
      <c r="I16" s="75"/>
      <c r="J16" s="75">
        <v>3398</v>
      </c>
      <c r="K16" s="98">
        <f>J16/$E$7</f>
        <v>4834.918412530378</v>
      </c>
      <c r="L16" s="75">
        <v>17245</v>
      </c>
      <c r="M16" s="98">
        <f>L16/$E$7</f>
        <v>24537.424374363265</v>
      </c>
      <c r="N16" s="75">
        <v>575</v>
      </c>
      <c r="O16" s="98">
        <f>N16/$E$7</f>
        <v>818.151291113881</v>
      </c>
      <c r="P16" s="75">
        <v>0</v>
      </c>
      <c r="Q16" s="98">
        <f>P16/$E$7</f>
        <v>0</v>
      </c>
      <c r="R16" s="75">
        <v>4893</v>
      </c>
      <c r="S16" s="98">
        <f>R16/$E$7</f>
        <v>6962.111769426469</v>
      </c>
      <c r="T16" s="75">
        <v>2039</v>
      </c>
      <c r="U16" s="98">
        <f>T16/$E$7</f>
        <v>2901.235621880354</v>
      </c>
    </row>
    <row r="17" spans="1:21" ht="12.75">
      <c r="A17" s="74">
        <v>3</v>
      </c>
      <c r="B17" s="74" t="s">
        <v>542</v>
      </c>
      <c r="C17" s="74" t="s">
        <v>543</v>
      </c>
      <c r="D17" s="75">
        <v>181890</v>
      </c>
      <c r="E17" s="98">
        <f t="shared" si="6"/>
        <v>258806.15363600664</v>
      </c>
      <c r="F17" s="75">
        <v>15550</v>
      </c>
      <c r="G17" s="98">
        <f t="shared" si="6"/>
        <v>22125.65665534061</v>
      </c>
      <c r="H17" s="75">
        <v>2852</v>
      </c>
      <c r="I17" s="75"/>
      <c r="J17" s="75">
        <v>3341</v>
      </c>
      <c r="K17" s="98">
        <f>J17/$E$7</f>
        <v>4753.814719324307</v>
      </c>
      <c r="L17" s="75">
        <v>2678</v>
      </c>
      <c r="M17" s="98">
        <f>L17/$E$7</f>
        <v>3810.450708874736</v>
      </c>
      <c r="N17" s="75">
        <v>0</v>
      </c>
      <c r="O17" s="98">
        <f>N17/$E$7</f>
        <v>0</v>
      </c>
      <c r="P17" s="75">
        <v>0</v>
      </c>
      <c r="Q17" s="98">
        <f>P17/$E$7</f>
        <v>0</v>
      </c>
      <c r="R17" s="75">
        <v>5889</v>
      </c>
      <c r="S17" s="98">
        <f>R17/$E$7</f>
        <v>8379.292092816775</v>
      </c>
      <c r="T17" s="75">
        <v>3146</v>
      </c>
      <c r="U17" s="98">
        <f>T17/$E$7</f>
        <v>4476.354716250904</v>
      </c>
    </row>
    <row r="18" spans="1:21" s="78" customFormat="1" ht="12.75">
      <c r="A18" s="77">
        <v>3</v>
      </c>
      <c r="B18" s="77"/>
      <c r="C18" s="77" t="s">
        <v>544</v>
      </c>
      <c r="D18" s="77">
        <f aca="true" t="shared" si="8" ref="D18:T18">SUM(D15:D17)</f>
        <v>1651770.44</v>
      </c>
      <c r="E18" s="98">
        <f t="shared" si="6"/>
        <v>2350257.5967125967</v>
      </c>
      <c r="F18" s="77">
        <f t="shared" si="8"/>
        <v>169475.91999999998</v>
      </c>
      <c r="G18" s="98">
        <f t="shared" si="6"/>
        <v>241142.50914906574</v>
      </c>
      <c r="H18" s="77">
        <f t="shared" si="8"/>
        <v>23319.48</v>
      </c>
      <c r="I18" s="77"/>
      <c r="J18" s="77">
        <f t="shared" si="8"/>
        <v>7792.9</v>
      </c>
      <c r="K18" s="98">
        <f>J18/$E$7</f>
        <v>11088.297733080632</v>
      </c>
      <c r="L18" s="77">
        <f t="shared" si="8"/>
        <v>55788.89</v>
      </c>
      <c r="M18" s="98">
        <f>L18/$E$7</f>
        <v>79380.43892749614</v>
      </c>
      <c r="N18" s="77">
        <f t="shared" si="8"/>
        <v>575</v>
      </c>
      <c r="O18" s="98">
        <f>N18/$E$7</f>
        <v>818.151291113881</v>
      </c>
      <c r="P18" s="77">
        <f t="shared" si="8"/>
        <v>151.23</v>
      </c>
      <c r="Q18" s="98">
        <f>P18/$E$7</f>
        <v>215.18090392200384</v>
      </c>
      <c r="R18" s="77">
        <f t="shared" si="8"/>
        <v>11566.52</v>
      </c>
      <c r="S18" s="98">
        <f>R18/$E$7</f>
        <v>16457.675255120917</v>
      </c>
      <c r="T18" s="77">
        <f t="shared" si="8"/>
        <v>21935.33</v>
      </c>
      <c r="U18" s="98">
        <f>T18/$E$7</f>
        <v>31211.16271392878</v>
      </c>
    </row>
    <row r="19" spans="1:21" ht="7.5" customHeight="1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6"/>
    </row>
    <row r="20" spans="1:21" ht="12.75">
      <c r="A20" s="74">
        <v>1</v>
      </c>
      <c r="B20" s="74" t="s">
        <v>545</v>
      </c>
      <c r="C20" s="74" t="s">
        <v>546</v>
      </c>
      <c r="D20" s="75">
        <v>335831</v>
      </c>
      <c r="E20" s="98">
        <f t="shared" si="6"/>
        <v>477844.4630366361</v>
      </c>
      <c r="F20" s="75">
        <v>45603</v>
      </c>
      <c r="G20" s="98">
        <f t="shared" si="6"/>
        <v>64887.22318028924</v>
      </c>
      <c r="H20" s="75">
        <v>1699</v>
      </c>
      <c r="I20" s="75"/>
      <c r="J20" s="75">
        <v>9400</v>
      </c>
      <c r="K20" s="98">
        <f aca="true" t="shared" si="9" ref="K20:K57">J20/$E$7</f>
        <v>13374.995019948663</v>
      </c>
      <c r="L20" s="75">
        <v>3703</v>
      </c>
      <c r="M20" s="98">
        <f aca="true" t="shared" si="10" ref="M20:M57">L20/$E$7</f>
        <v>5268.8943147733935</v>
      </c>
      <c r="N20" s="75">
        <v>1574</v>
      </c>
      <c r="O20" s="98">
        <f aca="true" t="shared" si="11" ref="O20:O57">N20/$E$7</f>
        <v>2239.600229936085</v>
      </c>
      <c r="P20" s="75">
        <v>370</v>
      </c>
      <c r="Q20" s="98">
        <f aca="true" t="shared" si="12" ref="Q20:Q57">P20/$E$7</f>
        <v>526.4625699341495</v>
      </c>
      <c r="R20" s="75">
        <v>249</v>
      </c>
      <c r="S20" s="98">
        <f aca="true" t="shared" si="13" ref="S20:S57">R20/$E$7</f>
        <v>354.2950808475763</v>
      </c>
      <c r="T20" s="75">
        <v>2200</v>
      </c>
      <c r="U20" s="98">
        <f aca="true" t="shared" si="14" ref="U20:U57">T20/$E$7</f>
        <v>3130.3179833922404</v>
      </c>
    </row>
    <row r="21" spans="1:21" ht="12.75">
      <c r="A21" s="74">
        <v>2</v>
      </c>
      <c r="B21" s="74" t="s">
        <v>545</v>
      </c>
      <c r="C21" s="74" t="s">
        <v>547</v>
      </c>
      <c r="D21" s="75">
        <v>163909</v>
      </c>
      <c r="E21" s="98">
        <f t="shared" si="6"/>
        <v>233221.49560901758</v>
      </c>
      <c r="F21" s="75">
        <v>25307</v>
      </c>
      <c r="G21" s="98">
        <f t="shared" si="6"/>
        <v>36008.616911685196</v>
      </c>
      <c r="H21" s="75">
        <v>498</v>
      </c>
      <c r="I21" s="75"/>
      <c r="J21" s="75">
        <v>3847</v>
      </c>
      <c r="K21" s="98">
        <f t="shared" si="9"/>
        <v>5473.787855504522</v>
      </c>
      <c r="L21" s="75">
        <v>222</v>
      </c>
      <c r="M21" s="98">
        <f t="shared" si="10"/>
        <v>315.8775419604897</v>
      </c>
      <c r="N21" s="75">
        <v>720</v>
      </c>
      <c r="O21" s="98">
        <f t="shared" si="11"/>
        <v>1024.4677036556423</v>
      </c>
      <c r="P21" s="75">
        <v>0</v>
      </c>
      <c r="Q21" s="98">
        <f t="shared" si="12"/>
        <v>0</v>
      </c>
      <c r="R21" s="75">
        <v>174</v>
      </c>
      <c r="S21" s="98">
        <f t="shared" si="13"/>
        <v>247.57969505011354</v>
      </c>
      <c r="T21" s="75">
        <v>1426</v>
      </c>
      <c r="U21" s="98">
        <f t="shared" si="14"/>
        <v>2029.015201962425</v>
      </c>
    </row>
    <row r="22" spans="1:21" ht="12.75">
      <c r="A22" s="74">
        <v>3</v>
      </c>
      <c r="B22" s="74" t="s">
        <v>548</v>
      </c>
      <c r="C22" s="74" t="s">
        <v>549</v>
      </c>
      <c r="D22" s="75">
        <v>483722</v>
      </c>
      <c r="E22" s="98">
        <f t="shared" si="6"/>
        <v>688274.3979829369</v>
      </c>
      <c r="F22" s="75">
        <v>63533</v>
      </c>
      <c r="G22" s="98">
        <f t="shared" si="6"/>
        <v>90399.314744936</v>
      </c>
      <c r="H22" s="75">
        <v>3961</v>
      </c>
      <c r="I22" s="75"/>
      <c r="J22" s="75">
        <v>18128</v>
      </c>
      <c r="K22" s="98">
        <f t="shared" si="9"/>
        <v>25793.82018315206</v>
      </c>
      <c r="L22" s="75">
        <v>3748</v>
      </c>
      <c r="M22" s="98">
        <f t="shared" si="10"/>
        <v>5332.923546251871</v>
      </c>
      <c r="N22" s="75">
        <v>3501</v>
      </c>
      <c r="O22" s="98">
        <f t="shared" si="11"/>
        <v>4981.47420902556</v>
      </c>
      <c r="P22" s="75">
        <v>0</v>
      </c>
      <c r="Q22" s="98">
        <f t="shared" si="12"/>
        <v>0</v>
      </c>
      <c r="R22" s="75">
        <v>1285</v>
      </c>
      <c r="S22" s="98">
        <f t="shared" si="13"/>
        <v>1828.390276663195</v>
      </c>
      <c r="T22" s="75">
        <v>6999</v>
      </c>
      <c r="U22" s="98">
        <f t="shared" si="14"/>
        <v>9958.679802619223</v>
      </c>
    </row>
    <row r="23" spans="1:21" ht="12.75">
      <c r="A23" s="74">
        <v>4</v>
      </c>
      <c r="B23" s="74" t="s">
        <v>550</v>
      </c>
      <c r="C23" s="74" t="s">
        <v>551</v>
      </c>
      <c r="D23" s="75">
        <v>362715</v>
      </c>
      <c r="E23" s="98">
        <f t="shared" si="6"/>
        <v>516096.9487936893</v>
      </c>
      <c r="F23" s="75">
        <v>40229</v>
      </c>
      <c r="G23" s="98">
        <f t="shared" si="6"/>
        <v>57240.71006994838</v>
      </c>
      <c r="H23" s="75">
        <v>2422</v>
      </c>
      <c r="I23" s="75"/>
      <c r="J23" s="75">
        <v>6168</v>
      </c>
      <c r="K23" s="98">
        <f t="shared" si="9"/>
        <v>8776.273327983336</v>
      </c>
      <c r="L23" s="75">
        <v>1268</v>
      </c>
      <c r="M23" s="98">
        <f t="shared" si="10"/>
        <v>1804.2014558824367</v>
      </c>
      <c r="N23" s="75">
        <v>2806</v>
      </c>
      <c r="O23" s="98">
        <f t="shared" si="11"/>
        <v>3992.578300635739</v>
      </c>
      <c r="P23" s="75">
        <v>391</v>
      </c>
      <c r="Q23" s="98">
        <f t="shared" si="12"/>
        <v>556.3428779574391</v>
      </c>
      <c r="R23" s="75">
        <v>2233</v>
      </c>
      <c r="S23" s="98">
        <f t="shared" si="13"/>
        <v>3177.2727531431237</v>
      </c>
      <c r="T23" s="75">
        <v>2254</v>
      </c>
      <c r="U23" s="98">
        <f t="shared" si="14"/>
        <v>3207.1530611664134</v>
      </c>
    </row>
    <row r="24" spans="1:21" ht="12.75">
      <c r="A24" s="74">
        <v>5</v>
      </c>
      <c r="B24" s="74" t="s">
        <v>530</v>
      </c>
      <c r="C24" s="74" t="s">
        <v>552</v>
      </c>
      <c r="D24" s="75">
        <v>454246</v>
      </c>
      <c r="E24" s="98">
        <f t="shared" si="6"/>
        <v>646333.8284927234</v>
      </c>
      <c r="F24" s="75">
        <v>64013</v>
      </c>
      <c r="G24" s="98">
        <f t="shared" si="6"/>
        <v>91082.29321403976</v>
      </c>
      <c r="H24" s="75">
        <v>2166</v>
      </c>
      <c r="I24" s="75"/>
      <c r="J24" s="75">
        <v>7343</v>
      </c>
      <c r="K24" s="98">
        <f t="shared" si="9"/>
        <v>10448.147705476918</v>
      </c>
      <c r="L24" s="75">
        <v>3203</v>
      </c>
      <c r="M24" s="98">
        <f t="shared" si="10"/>
        <v>4557.4584094569755</v>
      </c>
      <c r="N24" s="75">
        <v>291</v>
      </c>
      <c r="O24" s="98">
        <f t="shared" si="11"/>
        <v>414.0556968941554</v>
      </c>
      <c r="P24" s="75">
        <v>716</v>
      </c>
      <c r="Q24" s="98">
        <f t="shared" si="12"/>
        <v>1018.7762164131109</v>
      </c>
      <c r="R24" s="75">
        <v>3529</v>
      </c>
      <c r="S24" s="98">
        <f t="shared" si="13"/>
        <v>5021.31461972328</v>
      </c>
      <c r="T24" s="75">
        <v>5325</v>
      </c>
      <c r="U24" s="98">
        <f t="shared" si="14"/>
        <v>7576.792391619854</v>
      </c>
    </row>
    <row r="25" spans="1:21" ht="12.75">
      <c r="A25" s="74">
        <v>6</v>
      </c>
      <c r="B25" s="74" t="s">
        <v>553</v>
      </c>
      <c r="C25" s="74" t="s">
        <v>554</v>
      </c>
      <c r="D25" s="75">
        <v>220829</v>
      </c>
      <c r="E25" s="98">
        <f t="shared" si="6"/>
        <v>314211.35907023866</v>
      </c>
      <c r="F25" s="75">
        <v>25258</v>
      </c>
      <c r="G25" s="98">
        <f t="shared" si="6"/>
        <v>35938.89619296418</v>
      </c>
      <c r="H25" s="75">
        <v>1452</v>
      </c>
      <c r="I25" s="75"/>
      <c r="J25" s="75">
        <v>5925</v>
      </c>
      <c r="K25" s="98">
        <f t="shared" si="9"/>
        <v>8430.515477999556</v>
      </c>
      <c r="L25" s="75">
        <v>2000</v>
      </c>
      <c r="M25" s="98">
        <f t="shared" si="10"/>
        <v>2845.743621265673</v>
      </c>
      <c r="N25" s="75">
        <v>638</v>
      </c>
      <c r="O25" s="98">
        <f t="shared" si="11"/>
        <v>907.7922151837497</v>
      </c>
      <c r="P25" s="75">
        <v>190</v>
      </c>
      <c r="Q25" s="98">
        <f t="shared" si="12"/>
        <v>270.3456440202389</v>
      </c>
      <c r="R25" s="75">
        <v>3500</v>
      </c>
      <c r="S25" s="98">
        <f t="shared" si="13"/>
        <v>4980.051337214928</v>
      </c>
      <c r="T25" s="75">
        <v>1272</v>
      </c>
      <c r="U25" s="98">
        <f t="shared" si="14"/>
        <v>1809.892943124968</v>
      </c>
    </row>
    <row r="26" spans="1:21" ht="12.75">
      <c r="A26" s="74">
        <v>7</v>
      </c>
      <c r="B26" s="74" t="s">
        <v>532</v>
      </c>
      <c r="C26" s="74" t="s">
        <v>555</v>
      </c>
      <c r="D26" s="75">
        <v>267019</v>
      </c>
      <c r="E26" s="98">
        <f t="shared" si="6"/>
        <v>379933.80800336937</v>
      </c>
      <c r="F26" s="75">
        <v>27861</v>
      </c>
      <c r="G26" s="98">
        <f t="shared" si="6"/>
        <v>39642.63151604146</v>
      </c>
      <c r="H26" s="75">
        <v>3970</v>
      </c>
      <c r="I26" s="75"/>
      <c r="J26" s="75">
        <v>4080</v>
      </c>
      <c r="K26" s="98">
        <f t="shared" si="9"/>
        <v>5805.3169873819725</v>
      </c>
      <c r="L26" s="75">
        <v>1549</v>
      </c>
      <c r="M26" s="98">
        <f t="shared" si="10"/>
        <v>2204.028434670264</v>
      </c>
      <c r="N26" s="75">
        <v>1600</v>
      </c>
      <c r="O26" s="98">
        <f t="shared" si="11"/>
        <v>2276.5948970125382</v>
      </c>
      <c r="P26" s="75">
        <v>0</v>
      </c>
      <c r="Q26" s="98">
        <f t="shared" si="12"/>
        <v>0</v>
      </c>
      <c r="R26" s="75">
        <v>1538</v>
      </c>
      <c r="S26" s="98">
        <f t="shared" si="13"/>
        <v>2188.3768447533025</v>
      </c>
      <c r="T26" s="75">
        <v>1549</v>
      </c>
      <c r="U26" s="98">
        <f t="shared" si="14"/>
        <v>2204.028434670264</v>
      </c>
    </row>
    <row r="27" spans="1:21" ht="12.75">
      <c r="A27" s="74">
        <v>8</v>
      </c>
      <c r="B27" s="74" t="s">
        <v>532</v>
      </c>
      <c r="C27" s="74" t="s">
        <v>556</v>
      </c>
      <c r="D27" s="75">
        <v>480679</v>
      </c>
      <c r="E27" s="98">
        <f t="shared" si="6"/>
        <v>683944.5990631812</v>
      </c>
      <c r="F27" s="75">
        <v>25885</v>
      </c>
      <c r="G27" s="98">
        <f t="shared" si="6"/>
        <v>36831.036818230976</v>
      </c>
      <c r="H27" s="75">
        <v>6226</v>
      </c>
      <c r="I27" s="75"/>
      <c r="J27" s="75">
        <v>4826</v>
      </c>
      <c r="K27" s="98">
        <f t="shared" si="9"/>
        <v>6866.779358114069</v>
      </c>
      <c r="L27" s="75">
        <v>4581</v>
      </c>
      <c r="M27" s="98">
        <f t="shared" si="10"/>
        <v>6518.175764509024</v>
      </c>
      <c r="N27" s="75">
        <v>2934</v>
      </c>
      <c r="O27" s="98">
        <f t="shared" si="11"/>
        <v>4174.7058923967425</v>
      </c>
      <c r="P27" s="75">
        <v>0</v>
      </c>
      <c r="Q27" s="98">
        <f t="shared" si="12"/>
        <v>0</v>
      </c>
      <c r="R27" s="75">
        <v>18354</v>
      </c>
      <c r="S27" s="98">
        <f t="shared" si="13"/>
        <v>26115.38921235508</v>
      </c>
      <c r="T27" s="75">
        <v>999</v>
      </c>
      <c r="U27" s="98">
        <f t="shared" si="14"/>
        <v>1421.4489388222037</v>
      </c>
    </row>
    <row r="28" spans="1:21" ht="12.75">
      <c r="A28" s="74">
        <v>9</v>
      </c>
      <c r="B28" s="74" t="s">
        <v>532</v>
      </c>
      <c r="C28" s="74" t="s">
        <v>557</v>
      </c>
      <c r="D28" s="75">
        <v>332272</v>
      </c>
      <c r="E28" s="98">
        <f t="shared" si="6"/>
        <v>472780.46226259385</v>
      </c>
      <c r="F28" s="75">
        <v>35422</v>
      </c>
      <c r="G28" s="98">
        <f t="shared" si="6"/>
        <v>50400.96527623633</v>
      </c>
      <c r="H28" s="75">
        <v>3788</v>
      </c>
      <c r="I28" s="75"/>
      <c r="J28" s="75">
        <v>7200</v>
      </c>
      <c r="K28" s="98">
        <f t="shared" si="9"/>
        <v>10244.677036556423</v>
      </c>
      <c r="L28" s="75">
        <v>5454</v>
      </c>
      <c r="M28" s="98">
        <f t="shared" si="10"/>
        <v>7760.34285519149</v>
      </c>
      <c r="N28" s="75">
        <v>2500</v>
      </c>
      <c r="O28" s="98">
        <f t="shared" si="11"/>
        <v>3557.179526582091</v>
      </c>
      <c r="P28" s="75">
        <v>0</v>
      </c>
      <c r="Q28" s="98">
        <f t="shared" si="12"/>
        <v>0</v>
      </c>
      <c r="R28" s="75">
        <v>2533</v>
      </c>
      <c r="S28" s="98">
        <f t="shared" si="13"/>
        <v>3604.134296332975</v>
      </c>
      <c r="T28" s="75">
        <v>376</v>
      </c>
      <c r="U28" s="98">
        <f t="shared" si="14"/>
        <v>534.9998007979465</v>
      </c>
    </row>
    <row r="29" spans="1:21" ht="12.75">
      <c r="A29" s="74">
        <v>10</v>
      </c>
      <c r="B29" s="74" t="s">
        <v>532</v>
      </c>
      <c r="C29" s="74" t="s">
        <v>558</v>
      </c>
      <c r="D29" s="75">
        <v>592694</v>
      </c>
      <c r="E29" s="98">
        <f t="shared" si="6"/>
        <v>843327.5849312184</v>
      </c>
      <c r="F29" s="75">
        <v>60767</v>
      </c>
      <c r="G29" s="98">
        <f t="shared" si="6"/>
        <v>86463.65131672558</v>
      </c>
      <c r="H29" s="75">
        <v>7511</v>
      </c>
      <c r="I29" s="75"/>
      <c r="J29" s="75">
        <v>11669</v>
      </c>
      <c r="K29" s="98">
        <f t="shared" si="9"/>
        <v>16603.49115827457</v>
      </c>
      <c r="L29" s="75">
        <v>4337</v>
      </c>
      <c r="M29" s="98">
        <f t="shared" si="10"/>
        <v>6170.995042714612</v>
      </c>
      <c r="N29" s="75">
        <v>3430</v>
      </c>
      <c r="O29" s="98">
        <f t="shared" si="11"/>
        <v>4880.450310470629</v>
      </c>
      <c r="P29" s="75">
        <v>0</v>
      </c>
      <c r="Q29" s="98">
        <f t="shared" si="12"/>
        <v>0</v>
      </c>
      <c r="R29" s="75">
        <v>3227</v>
      </c>
      <c r="S29" s="98">
        <f t="shared" si="13"/>
        <v>4591.607332912164</v>
      </c>
      <c r="T29" s="75">
        <v>965</v>
      </c>
      <c r="U29" s="98">
        <f t="shared" si="14"/>
        <v>1373.0712972606873</v>
      </c>
    </row>
    <row r="30" spans="1:21" ht="12.75">
      <c r="A30" s="74">
        <v>11</v>
      </c>
      <c r="B30" s="74" t="s">
        <v>532</v>
      </c>
      <c r="C30" s="74" t="s">
        <v>559</v>
      </c>
      <c r="D30" s="75">
        <v>477842</v>
      </c>
      <c r="E30" s="98">
        <f t="shared" si="6"/>
        <v>679907.9117364158</v>
      </c>
      <c r="F30" s="75">
        <v>61299</v>
      </c>
      <c r="G30" s="98">
        <f t="shared" si="6"/>
        <v>87220.61911998225</v>
      </c>
      <c r="H30" s="75">
        <v>7586</v>
      </c>
      <c r="I30" s="75"/>
      <c r="J30" s="75">
        <v>10227</v>
      </c>
      <c r="K30" s="98">
        <f t="shared" si="9"/>
        <v>14551.710007342019</v>
      </c>
      <c r="L30" s="75">
        <v>4839</v>
      </c>
      <c r="M30" s="98">
        <f t="shared" si="10"/>
        <v>6885.276691652296</v>
      </c>
      <c r="N30" s="75">
        <v>3199</v>
      </c>
      <c r="O30" s="98">
        <f t="shared" si="11"/>
        <v>4551.766922214444</v>
      </c>
      <c r="P30" s="75">
        <v>0</v>
      </c>
      <c r="Q30" s="98">
        <f t="shared" si="12"/>
        <v>0</v>
      </c>
      <c r="R30" s="75">
        <v>1545</v>
      </c>
      <c r="S30" s="98">
        <f t="shared" si="13"/>
        <v>2198.3369474277324</v>
      </c>
      <c r="T30" s="75">
        <v>4261</v>
      </c>
      <c r="U30" s="98">
        <f t="shared" si="14"/>
        <v>6062.856785106516</v>
      </c>
    </row>
    <row r="31" spans="1:21" ht="12.75">
      <c r="A31" s="74">
        <v>12</v>
      </c>
      <c r="B31" s="74" t="s">
        <v>532</v>
      </c>
      <c r="C31" s="74" t="s">
        <v>560</v>
      </c>
      <c r="D31" s="75">
        <v>262811</v>
      </c>
      <c r="E31" s="98">
        <f t="shared" si="6"/>
        <v>373946.3634242264</v>
      </c>
      <c r="F31" s="75">
        <v>25321</v>
      </c>
      <c r="G31" s="98">
        <f t="shared" si="6"/>
        <v>36028.53711703405</v>
      </c>
      <c r="H31" s="75">
        <v>3892</v>
      </c>
      <c r="I31" s="75"/>
      <c r="J31" s="75">
        <v>4400</v>
      </c>
      <c r="K31" s="98">
        <f t="shared" si="9"/>
        <v>6260.635966784481</v>
      </c>
      <c r="L31" s="75">
        <v>4508</v>
      </c>
      <c r="M31" s="98">
        <f t="shared" si="10"/>
        <v>6414.306122332827</v>
      </c>
      <c r="N31" s="75">
        <v>1290</v>
      </c>
      <c r="O31" s="98">
        <f t="shared" si="11"/>
        <v>1835.5046357163592</v>
      </c>
      <c r="P31" s="75">
        <v>0</v>
      </c>
      <c r="Q31" s="98">
        <f t="shared" si="12"/>
        <v>0</v>
      </c>
      <c r="R31" s="75">
        <v>4120</v>
      </c>
      <c r="S31" s="98">
        <f t="shared" si="13"/>
        <v>5862.231859807286</v>
      </c>
      <c r="T31" s="75">
        <v>81</v>
      </c>
      <c r="U31" s="98">
        <f t="shared" si="14"/>
        <v>115.25261666125975</v>
      </c>
    </row>
    <row r="32" spans="1:21" ht="12.75">
      <c r="A32" s="74">
        <v>13</v>
      </c>
      <c r="B32" s="74" t="s">
        <v>561</v>
      </c>
      <c r="C32" s="74" t="s">
        <v>562</v>
      </c>
      <c r="D32" s="75">
        <v>147287</v>
      </c>
      <c r="E32" s="98">
        <f t="shared" si="6"/>
        <v>209570.52037267858</v>
      </c>
      <c r="F32" s="75">
        <v>27503</v>
      </c>
      <c r="G32" s="98">
        <f t="shared" si="6"/>
        <v>39133.2434078349</v>
      </c>
      <c r="H32" s="75">
        <v>4520</v>
      </c>
      <c r="I32" s="75"/>
      <c r="J32" s="75">
        <v>2472</v>
      </c>
      <c r="K32" s="98">
        <f t="shared" si="9"/>
        <v>3517.339115884372</v>
      </c>
      <c r="L32" s="75">
        <v>1057</v>
      </c>
      <c r="M32" s="98">
        <f t="shared" si="10"/>
        <v>1503.9755038389083</v>
      </c>
      <c r="N32" s="75">
        <v>969</v>
      </c>
      <c r="O32" s="98">
        <f t="shared" si="11"/>
        <v>1378.7627845032187</v>
      </c>
      <c r="P32" s="75">
        <v>116</v>
      </c>
      <c r="Q32" s="98">
        <f t="shared" si="12"/>
        <v>165.05313003340905</v>
      </c>
      <c r="R32" s="75">
        <v>396</v>
      </c>
      <c r="S32" s="98">
        <f t="shared" si="13"/>
        <v>563.4572370106033</v>
      </c>
      <c r="T32" s="75">
        <v>438</v>
      </c>
      <c r="U32" s="98">
        <f t="shared" si="14"/>
        <v>623.2178530571824</v>
      </c>
    </row>
    <row r="33" spans="1:21" ht="12.75">
      <c r="A33" s="74">
        <v>14</v>
      </c>
      <c r="B33" s="74" t="s">
        <v>563</v>
      </c>
      <c r="C33" s="74" t="s">
        <v>564</v>
      </c>
      <c r="D33" s="75">
        <v>265525</v>
      </c>
      <c r="E33" s="98">
        <f t="shared" si="6"/>
        <v>377808.03751828393</v>
      </c>
      <c r="F33" s="75">
        <v>29222</v>
      </c>
      <c r="G33" s="98">
        <f t="shared" si="6"/>
        <v>41579.16005031275</v>
      </c>
      <c r="H33" s="75">
        <v>4032</v>
      </c>
      <c r="I33" s="75"/>
      <c r="J33" s="75">
        <v>5162</v>
      </c>
      <c r="K33" s="98">
        <f t="shared" si="9"/>
        <v>7344.864286486702</v>
      </c>
      <c r="L33" s="75">
        <v>2794</v>
      </c>
      <c r="M33" s="98">
        <f t="shared" si="10"/>
        <v>3975.503838908145</v>
      </c>
      <c r="N33" s="75">
        <v>1686</v>
      </c>
      <c r="O33" s="98">
        <f t="shared" si="11"/>
        <v>2398.961872726962</v>
      </c>
      <c r="P33" s="75">
        <v>82</v>
      </c>
      <c r="Q33" s="98">
        <f t="shared" si="12"/>
        <v>116.67548847189259</v>
      </c>
      <c r="R33" s="75">
        <v>1070</v>
      </c>
      <c r="S33" s="98">
        <f t="shared" si="13"/>
        <v>1522.472837377135</v>
      </c>
      <c r="T33" s="75">
        <v>4126</v>
      </c>
      <c r="U33" s="98">
        <f t="shared" si="14"/>
        <v>5870.769090671083</v>
      </c>
    </row>
    <row r="34" spans="1:21" ht="12.75">
      <c r="A34" s="74">
        <v>15</v>
      </c>
      <c r="B34" s="74" t="s">
        <v>565</v>
      </c>
      <c r="C34" s="74" t="s">
        <v>566</v>
      </c>
      <c r="D34" s="75">
        <v>59677</v>
      </c>
      <c r="E34" s="98">
        <f t="shared" si="6"/>
        <v>84912.72104313578</v>
      </c>
      <c r="F34" s="75">
        <v>6545</v>
      </c>
      <c r="G34" s="98">
        <f t="shared" si="6"/>
        <v>9312.696000591915</v>
      </c>
      <c r="H34" s="75">
        <v>157</v>
      </c>
      <c r="I34" s="75"/>
      <c r="J34" s="75">
        <v>499</v>
      </c>
      <c r="K34" s="98">
        <f t="shared" si="9"/>
        <v>710.0130335057854</v>
      </c>
      <c r="L34" s="75">
        <v>444</v>
      </c>
      <c r="M34" s="98">
        <f t="shared" si="10"/>
        <v>631.7550839209794</v>
      </c>
      <c r="N34" s="75">
        <v>177</v>
      </c>
      <c r="O34" s="98">
        <f t="shared" si="11"/>
        <v>251.84831048201207</v>
      </c>
      <c r="P34" s="75">
        <v>0</v>
      </c>
      <c r="Q34" s="98">
        <f t="shared" si="12"/>
        <v>0</v>
      </c>
      <c r="R34" s="75">
        <v>73</v>
      </c>
      <c r="S34" s="98">
        <f t="shared" si="13"/>
        <v>103.86964217619706</v>
      </c>
      <c r="T34" s="75">
        <v>823</v>
      </c>
      <c r="U34" s="98">
        <f t="shared" si="14"/>
        <v>1171.0235001508245</v>
      </c>
    </row>
    <row r="35" spans="1:21" ht="12.75">
      <c r="A35" s="74">
        <v>16</v>
      </c>
      <c r="B35" s="74" t="s">
        <v>567</v>
      </c>
      <c r="C35" s="74" t="s">
        <v>568</v>
      </c>
      <c r="D35" s="75">
        <v>185665</v>
      </c>
      <c r="E35" s="98">
        <f t="shared" si="6"/>
        <v>264177.4947211456</v>
      </c>
      <c r="F35" s="75">
        <v>17685</v>
      </c>
      <c r="G35" s="98">
        <f t="shared" si="6"/>
        <v>25163.48797104171</v>
      </c>
      <c r="H35" s="75">
        <v>1073</v>
      </c>
      <c r="I35" s="75"/>
      <c r="J35" s="75">
        <v>4419</v>
      </c>
      <c r="K35" s="98">
        <f t="shared" si="9"/>
        <v>6287.670531186504</v>
      </c>
      <c r="L35" s="75">
        <v>1936</v>
      </c>
      <c r="M35" s="98">
        <f t="shared" si="10"/>
        <v>2754.6798253851716</v>
      </c>
      <c r="N35" s="75">
        <v>1119</v>
      </c>
      <c r="O35" s="98">
        <f t="shared" si="11"/>
        <v>1592.193556098144</v>
      </c>
      <c r="P35" s="75">
        <v>0</v>
      </c>
      <c r="Q35" s="98">
        <f t="shared" si="12"/>
        <v>0</v>
      </c>
      <c r="R35" s="75">
        <v>1798</v>
      </c>
      <c r="S35" s="98">
        <f t="shared" si="13"/>
        <v>2558.32351551784</v>
      </c>
      <c r="T35" s="75">
        <v>2064</v>
      </c>
      <c r="U35" s="98">
        <f t="shared" si="14"/>
        <v>2936.8074171461744</v>
      </c>
    </row>
    <row r="36" spans="1:21" ht="12.75">
      <c r="A36" s="74">
        <v>17</v>
      </c>
      <c r="B36" s="74" t="s">
        <v>536</v>
      </c>
      <c r="C36" s="74" t="s">
        <v>569</v>
      </c>
      <c r="D36" s="75">
        <v>255476</v>
      </c>
      <c r="E36" s="98">
        <f t="shared" si="6"/>
        <v>363509.59869323455</v>
      </c>
      <c r="F36" s="75">
        <v>21319</v>
      </c>
      <c r="G36" s="98">
        <f t="shared" si="6"/>
        <v>30334.20413088144</v>
      </c>
      <c r="H36" s="75">
        <v>1150</v>
      </c>
      <c r="I36" s="75"/>
      <c r="J36" s="75">
        <v>613</v>
      </c>
      <c r="K36" s="98">
        <f t="shared" si="9"/>
        <v>872.2204199179288</v>
      </c>
      <c r="L36" s="75">
        <v>4652</v>
      </c>
      <c r="M36" s="98">
        <f t="shared" si="10"/>
        <v>6619.199663063955</v>
      </c>
      <c r="N36" s="75">
        <v>25</v>
      </c>
      <c r="O36" s="98">
        <f t="shared" si="11"/>
        <v>35.57179526582091</v>
      </c>
      <c r="P36" s="75">
        <v>197</v>
      </c>
      <c r="Q36" s="98">
        <f t="shared" si="12"/>
        <v>280.3057466946688</v>
      </c>
      <c r="R36" s="75">
        <v>811</v>
      </c>
      <c r="S36" s="98">
        <f t="shared" si="13"/>
        <v>1153.9490384232304</v>
      </c>
      <c r="T36" s="75">
        <v>1657</v>
      </c>
      <c r="U36" s="98">
        <f t="shared" si="14"/>
        <v>2357.69859021861</v>
      </c>
    </row>
    <row r="37" spans="1:21" ht="12.75">
      <c r="A37" s="74">
        <v>18</v>
      </c>
      <c r="B37" s="74" t="s">
        <v>570</v>
      </c>
      <c r="C37" s="74" t="s">
        <v>571</v>
      </c>
      <c r="D37" s="75">
        <v>168481</v>
      </c>
      <c r="E37" s="98">
        <f t="shared" si="6"/>
        <v>239726.86552723093</v>
      </c>
      <c r="F37" s="75">
        <v>16277</v>
      </c>
      <c r="G37" s="98">
        <f t="shared" si="6"/>
        <v>23160.084461670678</v>
      </c>
      <c r="H37" s="75">
        <v>1951</v>
      </c>
      <c r="I37" s="75"/>
      <c r="J37" s="75">
        <v>3202</v>
      </c>
      <c r="K37" s="98">
        <f t="shared" si="9"/>
        <v>4556.035537646342</v>
      </c>
      <c r="L37" s="75">
        <v>1555</v>
      </c>
      <c r="M37" s="98">
        <f t="shared" si="10"/>
        <v>2212.565665534061</v>
      </c>
      <c r="N37" s="75">
        <v>901</v>
      </c>
      <c r="O37" s="98">
        <f t="shared" si="11"/>
        <v>1282.0075013801857</v>
      </c>
      <c r="P37" s="75">
        <v>221</v>
      </c>
      <c r="Q37" s="98">
        <f t="shared" si="12"/>
        <v>314.45467014985684</v>
      </c>
      <c r="R37" s="75">
        <v>2930</v>
      </c>
      <c r="S37" s="98">
        <f t="shared" si="13"/>
        <v>4169.014405154211</v>
      </c>
      <c r="T37" s="75">
        <v>1253</v>
      </c>
      <c r="U37" s="98">
        <f t="shared" si="14"/>
        <v>1782.858378722944</v>
      </c>
    </row>
    <row r="38" spans="1:21" ht="12.75">
      <c r="A38" s="74">
        <v>19</v>
      </c>
      <c r="B38" s="74" t="s">
        <v>570</v>
      </c>
      <c r="C38" s="74" t="s">
        <v>572</v>
      </c>
      <c r="D38" s="75">
        <v>145827</v>
      </c>
      <c r="E38" s="98">
        <f t="shared" si="6"/>
        <v>207493.12752915465</v>
      </c>
      <c r="F38" s="75">
        <v>10949</v>
      </c>
      <c r="G38" s="98">
        <f t="shared" si="6"/>
        <v>15579.023454618928</v>
      </c>
      <c r="H38" s="75">
        <v>791</v>
      </c>
      <c r="I38" s="75"/>
      <c r="J38" s="75">
        <v>2168</v>
      </c>
      <c r="K38" s="98">
        <f t="shared" si="9"/>
        <v>3084.7860854519895</v>
      </c>
      <c r="L38" s="75">
        <v>15004</v>
      </c>
      <c r="M38" s="98">
        <f t="shared" si="10"/>
        <v>21348.76864673508</v>
      </c>
      <c r="N38" s="75">
        <v>279</v>
      </c>
      <c r="O38" s="98">
        <f t="shared" si="11"/>
        <v>396.98123516656136</v>
      </c>
      <c r="P38" s="75">
        <v>171</v>
      </c>
      <c r="Q38" s="98">
        <f t="shared" si="12"/>
        <v>243.31107961821505</v>
      </c>
      <c r="R38" s="75">
        <v>3323</v>
      </c>
      <c r="S38" s="98">
        <f t="shared" si="13"/>
        <v>4728.2030267329155</v>
      </c>
      <c r="T38" s="75">
        <v>300</v>
      </c>
      <c r="U38" s="98">
        <f t="shared" si="14"/>
        <v>426.861543189851</v>
      </c>
    </row>
    <row r="39" spans="1:21" ht="12.75">
      <c r="A39" s="74">
        <v>20</v>
      </c>
      <c r="B39" s="74" t="s">
        <v>573</v>
      </c>
      <c r="C39" s="74" t="s">
        <v>574</v>
      </c>
      <c r="D39" s="75">
        <v>366044</v>
      </c>
      <c r="E39" s="98">
        <f t="shared" si="6"/>
        <v>520833.689051286</v>
      </c>
      <c r="F39" s="75">
        <v>30662</v>
      </c>
      <c r="G39" s="98">
        <f t="shared" si="6"/>
        <v>43628.09545762403</v>
      </c>
      <c r="H39" s="75">
        <v>2453</v>
      </c>
      <c r="I39" s="75"/>
      <c r="J39" s="75">
        <v>3915</v>
      </c>
      <c r="K39" s="98">
        <f t="shared" si="9"/>
        <v>5570.543138627555</v>
      </c>
      <c r="L39" s="75">
        <v>2706</v>
      </c>
      <c r="M39" s="98">
        <f t="shared" si="10"/>
        <v>3850.2911195724555</v>
      </c>
      <c r="N39" s="75">
        <v>6463</v>
      </c>
      <c r="O39" s="98">
        <f t="shared" si="11"/>
        <v>9196.020512120022</v>
      </c>
      <c r="P39" s="75">
        <v>245</v>
      </c>
      <c r="Q39" s="98">
        <f t="shared" si="12"/>
        <v>348.6035936050449</v>
      </c>
      <c r="R39" s="75">
        <v>1514</v>
      </c>
      <c r="S39" s="98">
        <f t="shared" si="13"/>
        <v>2154.2279212981143</v>
      </c>
      <c r="T39" s="75">
        <v>500</v>
      </c>
      <c r="U39" s="98">
        <f t="shared" si="14"/>
        <v>711.4359053164183</v>
      </c>
    </row>
    <row r="40" spans="1:21" ht="12.75">
      <c r="A40" s="74">
        <v>21</v>
      </c>
      <c r="B40" s="74" t="s">
        <v>575</v>
      </c>
      <c r="C40" s="74" t="s">
        <v>576</v>
      </c>
      <c r="D40" s="75">
        <v>329985</v>
      </c>
      <c r="E40" s="98">
        <f t="shared" si="6"/>
        <v>469526.35443167656</v>
      </c>
      <c r="F40" s="75">
        <v>42078</v>
      </c>
      <c r="G40" s="98">
        <f t="shared" si="6"/>
        <v>59871.6000478085</v>
      </c>
      <c r="H40" s="75">
        <v>1274</v>
      </c>
      <c r="I40" s="75"/>
      <c r="J40" s="75">
        <v>3686</v>
      </c>
      <c r="K40" s="98">
        <f t="shared" si="9"/>
        <v>5244.705493992636</v>
      </c>
      <c r="L40" s="75">
        <v>9034</v>
      </c>
      <c r="M40" s="98">
        <f t="shared" si="10"/>
        <v>12854.223937257046</v>
      </c>
      <c r="N40" s="75">
        <v>1857</v>
      </c>
      <c r="O40" s="98">
        <f t="shared" si="11"/>
        <v>2642.2729523451776</v>
      </c>
      <c r="P40" s="75">
        <v>368</v>
      </c>
      <c r="Q40" s="98">
        <f t="shared" si="12"/>
        <v>523.6168263128839</v>
      </c>
      <c r="R40" s="75">
        <v>1265</v>
      </c>
      <c r="S40" s="98">
        <f t="shared" si="13"/>
        <v>1799.9328404505382</v>
      </c>
      <c r="T40" s="75">
        <v>5738</v>
      </c>
      <c r="U40" s="98">
        <f t="shared" si="14"/>
        <v>8164.4384494112155</v>
      </c>
    </row>
    <row r="41" spans="1:21" ht="12.75">
      <c r="A41" s="74">
        <v>22</v>
      </c>
      <c r="B41" s="74" t="s">
        <v>577</v>
      </c>
      <c r="C41" s="74" t="s">
        <v>578</v>
      </c>
      <c r="D41" s="75">
        <v>227727</v>
      </c>
      <c r="E41" s="98">
        <f t="shared" si="6"/>
        <v>324026.32881998393</v>
      </c>
      <c r="F41" s="75">
        <v>36487</v>
      </c>
      <c r="G41" s="98">
        <f t="shared" si="6"/>
        <v>51916.323754560304</v>
      </c>
      <c r="H41" s="75">
        <v>1420</v>
      </c>
      <c r="I41" s="75"/>
      <c r="J41" s="75">
        <v>2806</v>
      </c>
      <c r="K41" s="98">
        <f t="shared" si="9"/>
        <v>3992.578300635739</v>
      </c>
      <c r="L41" s="75">
        <v>2436</v>
      </c>
      <c r="M41" s="98">
        <f t="shared" si="10"/>
        <v>3466.1157307015897</v>
      </c>
      <c r="N41" s="75">
        <v>1087</v>
      </c>
      <c r="O41" s="98">
        <f t="shared" si="11"/>
        <v>1546.6616581578933</v>
      </c>
      <c r="P41" s="75">
        <v>315</v>
      </c>
      <c r="Q41" s="98">
        <f t="shared" si="12"/>
        <v>448.2046203493435</v>
      </c>
      <c r="R41" s="75">
        <v>1337</v>
      </c>
      <c r="S41" s="98">
        <f t="shared" si="13"/>
        <v>1902.3796108161023</v>
      </c>
      <c r="T41" s="75">
        <v>1031</v>
      </c>
      <c r="U41" s="98">
        <f t="shared" si="14"/>
        <v>1466.9808367624544</v>
      </c>
    </row>
    <row r="42" spans="1:21" ht="12.75">
      <c r="A42" s="74">
        <v>23</v>
      </c>
      <c r="B42" s="74" t="s">
        <v>579</v>
      </c>
      <c r="C42" s="74" t="s">
        <v>580</v>
      </c>
      <c r="D42" s="75">
        <v>163854</v>
      </c>
      <c r="E42" s="98">
        <f t="shared" si="6"/>
        <v>233143.23765943278</v>
      </c>
      <c r="F42" s="75">
        <v>19660</v>
      </c>
      <c r="G42" s="98">
        <f t="shared" si="6"/>
        <v>27973.659797041564</v>
      </c>
      <c r="H42" s="75">
        <v>778</v>
      </c>
      <c r="I42" s="75"/>
      <c r="J42" s="75">
        <v>2158</v>
      </c>
      <c r="K42" s="98">
        <f t="shared" si="9"/>
        <v>3070.557367345661</v>
      </c>
      <c r="L42" s="75">
        <v>4819</v>
      </c>
      <c r="M42" s="98">
        <f t="shared" si="10"/>
        <v>6856.819255439639</v>
      </c>
      <c r="N42" s="75">
        <v>441</v>
      </c>
      <c r="O42" s="98">
        <f t="shared" si="11"/>
        <v>627.486468489081</v>
      </c>
      <c r="P42" s="75">
        <v>540</v>
      </c>
      <c r="Q42" s="98">
        <f t="shared" si="12"/>
        <v>768.3507777417317</v>
      </c>
      <c r="R42" s="75">
        <v>683</v>
      </c>
      <c r="S42" s="98">
        <f t="shared" si="13"/>
        <v>971.8214466622273</v>
      </c>
      <c r="T42" s="75">
        <v>1200</v>
      </c>
      <c r="U42" s="98">
        <f t="shared" si="14"/>
        <v>1707.446172759404</v>
      </c>
    </row>
    <row r="43" spans="1:21" ht="12.75">
      <c r="A43" s="74">
        <v>24</v>
      </c>
      <c r="B43" s="74" t="s">
        <v>581</v>
      </c>
      <c r="C43" s="74" t="s">
        <v>582</v>
      </c>
      <c r="D43" s="75">
        <v>90435.2</v>
      </c>
      <c r="E43" s="98">
        <f t="shared" si="6"/>
        <v>128677.6967689427</v>
      </c>
      <c r="F43" s="75">
        <v>13807</v>
      </c>
      <c r="G43" s="98">
        <f t="shared" si="6"/>
        <v>19645.591089407575</v>
      </c>
      <c r="H43" s="75">
        <v>927</v>
      </c>
      <c r="I43" s="75"/>
      <c r="J43" s="75">
        <v>1052</v>
      </c>
      <c r="K43" s="98">
        <f t="shared" si="9"/>
        <v>1496.861144785744</v>
      </c>
      <c r="L43" s="75">
        <v>3575</v>
      </c>
      <c r="M43" s="98">
        <f t="shared" si="10"/>
        <v>5086.766723012391</v>
      </c>
      <c r="N43" s="75">
        <v>241</v>
      </c>
      <c r="O43" s="98">
        <f t="shared" si="11"/>
        <v>342.9121063625136</v>
      </c>
      <c r="P43" s="75">
        <v>40</v>
      </c>
      <c r="Q43" s="98">
        <f t="shared" si="12"/>
        <v>56.91487242531346</v>
      </c>
      <c r="R43" s="75">
        <v>482.63</v>
      </c>
      <c r="S43" s="98">
        <f t="shared" si="13"/>
        <v>686.7206219657259</v>
      </c>
      <c r="T43" s="75">
        <v>670</v>
      </c>
      <c r="U43" s="98">
        <f t="shared" si="14"/>
        <v>953.3241131240004</v>
      </c>
    </row>
    <row r="44" spans="1:21" ht="12.75">
      <c r="A44" s="74">
        <v>25</v>
      </c>
      <c r="B44" s="74" t="s">
        <v>581</v>
      </c>
      <c r="C44" s="74" t="s">
        <v>583</v>
      </c>
      <c r="D44" s="75">
        <v>116297.26</v>
      </c>
      <c r="E44" s="98">
        <f t="shared" si="6"/>
        <v>165476.09290783774</v>
      </c>
      <c r="F44" s="75">
        <v>16756.08</v>
      </c>
      <c r="G44" s="98">
        <f t="shared" si="6"/>
        <v>23841.753888708663</v>
      </c>
      <c r="H44" s="75">
        <v>694.81</v>
      </c>
      <c r="I44" s="75"/>
      <c r="J44" s="75">
        <v>1218.94</v>
      </c>
      <c r="K44" s="98">
        <f t="shared" si="9"/>
        <v>1734.3953648527897</v>
      </c>
      <c r="L44" s="75">
        <v>2480.93</v>
      </c>
      <c r="M44" s="98">
        <f t="shared" si="10"/>
        <v>3530.045361153323</v>
      </c>
      <c r="N44" s="75">
        <v>206.37</v>
      </c>
      <c r="O44" s="98">
        <f t="shared" si="11"/>
        <v>293.6380555602985</v>
      </c>
      <c r="P44" s="75">
        <v>158.54</v>
      </c>
      <c r="Q44" s="98">
        <f t="shared" si="12"/>
        <v>225.58209685772988</v>
      </c>
      <c r="R44" s="75">
        <v>312.57</v>
      </c>
      <c r="S44" s="98">
        <f t="shared" si="13"/>
        <v>444.7470418495057</v>
      </c>
      <c r="T44" s="75">
        <v>303</v>
      </c>
      <c r="U44" s="98">
        <f t="shared" si="14"/>
        <v>431.13015862174944</v>
      </c>
    </row>
    <row r="45" spans="1:21" ht="12.75">
      <c r="A45" s="74">
        <v>26</v>
      </c>
      <c r="B45" s="74" t="s">
        <v>584</v>
      </c>
      <c r="C45" s="74" t="s">
        <v>585</v>
      </c>
      <c r="D45" s="75">
        <v>187815</v>
      </c>
      <c r="E45" s="98">
        <f t="shared" si="6"/>
        <v>267236.66911400616</v>
      </c>
      <c r="F45" s="75">
        <v>20591</v>
      </c>
      <c r="G45" s="98">
        <f t="shared" si="6"/>
        <v>29298.353452740736</v>
      </c>
      <c r="H45" s="75">
        <v>550</v>
      </c>
      <c r="I45" s="75"/>
      <c r="J45" s="75">
        <v>3876</v>
      </c>
      <c r="K45" s="98">
        <f t="shared" si="9"/>
        <v>5515.051138012875</v>
      </c>
      <c r="L45" s="75">
        <v>500</v>
      </c>
      <c r="M45" s="98">
        <f t="shared" si="10"/>
        <v>711.4359053164183</v>
      </c>
      <c r="N45" s="75">
        <v>766</v>
      </c>
      <c r="O45" s="98">
        <f t="shared" si="11"/>
        <v>1089.9198069447527</v>
      </c>
      <c r="P45" s="75">
        <v>0</v>
      </c>
      <c r="Q45" s="98">
        <f t="shared" si="12"/>
        <v>0</v>
      </c>
      <c r="R45" s="75">
        <v>541</v>
      </c>
      <c r="S45" s="98">
        <f t="shared" si="13"/>
        <v>769.7736495523645</v>
      </c>
      <c r="T45" s="75">
        <v>1582</v>
      </c>
      <c r="U45" s="98">
        <f t="shared" si="14"/>
        <v>2250.9832044211475</v>
      </c>
    </row>
    <row r="46" spans="1:21" ht="12.75">
      <c r="A46" s="74">
        <v>27</v>
      </c>
      <c r="B46" s="74" t="s">
        <v>586</v>
      </c>
      <c r="C46" s="74" t="s">
        <v>587</v>
      </c>
      <c r="D46" s="75">
        <v>160702</v>
      </c>
      <c r="E46" s="98">
        <f t="shared" si="6"/>
        <v>228658.34571231809</v>
      </c>
      <c r="F46" s="75">
        <v>20160</v>
      </c>
      <c r="G46" s="98">
        <f t="shared" si="6"/>
        <v>28685.095702357983</v>
      </c>
      <c r="H46" s="75">
        <v>1510</v>
      </c>
      <c r="I46" s="75"/>
      <c r="J46" s="75">
        <v>897</v>
      </c>
      <c r="K46" s="98">
        <f t="shared" si="9"/>
        <v>1276.3160141376543</v>
      </c>
      <c r="L46" s="75">
        <v>946</v>
      </c>
      <c r="M46" s="98">
        <f t="shared" si="10"/>
        <v>1346.0367328586633</v>
      </c>
      <c r="N46" s="75">
        <v>279</v>
      </c>
      <c r="O46" s="98">
        <f t="shared" si="11"/>
        <v>396.98123516656136</v>
      </c>
      <c r="P46" s="75">
        <v>0</v>
      </c>
      <c r="Q46" s="98">
        <f t="shared" si="12"/>
        <v>0</v>
      </c>
      <c r="R46" s="75">
        <v>866</v>
      </c>
      <c r="S46" s="98">
        <f t="shared" si="13"/>
        <v>1232.2069880080364</v>
      </c>
      <c r="T46" s="75">
        <v>1159</v>
      </c>
      <c r="U46" s="98">
        <f t="shared" si="14"/>
        <v>1649.1084285234574</v>
      </c>
    </row>
    <row r="47" spans="1:21" ht="12.75">
      <c r="A47" s="74">
        <v>28</v>
      </c>
      <c r="B47" s="74" t="s">
        <v>588</v>
      </c>
      <c r="C47" s="74" t="s">
        <v>589</v>
      </c>
      <c r="D47" s="75">
        <v>379305</v>
      </c>
      <c r="E47" s="98">
        <f t="shared" si="6"/>
        <v>539702.3921320881</v>
      </c>
      <c r="F47" s="75">
        <v>29461</v>
      </c>
      <c r="G47" s="98">
        <f t="shared" si="6"/>
        <v>41919.226413054</v>
      </c>
      <c r="H47" s="75">
        <v>2617</v>
      </c>
      <c r="I47" s="75"/>
      <c r="J47" s="75">
        <v>11233</v>
      </c>
      <c r="K47" s="98">
        <f t="shared" si="9"/>
        <v>15983.119048838653</v>
      </c>
      <c r="L47" s="75">
        <v>9201</v>
      </c>
      <c r="M47" s="98">
        <f t="shared" si="10"/>
        <v>13091.843529632728</v>
      </c>
      <c r="N47" s="75">
        <v>673</v>
      </c>
      <c r="O47" s="98">
        <f t="shared" si="11"/>
        <v>957.5927285558989</v>
      </c>
      <c r="P47" s="75">
        <v>534</v>
      </c>
      <c r="Q47" s="98">
        <f t="shared" si="12"/>
        <v>759.8135468779346</v>
      </c>
      <c r="R47" s="75">
        <v>7536</v>
      </c>
      <c r="S47" s="98">
        <f t="shared" si="13"/>
        <v>10722.761964929055</v>
      </c>
      <c r="T47" s="75">
        <v>2092</v>
      </c>
      <c r="U47" s="98">
        <f t="shared" si="14"/>
        <v>2976.647827843894</v>
      </c>
    </row>
    <row r="48" spans="1:21" ht="12.75">
      <c r="A48" s="74">
        <v>29</v>
      </c>
      <c r="B48" s="74" t="s">
        <v>590</v>
      </c>
      <c r="C48" s="74" t="s">
        <v>591</v>
      </c>
      <c r="D48" s="75">
        <v>239175</v>
      </c>
      <c r="E48" s="98">
        <f t="shared" si="6"/>
        <v>340315.3653081087</v>
      </c>
      <c r="F48" s="75">
        <v>31104</v>
      </c>
      <c r="G48" s="98">
        <f t="shared" si="6"/>
        <v>44257.00479792375</v>
      </c>
      <c r="H48" s="75">
        <v>2834</v>
      </c>
      <c r="I48" s="75"/>
      <c r="J48" s="75">
        <v>7944</v>
      </c>
      <c r="K48" s="98">
        <f t="shared" si="9"/>
        <v>11303.293663667253</v>
      </c>
      <c r="L48" s="75">
        <v>6150</v>
      </c>
      <c r="M48" s="98">
        <f t="shared" si="10"/>
        <v>8750.661635391945</v>
      </c>
      <c r="N48" s="75">
        <v>1954</v>
      </c>
      <c r="O48" s="98">
        <f t="shared" si="11"/>
        <v>2780.2915179765623</v>
      </c>
      <c r="P48" s="75">
        <v>7</v>
      </c>
      <c r="Q48" s="98">
        <f t="shared" si="12"/>
        <v>9.960102674429855</v>
      </c>
      <c r="R48" s="75">
        <v>978</v>
      </c>
      <c r="S48" s="98">
        <f t="shared" si="13"/>
        <v>1391.568630798914</v>
      </c>
      <c r="T48" s="75">
        <v>5294</v>
      </c>
      <c r="U48" s="98">
        <f t="shared" si="14"/>
        <v>7532.683365490237</v>
      </c>
    </row>
    <row r="49" spans="1:21" ht="12.75">
      <c r="A49" s="74">
        <v>30</v>
      </c>
      <c r="B49" s="74" t="s">
        <v>540</v>
      </c>
      <c r="C49" s="74" t="s">
        <v>592</v>
      </c>
      <c r="D49" s="75">
        <v>170423</v>
      </c>
      <c r="E49" s="98">
        <f t="shared" si="6"/>
        <v>242490.0825834799</v>
      </c>
      <c r="F49" s="75">
        <v>13616</v>
      </c>
      <c r="G49" s="98">
        <f t="shared" si="6"/>
        <v>19373.8225735767</v>
      </c>
      <c r="H49" s="75">
        <v>1105</v>
      </c>
      <c r="I49" s="75"/>
      <c r="J49" s="75">
        <v>2409</v>
      </c>
      <c r="K49" s="98">
        <f t="shared" si="9"/>
        <v>3427.698191814503</v>
      </c>
      <c r="L49" s="75">
        <v>3491</v>
      </c>
      <c r="M49" s="98">
        <f t="shared" si="10"/>
        <v>4967.245490919232</v>
      </c>
      <c r="N49" s="75">
        <v>1118</v>
      </c>
      <c r="O49" s="98">
        <f t="shared" si="11"/>
        <v>1590.7706842875111</v>
      </c>
      <c r="P49" s="75">
        <v>245</v>
      </c>
      <c r="Q49" s="98">
        <f t="shared" si="12"/>
        <v>348.6035936050449</v>
      </c>
      <c r="R49" s="75">
        <v>3586</v>
      </c>
      <c r="S49" s="98">
        <f t="shared" si="13"/>
        <v>5102.4183129293515</v>
      </c>
      <c r="T49" s="75">
        <v>1532</v>
      </c>
      <c r="U49" s="98">
        <f t="shared" si="14"/>
        <v>2179.8396138895055</v>
      </c>
    </row>
    <row r="50" spans="1:21" ht="12.75">
      <c r="A50" s="74">
        <v>31</v>
      </c>
      <c r="B50" s="74" t="s">
        <v>540</v>
      </c>
      <c r="C50" s="74" t="s">
        <v>593</v>
      </c>
      <c r="D50" s="75">
        <v>298124</v>
      </c>
      <c r="E50" s="98">
        <f t="shared" si="6"/>
        <v>424192.2356731038</v>
      </c>
      <c r="F50" s="75">
        <v>29865</v>
      </c>
      <c r="G50" s="98">
        <f t="shared" si="6"/>
        <v>42494.06662454966</v>
      </c>
      <c r="H50" s="75">
        <v>3010</v>
      </c>
      <c r="I50" s="75"/>
      <c r="J50" s="75">
        <v>5883</v>
      </c>
      <c r="K50" s="98">
        <f t="shared" si="9"/>
        <v>8370.754861952977</v>
      </c>
      <c r="L50" s="75">
        <v>3302</v>
      </c>
      <c r="M50" s="98">
        <f t="shared" si="10"/>
        <v>4698.322718709626</v>
      </c>
      <c r="N50" s="75">
        <v>2462</v>
      </c>
      <c r="O50" s="98">
        <f t="shared" si="11"/>
        <v>3503.1103977780435</v>
      </c>
      <c r="P50" s="75">
        <v>0</v>
      </c>
      <c r="Q50" s="98">
        <f t="shared" si="12"/>
        <v>0</v>
      </c>
      <c r="R50" s="75">
        <v>2244</v>
      </c>
      <c r="S50" s="98">
        <f t="shared" si="13"/>
        <v>3192.924343060085</v>
      </c>
      <c r="T50" s="75">
        <v>1708</v>
      </c>
      <c r="U50" s="98">
        <f t="shared" si="14"/>
        <v>2430.2650525608847</v>
      </c>
    </row>
    <row r="51" spans="1:21" ht="12.75">
      <c r="A51" s="74">
        <v>32</v>
      </c>
      <c r="B51" s="74" t="s">
        <v>594</v>
      </c>
      <c r="C51" s="74" t="s">
        <v>595</v>
      </c>
      <c r="D51" s="75">
        <v>215079</v>
      </c>
      <c r="E51" s="98">
        <f t="shared" si="6"/>
        <v>306029.84615909983</v>
      </c>
      <c r="F51" s="75">
        <v>14239</v>
      </c>
      <c r="G51" s="98">
        <f t="shared" si="6"/>
        <v>20260.27171160096</v>
      </c>
      <c r="H51" s="75">
        <v>2370</v>
      </c>
      <c r="I51" s="75"/>
      <c r="J51" s="75">
        <v>3057</v>
      </c>
      <c r="K51" s="98">
        <f t="shared" si="9"/>
        <v>4349.7191251045815</v>
      </c>
      <c r="L51" s="75">
        <v>1575</v>
      </c>
      <c r="M51" s="98">
        <f t="shared" si="10"/>
        <v>2241.0231017467177</v>
      </c>
      <c r="N51" s="75">
        <v>658</v>
      </c>
      <c r="O51" s="98">
        <f t="shared" si="11"/>
        <v>936.2496513964064</v>
      </c>
      <c r="P51" s="75">
        <v>174</v>
      </c>
      <c r="Q51" s="98">
        <f t="shared" si="12"/>
        <v>247.57969505011354</v>
      </c>
      <c r="R51" s="75">
        <v>3314</v>
      </c>
      <c r="S51" s="98">
        <f t="shared" si="13"/>
        <v>4715.39718043722</v>
      </c>
      <c r="T51" s="75">
        <v>10168</v>
      </c>
      <c r="U51" s="98">
        <f t="shared" si="14"/>
        <v>14467.760570514682</v>
      </c>
    </row>
    <row r="52" spans="1:21" ht="12.75">
      <c r="A52" s="74">
        <v>33</v>
      </c>
      <c r="B52" s="74" t="s">
        <v>542</v>
      </c>
      <c r="C52" s="74" t="s">
        <v>596</v>
      </c>
      <c r="D52" s="75">
        <v>162164</v>
      </c>
      <c r="E52" s="98">
        <f t="shared" si="6"/>
        <v>230738.58429946328</v>
      </c>
      <c r="F52" s="75">
        <v>14998</v>
      </c>
      <c r="G52" s="98">
        <f t="shared" si="6"/>
        <v>21340.231415871283</v>
      </c>
      <c r="H52" s="75">
        <v>1180</v>
      </c>
      <c r="I52" s="75"/>
      <c r="J52" s="75">
        <v>2056</v>
      </c>
      <c r="K52" s="98">
        <f t="shared" si="9"/>
        <v>2925.4244426611117</v>
      </c>
      <c r="L52" s="75">
        <v>2368</v>
      </c>
      <c r="M52" s="98">
        <f t="shared" si="10"/>
        <v>3369.360447578557</v>
      </c>
      <c r="N52" s="75">
        <v>422</v>
      </c>
      <c r="O52" s="98">
        <f t="shared" si="11"/>
        <v>600.451904087057</v>
      </c>
      <c r="P52" s="75">
        <v>140</v>
      </c>
      <c r="Q52" s="98">
        <f t="shared" si="12"/>
        <v>199.2020534885971</v>
      </c>
      <c r="R52" s="75">
        <v>562</v>
      </c>
      <c r="S52" s="98">
        <f t="shared" si="13"/>
        <v>799.6539575756541</v>
      </c>
      <c r="T52" s="75">
        <v>205</v>
      </c>
      <c r="U52" s="98">
        <f t="shared" si="14"/>
        <v>291.6887211797315</v>
      </c>
    </row>
    <row r="53" spans="1:21" ht="12.75">
      <c r="A53" s="74">
        <v>34</v>
      </c>
      <c r="B53" s="74" t="s">
        <v>597</v>
      </c>
      <c r="C53" s="74" t="s">
        <v>598</v>
      </c>
      <c r="D53" s="75">
        <v>333736</v>
      </c>
      <c r="E53" s="98">
        <f t="shared" si="6"/>
        <v>474863.5465933603</v>
      </c>
      <c r="F53" s="75">
        <v>33033</v>
      </c>
      <c r="G53" s="98">
        <f t="shared" si="6"/>
        <v>47001.72452063449</v>
      </c>
      <c r="H53" s="75">
        <v>2285</v>
      </c>
      <c r="I53" s="75"/>
      <c r="J53" s="75">
        <v>7216</v>
      </c>
      <c r="K53" s="98">
        <f t="shared" si="9"/>
        <v>10267.442985526548</v>
      </c>
      <c r="L53" s="75">
        <v>7192</v>
      </c>
      <c r="M53" s="98">
        <f t="shared" si="10"/>
        <v>10233.29406207136</v>
      </c>
      <c r="N53" s="75">
        <v>1433</v>
      </c>
      <c r="O53" s="98">
        <f t="shared" si="11"/>
        <v>2038.9753046368546</v>
      </c>
      <c r="P53" s="75">
        <v>0</v>
      </c>
      <c r="Q53" s="98">
        <f t="shared" si="12"/>
        <v>0</v>
      </c>
      <c r="R53" s="75">
        <v>472</v>
      </c>
      <c r="S53" s="98">
        <f t="shared" si="13"/>
        <v>671.5954946186988</v>
      </c>
      <c r="T53" s="75">
        <v>1034</v>
      </c>
      <c r="U53" s="98">
        <f t="shared" si="14"/>
        <v>1471.249452194353</v>
      </c>
    </row>
    <row r="54" spans="1:21" ht="12.75">
      <c r="A54" s="74">
        <v>35</v>
      </c>
      <c r="B54" s="74" t="s">
        <v>599</v>
      </c>
      <c r="C54" s="74" t="s">
        <v>600</v>
      </c>
      <c r="D54" s="75">
        <v>172514</v>
      </c>
      <c r="E54" s="98">
        <f t="shared" si="6"/>
        <v>245465.30753951316</v>
      </c>
      <c r="F54" s="75">
        <v>16138</v>
      </c>
      <c r="G54" s="98">
        <f t="shared" si="6"/>
        <v>22962.305279992714</v>
      </c>
      <c r="H54" s="75">
        <v>753</v>
      </c>
      <c r="I54" s="75"/>
      <c r="J54" s="75">
        <v>1492</v>
      </c>
      <c r="K54" s="98">
        <f t="shared" si="9"/>
        <v>2122.9247414641923</v>
      </c>
      <c r="L54" s="75">
        <v>1212</v>
      </c>
      <c r="M54" s="98">
        <f t="shared" si="10"/>
        <v>1724.5206344869978</v>
      </c>
      <c r="N54" s="75">
        <v>615</v>
      </c>
      <c r="O54" s="98">
        <f t="shared" si="11"/>
        <v>875.0661635391945</v>
      </c>
      <c r="P54" s="75">
        <v>0</v>
      </c>
      <c r="Q54" s="98">
        <f t="shared" si="12"/>
        <v>0</v>
      </c>
      <c r="R54" s="75">
        <v>742</v>
      </c>
      <c r="S54" s="98">
        <f t="shared" si="13"/>
        <v>1055.7708834895648</v>
      </c>
      <c r="T54" s="75">
        <v>931</v>
      </c>
      <c r="U54" s="98">
        <f t="shared" si="14"/>
        <v>1324.6936556991707</v>
      </c>
    </row>
    <row r="55" spans="1:21" ht="12.75">
      <c r="A55" s="74">
        <v>36</v>
      </c>
      <c r="B55" s="74" t="s">
        <v>601</v>
      </c>
      <c r="C55" s="74" t="s">
        <v>602</v>
      </c>
      <c r="D55" s="75">
        <v>309494</v>
      </c>
      <c r="E55" s="98">
        <f t="shared" si="6"/>
        <v>440370.2881599991</v>
      </c>
      <c r="F55" s="75">
        <v>32280</v>
      </c>
      <c r="G55" s="98">
        <f t="shared" si="6"/>
        <v>45930.30204722796</v>
      </c>
      <c r="H55" s="75">
        <v>2972</v>
      </c>
      <c r="I55" s="75"/>
      <c r="J55" s="75">
        <v>6188</v>
      </c>
      <c r="K55" s="98">
        <f t="shared" si="9"/>
        <v>8804.730764195992</v>
      </c>
      <c r="L55" s="75">
        <v>7074</v>
      </c>
      <c r="M55" s="98">
        <f t="shared" si="10"/>
        <v>10065.395188416685</v>
      </c>
      <c r="N55" s="75">
        <v>3658</v>
      </c>
      <c r="O55" s="98">
        <f t="shared" si="11"/>
        <v>5204.865083294916</v>
      </c>
      <c r="P55" s="75">
        <v>0</v>
      </c>
      <c r="Q55" s="98">
        <f t="shared" si="12"/>
        <v>0</v>
      </c>
      <c r="R55" s="75">
        <v>4329</v>
      </c>
      <c r="S55" s="98">
        <f t="shared" si="13"/>
        <v>6159.61206822955</v>
      </c>
      <c r="T55" s="75">
        <v>1470</v>
      </c>
      <c r="U55" s="98">
        <f t="shared" si="14"/>
        <v>2091.6215616302698</v>
      </c>
    </row>
    <row r="56" spans="1:21" ht="12.75">
      <c r="A56" s="74">
        <v>37</v>
      </c>
      <c r="B56" s="74" t="s">
        <v>603</v>
      </c>
      <c r="C56" s="74" t="s">
        <v>604</v>
      </c>
      <c r="D56" s="75">
        <v>176914</v>
      </c>
      <c r="E56" s="98">
        <f t="shared" si="6"/>
        <v>251725.94350629763</v>
      </c>
      <c r="F56" s="75">
        <v>26447</v>
      </c>
      <c r="G56" s="98">
        <f t="shared" si="6"/>
        <v>37630.69077580663</v>
      </c>
      <c r="H56" s="75">
        <v>1148</v>
      </c>
      <c r="I56" s="75"/>
      <c r="J56" s="75">
        <v>5044</v>
      </c>
      <c r="K56" s="98">
        <f t="shared" si="9"/>
        <v>7176.965412832027</v>
      </c>
      <c r="L56" s="75">
        <v>7997</v>
      </c>
      <c r="M56" s="98">
        <f t="shared" si="10"/>
        <v>11378.705869630794</v>
      </c>
      <c r="N56" s="75">
        <v>1003</v>
      </c>
      <c r="O56" s="98">
        <f t="shared" si="11"/>
        <v>1427.140426064735</v>
      </c>
      <c r="P56" s="75">
        <v>304</v>
      </c>
      <c r="Q56" s="98">
        <f t="shared" si="12"/>
        <v>432.5530304323823</v>
      </c>
      <c r="R56" s="75">
        <v>1724</v>
      </c>
      <c r="S56" s="98">
        <f t="shared" si="13"/>
        <v>2453.03100153101</v>
      </c>
      <c r="T56" s="75">
        <v>1315</v>
      </c>
      <c r="U56" s="98">
        <f t="shared" si="14"/>
        <v>1871.07643098218</v>
      </c>
    </row>
    <row r="57" spans="1:21" s="78" customFormat="1" ht="12.75">
      <c r="A57" s="77">
        <v>37</v>
      </c>
      <c r="B57" s="77"/>
      <c r="C57" s="77" t="s">
        <v>605</v>
      </c>
      <c r="D57" s="77">
        <f aca="true" t="shared" si="15" ref="D57:T57">SUM(D20:D56)</f>
        <v>9762294.46</v>
      </c>
      <c r="E57" s="98">
        <f t="shared" si="6"/>
        <v>13890493.59423111</v>
      </c>
      <c r="F57" s="77">
        <f t="shared" si="15"/>
        <v>1071380.08</v>
      </c>
      <c r="G57" s="98">
        <f t="shared" si="6"/>
        <v>1524436.5143055534</v>
      </c>
      <c r="H57" s="77">
        <f t="shared" si="15"/>
        <v>88725.81</v>
      </c>
      <c r="I57" s="77"/>
      <c r="J57" s="77">
        <f t="shared" si="15"/>
        <v>183878.94</v>
      </c>
      <c r="K57" s="98">
        <f t="shared" si="9"/>
        <v>261636.16029504672</v>
      </c>
      <c r="L57" s="77">
        <f t="shared" si="15"/>
        <v>142912.93</v>
      </c>
      <c r="M57" s="98">
        <f t="shared" si="10"/>
        <v>203346.7794719438</v>
      </c>
      <c r="N57" s="77">
        <f t="shared" si="15"/>
        <v>54975.37</v>
      </c>
      <c r="O57" s="98">
        <f t="shared" si="11"/>
        <v>78222.90425211012</v>
      </c>
      <c r="P57" s="77">
        <f t="shared" si="15"/>
        <v>5524.54</v>
      </c>
      <c r="Q57" s="98">
        <f t="shared" si="12"/>
        <v>7860.71223271353</v>
      </c>
      <c r="R57" s="77">
        <f t="shared" si="15"/>
        <v>85176.2</v>
      </c>
      <c r="S57" s="98">
        <f t="shared" si="13"/>
        <v>121194.8139168246</v>
      </c>
      <c r="T57" s="77">
        <f t="shared" si="15"/>
        <v>76300</v>
      </c>
      <c r="U57" s="98">
        <f t="shared" si="14"/>
        <v>108565.11915128543</v>
      </c>
    </row>
    <row r="58" spans="1:21" ht="7.5" customHeight="1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6"/>
    </row>
    <row r="59" spans="1:21" ht="25.5">
      <c r="A59" s="74">
        <v>1</v>
      </c>
      <c r="B59" s="74" t="s">
        <v>545</v>
      </c>
      <c r="C59" s="74" t="s">
        <v>606</v>
      </c>
      <c r="D59" s="75">
        <v>7273</v>
      </c>
      <c r="E59" s="98">
        <f t="shared" si="6"/>
        <v>10348.54667873262</v>
      </c>
      <c r="F59" s="75">
        <v>2184</v>
      </c>
      <c r="G59" s="98">
        <f t="shared" si="6"/>
        <v>3107.552034422115</v>
      </c>
      <c r="H59" s="75">
        <v>216</v>
      </c>
      <c r="I59" s="75"/>
      <c r="J59" s="75">
        <v>634</v>
      </c>
      <c r="K59" s="98">
        <f aca="true" t="shared" si="16" ref="K59:K64">J59/$E$7</f>
        <v>902.1007279412183</v>
      </c>
      <c r="L59" s="75">
        <v>297</v>
      </c>
      <c r="M59" s="98">
        <f aca="true" t="shared" si="17" ref="M59:M64">L59/$E$7</f>
        <v>422.59292775795245</v>
      </c>
      <c r="N59" s="75">
        <v>180</v>
      </c>
      <c r="O59" s="98">
        <f aca="true" t="shared" si="18" ref="O59:O64">N59/$E$7</f>
        <v>256.11692591391056</v>
      </c>
      <c r="P59" s="75">
        <v>0</v>
      </c>
      <c r="Q59" s="98">
        <f aca="true" t="shared" si="19" ref="Q59:Q64">P59/$E$7</f>
        <v>0</v>
      </c>
      <c r="R59" s="75">
        <v>171</v>
      </c>
      <c r="S59" s="98">
        <f aca="true" t="shared" si="20" ref="S59:S64">R59/$E$7</f>
        <v>243.31107961821505</v>
      </c>
      <c r="T59" s="75">
        <v>180</v>
      </c>
      <c r="U59" s="98">
        <f aca="true" t="shared" si="21" ref="U59:U64">T59/$E$7</f>
        <v>256.11692591391056</v>
      </c>
    </row>
    <row r="60" spans="1:21" ht="12.75">
      <c r="A60" s="74">
        <v>2</v>
      </c>
      <c r="B60" s="74" t="s">
        <v>550</v>
      </c>
      <c r="C60" s="74" t="s">
        <v>607</v>
      </c>
      <c r="D60" s="75">
        <v>18629</v>
      </c>
      <c r="E60" s="98">
        <f t="shared" si="6"/>
        <v>26506.67896027911</v>
      </c>
      <c r="F60" s="75">
        <v>10544</v>
      </c>
      <c r="G60" s="98">
        <f t="shared" si="6"/>
        <v>15002.760371312628</v>
      </c>
      <c r="H60" s="75">
        <v>213</v>
      </c>
      <c r="I60" s="75"/>
      <c r="J60" s="75">
        <v>0</v>
      </c>
      <c r="K60" s="98">
        <f t="shared" si="16"/>
        <v>0</v>
      </c>
      <c r="L60" s="75">
        <v>0</v>
      </c>
      <c r="M60" s="98">
        <f t="shared" si="17"/>
        <v>0</v>
      </c>
      <c r="N60" s="75">
        <v>248</v>
      </c>
      <c r="O60" s="98">
        <f t="shared" si="18"/>
        <v>352.87220903694345</v>
      </c>
      <c r="P60" s="75">
        <v>0</v>
      </c>
      <c r="Q60" s="98">
        <f t="shared" si="19"/>
        <v>0</v>
      </c>
      <c r="R60" s="75">
        <v>0</v>
      </c>
      <c r="S60" s="98">
        <f t="shared" si="20"/>
        <v>0</v>
      </c>
      <c r="T60" s="75">
        <v>151</v>
      </c>
      <c r="U60" s="98">
        <f t="shared" si="21"/>
        <v>214.8536434055583</v>
      </c>
    </row>
    <row r="61" spans="1:21" ht="12.75">
      <c r="A61" s="74">
        <v>3</v>
      </c>
      <c r="B61" s="74" t="s">
        <v>581</v>
      </c>
      <c r="C61" s="74" t="s">
        <v>608</v>
      </c>
      <c r="D61" s="75">
        <v>4395.09</v>
      </c>
      <c r="E61" s="98">
        <f t="shared" si="6"/>
        <v>6253.649666194274</v>
      </c>
      <c r="F61" s="75">
        <v>2590</v>
      </c>
      <c r="G61" s="98">
        <f t="shared" si="6"/>
        <v>3685.2379895390463</v>
      </c>
      <c r="H61" s="75">
        <v>15</v>
      </c>
      <c r="I61" s="75"/>
      <c r="J61" s="75">
        <v>0</v>
      </c>
      <c r="K61" s="98">
        <f t="shared" si="16"/>
        <v>0</v>
      </c>
      <c r="L61" s="75">
        <v>721.14</v>
      </c>
      <c r="M61" s="98">
        <f t="shared" si="17"/>
        <v>1026.0897775197636</v>
      </c>
      <c r="N61" s="75">
        <v>65.4</v>
      </c>
      <c r="O61" s="98">
        <f t="shared" si="18"/>
        <v>93.05581641538751</v>
      </c>
      <c r="P61" s="75">
        <v>0</v>
      </c>
      <c r="Q61" s="98">
        <f t="shared" si="19"/>
        <v>0</v>
      </c>
      <c r="R61" s="75">
        <v>30</v>
      </c>
      <c r="S61" s="98">
        <f t="shared" si="20"/>
        <v>42.686154318985096</v>
      </c>
      <c r="T61" s="75">
        <v>180</v>
      </c>
      <c r="U61" s="98">
        <f t="shared" si="21"/>
        <v>256.11692591391056</v>
      </c>
    </row>
    <row r="62" spans="1:21" ht="12.75">
      <c r="A62" s="74">
        <v>4</v>
      </c>
      <c r="B62" s="74" t="s">
        <v>586</v>
      </c>
      <c r="C62" s="74" t="s">
        <v>609</v>
      </c>
      <c r="D62" s="75">
        <v>23352</v>
      </c>
      <c r="E62" s="98">
        <f t="shared" si="6"/>
        <v>33226.902521897995</v>
      </c>
      <c r="F62" s="75">
        <v>8430</v>
      </c>
      <c r="G62" s="98">
        <f t="shared" si="6"/>
        <v>11994.809363634811</v>
      </c>
      <c r="H62" s="75">
        <v>520</v>
      </c>
      <c r="I62" s="75"/>
      <c r="J62" s="75">
        <v>910</v>
      </c>
      <c r="K62" s="98">
        <f t="shared" si="16"/>
        <v>1294.8133476758812</v>
      </c>
      <c r="L62" s="75">
        <v>2450</v>
      </c>
      <c r="M62" s="98">
        <f t="shared" si="17"/>
        <v>3486.0359360504494</v>
      </c>
      <c r="N62" s="75">
        <v>980</v>
      </c>
      <c r="O62" s="98">
        <f t="shared" si="18"/>
        <v>1394.4143744201797</v>
      </c>
      <c r="P62" s="75">
        <v>120</v>
      </c>
      <c r="Q62" s="98">
        <f t="shared" si="19"/>
        <v>170.74461727594039</v>
      </c>
      <c r="R62" s="75">
        <v>430</v>
      </c>
      <c r="S62" s="98">
        <f t="shared" si="20"/>
        <v>611.8348785721197</v>
      </c>
      <c r="T62" s="75">
        <v>280</v>
      </c>
      <c r="U62" s="98">
        <f t="shared" si="21"/>
        <v>398.4041069771942</v>
      </c>
    </row>
    <row r="63" spans="1:21" ht="12.75">
      <c r="A63" s="74">
        <v>5</v>
      </c>
      <c r="B63" s="74" t="s">
        <v>540</v>
      </c>
      <c r="C63" s="74" t="s">
        <v>610</v>
      </c>
      <c r="D63" s="75">
        <v>24150</v>
      </c>
      <c r="E63" s="98">
        <f t="shared" si="6"/>
        <v>34362.354226783</v>
      </c>
      <c r="F63" s="75">
        <v>11528</v>
      </c>
      <c r="G63" s="98">
        <f t="shared" si="6"/>
        <v>16402.86623297534</v>
      </c>
      <c r="H63" s="75">
        <v>300</v>
      </c>
      <c r="I63" s="75"/>
      <c r="J63" s="75">
        <v>1700</v>
      </c>
      <c r="K63" s="98">
        <f t="shared" si="16"/>
        <v>2418.882078075822</v>
      </c>
      <c r="L63" s="75">
        <v>1000</v>
      </c>
      <c r="M63" s="98">
        <f t="shared" si="17"/>
        <v>1422.8718106328365</v>
      </c>
      <c r="N63" s="75">
        <v>700</v>
      </c>
      <c r="O63" s="98">
        <f t="shared" si="18"/>
        <v>996.0102674429855</v>
      </c>
      <c r="P63" s="75">
        <v>200</v>
      </c>
      <c r="Q63" s="98">
        <f t="shared" si="19"/>
        <v>284.5743621265673</v>
      </c>
      <c r="R63" s="75">
        <v>200</v>
      </c>
      <c r="S63" s="98">
        <f t="shared" si="20"/>
        <v>284.5743621265673</v>
      </c>
      <c r="T63" s="75">
        <v>600</v>
      </c>
      <c r="U63" s="98">
        <f t="shared" si="21"/>
        <v>853.723086379702</v>
      </c>
    </row>
    <row r="64" spans="1:21" s="78" customFormat="1" ht="12.75">
      <c r="A64" s="77">
        <v>5</v>
      </c>
      <c r="B64" s="77"/>
      <c r="C64" s="77" t="s">
        <v>611</v>
      </c>
      <c r="D64" s="77">
        <f aca="true" t="shared" si="22" ref="D64:T64">SUM(D59:D63)</f>
        <v>77799.09</v>
      </c>
      <c r="E64" s="98">
        <f t="shared" si="6"/>
        <v>110698.132053887</v>
      </c>
      <c r="F64" s="77">
        <f t="shared" si="22"/>
        <v>35276</v>
      </c>
      <c r="G64" s="98">
        <f t="shared" si="6"/>
        <v>50193.22599188394</v>
      </c>
      <c r="H64" s="77">
        <f t="shared" si="22"/>
        <v>1264</v>
      </c>
      <c r="I64" s="77"/>
      <c r="J64" s="77">
        <f t="shared" si="22"/>
        <v>3244</v>
      </c>
      <c r="K64" s="98">
        <f t="shared" si="16"/>
        <v>4615.7961536929215</v>
      </c>
      <c r="L64" s="77">
        <f t="shared" si="22"/>
        <v>4468.139999999999</v>
      </c>
      <c r="M64" s="98">
        <f t="shared" si="17"/>
        <v>6357.590451961001</v>
      </c>
      <c r="N64" s="77">
        <f t="shared" si="22"/>
        <v>2173.4</v>
      </c>
      <c r="O64" s="98">
        <f t="shared" si="18"/>
        <v>3092.469593229407</v>
      </c>
      <c r="P64" s="77">
        <f t="shared" si="22"/>
        <v>320</v>
      </c>
      <c r="Q64" s="98">
        <f t="shared" si="19"/>
        <v>455.3189794025077</v>
      </c>
      <c r="R64" s="77">
        <f t="shared" si="22"/>
        <v>831</v>
      </c>
      <c r="S64" s="98">
        <f t="shared" si="20"/>
        <v>1182.4064746358872</v>
      </c>
      <c r="T64" s="77">
        <f t="shared" si="22"/>
        <v>1391</v>
      </c>
      <c r="U64" s="98">
        <f t="shared" si="21"/>
        <v>1979.2146885902755</v>
      </c>
    </row>
    <row r="65" spans="1:21" ht="7.5" customHeight="1">
      <c r="A65" s="174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6"/>
    </row>
    <row r="66" spans="1:21" ht="12.75">
      <c r="A66" s="74">
        <v>1</v>
      </c>
      <c r="B66" s="74" t="s">
        <v>548</v>
      </c>
      <c r="C66" s="74" t="s">
        <v>612</v>
      </c>
      <c r="D66" s="75">
        <v>190204</v>
      </c>
      <c r="E66" s="98">
        <f t="shared" si="6"/>
        <v>270635.90986960806</v>
      </c>
      <c r="F66" s="75">
        <v>8599</v>
      </c>
      <c r="G66" s="98">
        <f t="shared" si="6"/>
        <v>12235.274699631762</v>
      </c>
      <c r="H66" s="75">
        <v>1036</v>
      </c>
      <c r="I66" s="75"/>
      <c r="J66" s="75">
        <v>925</v>
      </c>
      <c r="K66" s="98">
        <f aca="true" t="shared" si="23" ref="K66:K75">J66/$E$7</f>
        <v>1316.1564248353739</v>
      </c>
      <c r="L66" s="75">
        <v>11016</v>
      </c>
      <c r="M66" s="98">
        <f aca="true" t="shared" si="24" ref="M66:M75">L66/$E$7</f>
        <v>15674.355865931328</v>
      </c>
      <c r="N66" s="75">
        <v>407</v>
      </c>
      <c r="O66" s="98">
        <f aca="true" t="shared" si="25" ref="O66:O75">N66/$E$7</f>
        <v>579.1088269275645</v>
      </c>
      <c r="P66" s="75">
        <v>0</v>
      </c>
      <c r="Q66" s="98">
        <f aca="true" t="shared" si="26" ref="Q66:Q75">P66/$E$7</f>
        <v>0</v>
      </c>
      <c r="R66" s="75">
        <v>1894</v>
      </c>
      <c r="S66" s="98">
        <f aca="true" t="shared" si="27" ref="S66:S75">R66/$E$7</f>
        <v>2694.9192093385923</v>
      </c>
      <c r="T66" s="75">
        <v>2031</v>
      </c>
      <c r="U66" s="98">
        <f aca="true" t="shared" si="28" ref="U66:U75">T66/$E$7</f>
        <v>2889.852647395291</v>
      </c>
    </row>
    <row r="67" spans="1:21" ht="25.5">
      <c r="A67" s="74">
        <v>2</v>
      </c>
      <c r="B67" s="74" t="s">
        <v>532</v>
      </c>
      <c r="C67" s="74" t="s">
        <v>613</v>
      </c>
      <c r="D67" s="75">
        <v>93710</v>
      </c>
      <c r="E67" s="98">
        <f t="shared" si="6"/>
        <v>133337.31737440312</v>
      </c>
      <c r="F67" s="75">
        <v>9575</v>
      </c>
      <c r="G67" s="98">
        <f t="shared" si="6"/>
        <v>13623.99758680941</v>
      </c>
      <c r="H67" s="75">
        <v>200</v>
      </c>
      <c r="I67" s="75"/>
      <c r="J67" s="75">
        <v>1665</v>
      </c>
      <c r="K67" s="98">
        <f t="shared" si="23"/>
        <v>2369.081564703673</v>
      </c>
      <c r="L67" s="75">
        <v>0</v>
      </c>
      <c r="M67" s="98">
        <f t="shared" si="24"/>
        <v>0</v>
      </c>
      <c r="N67" s="75">
        <v>27</v>
      </c>
      <c r="O67" s="98">
        <f t="shared" si="25"/>
        <v>38.417538887086586</v>
      </c>
      <c r="P67" s="75">
        <v>0</v>
      </c>
      <c r="Q67" s="98">
        <f t="shared" si="26"/>
        <v>0</v>
      </c>
      <c r="R67" s="75">
        <v>496</v>
      </c>
      <c r="S67" s="98">
        <f t="shared" si="27"/>
        <v>705.7444180738869</v>
      </c>
      <c r="T67" s="75">
        <v>698</v>
      </c>
      <c r="U67" s="98">
        <f t="shared" si="28"/>
        <v>993.1645238217199</v>
      </c>
    </row>
    <row r="68" spans="1:21" ht="25.5">
      <c r="A68" s="74">
        <v>3</v>
      </c>
      <c r="B68" s="74" t="s">
        <v>532</v>
      </c>
      <c r="C68" s="74" t="s">
        <v>614</v>
      </c>
      <c r="D68" s="75">
        <v>147365</v>
      </c>
      <c r="E68" s="98">
        <f t="shared" si="6"/>
        <v>209681.50437390796</v>
      </c>
      <c r="F68" s="75">
        <v>16127</v>
      </c>
      <c r="G68" s="98">
        <f t="shared" si="6"/>
        <v>22946.653690075753</v>
      </c>
      <c r="H68" s="75">
        <v>999</v>
      </c>
      <c r="I68" s="75"/>
      <c r="J68" s="75">
        <v>903</v>
      </c>
      <c r="K68" s="98">
        <f t="shared" si="23"/>
        <v>1284.8532450014513</v>
      </c>
      <c r="L68" s="75">
        <v>2263</v>
      </c>
      <c r="M68" s="98">
        <f t="shared" si="24"/>
        <v>3219.958907462109</v>
      </c>
      <c r="N68" s="75">
        <v>932</v>
      </c>
      <c r="O68" s="98">
        <f t="shared" si="25"/>
        <v>1326.1165275098035</v>
      </c>
      <c r="P68" s="75">
        <v>207</v>
      </c>
      <c r="Q68" s="98">
        <f t="shared" si="26"/>
        <v>294.53446480099717</v>
      </c>
      <c r="R68" s="75">
        <v>309</v>
      </c>
      <c r="S68" s="98">
        <f t="shared" si="27"/>
        <v>439.6673894855465</v>
      </c>
      <c r="T68" s="75">
        <v>2010</v>
      </c>
      <c r="U68" s="98">
        <f t="shared" si="28"/>
        <v>2859.9723393720014</v>
      </c>
    </row>
    <row r="69" spans="1:21" ht="25.5">
      <c r="A69" s="74">
        <v>4</v>
      </c>
      <c r="B69" s="74" t="s">
        <v>615</v>
      </c>
      <c r="C69" s="74" t="s">
        <v>616</v>
      </c>
      <c r="D69" s="75">
        <v>244013</v>
      </c>
      <c r="E69" s="98">
        <f t="shared" si="6"/>
        <v>347199.2191279503</v>
      </c>
      <c r="F69" s="75">
        <v>37768</v>
      </c>
      <c r="G69" s="98">
        <f t="shared" si="6"/>
        <v>53739.022543980966</v>
      </c>
      <c r="H69" s="75">
        <v>1667</v>
      </c>
      <c r="I69" s="75"/>
      <c r="J69" s="75">
        <v>0</v>
      </c>
      <c r="K69" s="98">
        <f t="shared" si="23"/>
        <v>0</v>
      </c>
      <c r="L69" s="75">
        <v>624</v>
      </c>
      <c r="M69" s="98">
        <f t="shared" si="24"/>
        <v>887.8720098348899</v>
      </c>
      <c r="N69" s="75">
        <v>1942</v>
      </c>
      <c r="O69" s="98">
        <f t="shared" si="25"/>
        <v>2763.2170562489687</v>
      </c>
      <c r="P69" s="75">
        <v>177</v>
      </c>
      <c r="Q69" s="98">
        <f t="shared" si="26"/>
        <v>251.84831048201207</v>
      </c>
      <c r="R69" s="75">
        <v>1157</v>
      </c>
      <c r="S69" s="98">
        <f t="shared" si="27"/>
        <v>1646.2626849021917</v>
      </c>
      <c r="T69" s="75">
        <v>2174</v>
      </c>
      <c r="U69" s="98">
        <f t="shared" si="28"/>
        <v>3093.3233163157865</v>
      </c>
    </row>
    <row r="70" spans="1:21" ht="12.75">
      <c r="A70" s="74">
        <v>5</v>
      </c>
      <c r="B70" s="74" t="s">
        <v>567</v>
      </c>
      <c r="C70" s="74" t="s">
        <v>617</v>
      </c>
      <c r="D70" s="75">
        <v>495570</v>
      </c>
      <c r="E70" s="98">
        <f t="shared" si="6"/>
        <v>705132.5831953147</v>
      </c>
      <c r="F70" s="75">
        <v>61997</v>
      </c>
      <c r="G70" s="98">
        <f t="shared" si="6"/>
        <v>88213.78364380397</v>
      </c>
      <c r="H70" s="75">
        <v>2828</v>
      </c>
      <c r="I70" s="75"/>
      <c r="J70" s="75">
        <v>20331</v>
      </c>
      <c r="K70" s="98">
        <f t="shared" si="23"/>
        <v>28928.4067819762</v>
      </c>
      <c r="L70" s="75">
        <v>14583</v>
      </c>
      <c r="M70" s="98">
        <f t="shared" si="24"/>
        <v>20749.739614458656</v>
      </c>
      <c r="N70" s="75">
        <v>4103</v>
      </c>
      <c r="O70" s="98">
        <f t="shared" si="25"/>
        <v>5838.043039026528</v>
      </c>
      <c r="P70" s="75">
        <v>776</v>
      </c>
      <c r="Q70" s="98">
        <f t="shared" si="26"/>
        <v>1104.1485250510812</v>
      </c>
      <c r="R70" s="75">
        <v>8676</v>
      </c>
      <c r="S70" s="98">
        <f t="shared" si="27"/>
        <v>12344.83582905049</v>
      </c>
      <c r="T70" s="75">
        <v>3383</v>
      </c>
      <c r="U70" s="98">
        <f t="shared" si="28"/>
        <v>4813.575335370886</v>
      </c>
    </row>
    <row r="71" spans="1:21" ht="25.5">
      <c r="A71" s="74">
        <v>6</v>
      </c>
      <c r="B71" s="74" t="s">
        <v>618</v>
      </c>
      <c r="C71" s="74" t="s">
        <v>619</v>
      </c>
      <c r="D71" s="75">
        <v>82548</v>
      </c>
      <c r="E71" s="98">
        <f t="shared" si="6"/>
        <v>117455.22222411938</v>
      </c>
      <c r="F71" s="75">
        <v>12975</v>
      </c>
      <c r="G71" s="98">
        <f t="shared" si="6"/>
        <v>18461.761742961055</v>
      </c>
      <c r="H71" s="75">
        <v>420</v>
      </c>
      <c r="I71" s="75"/>
      <c r="J71" s="75">
        <v>1176</v>
      </c>
      <c r="K71" s="98">
        <f t="shared" si="23"/>
        <v>1673.2972493042157</v>
      </c>
      <c r="L71" s="75">
        <v>1322</v>
      </c>
      <c r="M71" s="98">
        <f t="shared" si="24"/>
        <v>1881.03653365661</v>
      </c>
      <c r="N71" s="75">
        <v>573</v>
      </c>
      <c r="O71" s="98">
        <f t="shared" si="25"/>
        <v>815.3055474926153</v>
      </c>
      <c r="P71" s="75">
        <v>0</v>
      </c>
      <c r="Q71" s="98">
        <f t="shared" si="26"/>
        <v>0</v>
      </c>
      <c r="R71" s="75">
        <v>713</v>
      </c>
      <c r="S71" s="98">
        <f t="shared" si="27"/>
        <v>1014.5076009812125</v>
      </c>
      <c r="T71" s="75">
        <v>324</v>
      </c>
      <c r="U71" s="98">
        <f t="shared" si="28"/>
        <v>461.010466645039</v>
      </c>
    </row>
    <row r="72" spans="1:21" ht="25.5">
      <c r="A72" s="74">
        <v>7</v>
      </c>
      <c r="B72" s="74" t="s">
        <v>618</v>
      </c>
      <c r="C72" s="74" t="s">
        <v>620</v>
      </c>
      <c r="D72" s="75">
        <v>135294</v>
      </c>
      <c r="E72" s="98">
        <f t="shared" si="6"/>
        <v>192506.018747759</v>
      </c>
      <c r="F72" s="75">
        <v>18921</v>
      </c>
      <c r="G72" s="98">
        <f t="shared" si="6"/>
        <v>26922.1575289839</v>
      </c>
      <c r="H72" s="75">
        <v>869</v>
      </c>
      <c r="I72" s="75"/>
      <c r="J72" s="75">
        <v>389</v>
      </c>
      <c r="K72" s="98">
        <f t="shared" si="23"/>
        <v>553.4971343361734</v>
      </c>
      <c r="L72" s="75">
        <v>7357</v>
      </c>
      <c r="M72" s="98">
        <f t="shared" si="24"/>
        <v>10468.067910825777</v>
      </c>
      <c r="N72" s="75">
        <v>240</v>
      </c>
      <c r="O72" s="98">
        <f t="shared" si="25"/>
        <v>341.48923455188077</v>
      </c>
      <c r="P72" s="75">
        <v>258</v>
      </c>
      <c r="Q72" s="98">
        <f t="shared" si="26"/>
        <v>367.1009271432718</v>
      </c>
      <c r="R72" s="75">
        <v>860</v>
      </c>
      <c r="S72" s="98">
        <f t="shared" si="27"/>
        <v>1223.6697571442394</v>
      </c>
      <c r="T72" s="75">
        <v>1534</v>
      </c>
      <c r="U72" s="98">
        <f t="shared" si="28"/>
        <v>2182.685357510771</v>
      </c>
    </row>
    <row r="73" spans="1:21" ht="12.75">
      <c r="A73" s="74">
        <v>8</v>
      </c>
      <c r="B73" s="74" t="s">
        <v>584</v>
      </c>
      <c r="C73" s="74" t="s">
        <v>621</v>
      </c>
      <c r="D73" s="75">
        <v>320312.85</v>
      </c>
      <c r="E73" s="98">
        <f aca="true" t="shared" si="29" ref="E73:G77">D73/$E$7</f>
        <v>455764.12484846415</v>
      </c>
      <c r="F73" s="75">
        <v>42803</v>
      </c>
      <c r="G73" s="98">
        <f t="shared" si="29"/>
        <v>60903.1821105173</v>
      </c>
      <c r="H73" s="75">
        <v>1820.85</v>
      </c>
      <c r="I73" s="75"/>
      <c r="J73" s="75">
        <v>4704</v>
      </c>
      <c r="K73" s="98">
        <f t="shared" si="23"/>
        <v>6693.188997216863</v>
      </c>
      <c r="L73" s="75">
        <v>5321</v>
      </c>
      <c r="M73" s="98">
        <f t="shared" si="24"/>
        <v>7571.100904377323</v>
      </c>
      <c r="N73" s="75">
        <v>1621</v>
      </c>
      <c r="O73" s="98">
        <f t="shared" si="25"/>
        <v>2306.475205035828</v>
      </c>
      <c r="P73" s="75">
        <v>185</v>
      </c>
      <c r="Q73" s="98">
        <f t="shared" si="26"/>
        <v>263.23128496707477</v>
      </c>
      <c r="R73" s="75">
        <v>580</v>
      </c>
      <c r="S73" s="98">
        <f t="shared" si="27"/>
        <v>825.2656501670451</v>
      </c>
      <c r="T73" s="75">
        <v>1781</v>
      </c>
      <c r="U73" s="98">
        <f t="shared" si="28"/>
        <v>2534.1346947370816</v>
      </c>
    </row>
    <row r="74" spans="1:21" ht="12.75">
      <c r="A74" s="74">
        <v>9</v>
      </c>
      <c r="B74" s="74" t="s">
        <v>586</v>
      </c>
      <c r="C74" s="74" t="s">
        <v>622</v>
      </c>
      <c r="D74" s="75">
        <v>217595</v>
      </c>
      <c r="E74" s="98">
        <f t="shared" si="29"/>
        <v>309609.79163465207</v>
      </c>
      <c r="F74" s="75">
        <v>28725</v>
      </c>
      <c r="G74" s="98">
        <f t="shared" si="29"/>
        <v>40871.99276042823</v>
      </c>
      <c r="H74" s="75">
        <v>1837</v>
      </c>
      <c r="I74" s="75"/>
      <c r="J74" s="75">
        <v>2283</v>
      </c>
      <c r="K74" s="98">
        <f t="shared" si="23"/>
        <v>3248.416343674766</v>
      </c>
      <c r="L74" s="75">
        <v>4784</v>
      </c>
      <c r="M74" s="98">
        <f t="shared" si="24"/>
        <v>6807.01874206749</v>
      </c>
      <c r="N74" s="75">
        <v>2309</v>
      </c>
      <c r="O74" s="98">
        <f t="shared" si="25"/>
        <v>3285.4110107512197</v>
      </c>
      <c r="P74" s="75">
        <v>126</v>
      </c>
      <c r="Q74" s="98">
        <f t="shared" si="26"/>
        <v>179.2818481397374</v>
      </c>
      <c r="R74" s="75">
        <v>648</v>
      </c>
      <c r="S74" s="98">
        <f t="shared" si="27"/>
        <v>922.020933290078</v>
      </c>
      <c r="T74" s="75">
        <v>1369</v>
      </c>
      <c r="U74" s="98">
        <f t="shared" si="28"/>
        <v>1947.9115087563532</v>
      </c>
    </row>
    <row r="75" spans="1:21" s="78" customFormat="1" ht="12.75">
      <c r="A75" s="77">
        <v>9</v>
      </c>
      <c r="B75" s="77"/>
      <c r="C75" s="77" t="s">
        <v>623</v>
      </c>
      <c r="D75" s="77">
        <f aca="true" t="shared" si="30" ref="D75:T75">SUM(D66:D74)</f>
        <v>1926611.85</v>
      </c>
      <c r="E75" s="98">
        <f t="shared" si="29"/>
        <v>2741321.691396179</v>
      </c>
      <c r="F75" s="77">
        <f t="shared" si="30"/>
        <v>237490</v>
      </c>
      <c r="G75" s="98">
        <f t="shared" si="29"/>
        <v>337917.8263071923</v>
      </c>
      <c r="H75" s="77">
        <f t="shared" si="30"/>
        <v>11676.85</v>
      </c>
      <c r="I75" s="77"/>
      <c r="J75" s="77">
        <f t="shared" si="30"/>
        <v>32376</v>
      </c>
      <c r="K75" s="98">
        <f t="shared" si="23"/>
        <v>46066.89774104871</v>
      </c>
      <c r="L75" s="77">
        <f t="shared" si="30"/>
        <v>47270</v>
      </c>
      <c r="M75" s="98">
        <f t="shared" si="24"/>
        <v>67259.15048861418</v>
      </c>
      <c r="N75" s="77">
        <f t="shared" si="30"/>
        <v>12154</v>
      </c>
      <c r="O75" s="98">
        <f t="shared" si="25"/>
        <v>17293.583986431495</v>
      </c>
      <c r="P75" s="77">
        <f t="shared" si="30"/>
        <v>1729</v>
      </c>
      <c r="Q75" s="98">
        <f t="shared" si="26"/>
        <v>2460.1453605841743</v>
      </c>
      <c r="R75" s="77">
        <f t="shared" si="30"/>
        <v>15333</v>
      </c>
      <c r="S75" s="98">
        <f t="shared" si="27"/>
        <v>21816.893472433283</v>
      </c>
      <c r="T75" s="77">
        <f t="shared" si="30"/>
        <v>15304</v>
      </c>
      <c r="U75" s="98">
        <f t="shared" si="28"/>
        <v>21775.63018992493</v>
      </c>
    </row>
    <row r="76" spans="1:21" ht="7.5" customHeight="1">
      <c r="A76" s="174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6"/>
    </row>
    <row r="77" spans="1:21" s="78" customFormat="1" ht="12.75">
      <c r="A77" s="77">
        <f>(A13+A18+A57+A64+A75)</f>
        <v>59</v>
      </c>
      <c r="B77" s="77"/>
      <c r="C77" s="77" t="s">
        <v>624</v>
      </c>
      <c r="D77" s="77">
        <f aca="true" t="shared" si="31" ref="D77:T77">(D13+D18+D57+D64+D75)</f>
        <v>17565625.84</v>
      </c>
      <c r="E77" s="98">
        <f t="shared" si="29"/>
        <v>24993633.84385974</v>
      </c>
      <c r="F77" s="77">
        <f t="shared" si="31"/>
        <v>1779235</v>
      </c>
      <c r="G77" s="98">
        <f t="shared" si="29"/>
        <v>2531623.325991315</v>
      </c>
      <c r="H77" s="77">
        <f t="shared" si="31"/>
        <v>154799.13999999998</v>
      </c>
      <c r="I77" s="77"/>
      <c r="J77" s="77">
        <f t="shared" si="31"/>
        <v>263333.83999999997</v>
      </c>
      <c r="K77" s="98">
        <f>J77/$E$7</f>
        <v>374690.2977216976</v>
      </c>
      <c r="L77" s="77">
        <f t="shared" si="31"/>
        <v>326166.96</v>
      </c>
      <c r="M77" s="98">
        <f>L77/$E$7</f>
        <v>464093.772943808</v>
      </c>
      <c r="N77" s="77">
        <f t="shared" si="31"/>
        <v>69877.77</v>
      </c>
      <c r="O77" s="98">
        <f>N77/$E$7</f>
        <v>99427.10912288491</v>
      </c>
      <c r="P77" s="77">
        <f t="shared" si="31"/>
        <v>7824.7699999999995</v>
      </c>
      <c r="Q77" s="98">
        <f>P77/$E$7</f>
        <v>11133.6446576855</v>
      </c>
      <c r="R77" s="77">
        <f t="shared" si="31"/>
        <v>150389.72</v>
      </c>
      <c r="S77" s="98">
        <f>R77/$E$7</f>
        <v>213985.2931969653</v>
      </c>
      <c r="T77" s="77">
        <f t="shared" si="31"/>
        <v>135332.33000000002</v>
      </c>
      <c r="U77" s="98">
        <f>T77/$E$7</f>
        <v>192560.55742426057</v>
      </c>
    </row>
    <row r="78" spans="4:20" ht="12.75"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4:20" ht="12.75"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4:20" ht="12.75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4:20" ht="12.75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4:20" ht="12.75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4:20" ht="12.75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4:20" ht="12.75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4:20" ht="12.75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4:20" ht="12.75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4:20" ht="12.75"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4:20" ht="12.75"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4:20" ht="12.75"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4:20" ht="12.75"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4:20" ht="12.75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4:20" ht="12.75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4:20" ht="12.75"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4:20" ht="12.75"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4:20" ht="12.75"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4:20" ht="12.75"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4:20" ht="12.75"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4:20" ht="12.75"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4:20" ht="12.75"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4:20" ht="12.75"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4:20" ht="12.75"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4:20" ht="12.75"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4:20" ht="12.75"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4:20" ht="12.75"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4:20" ht="12.75"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4:20" ht="12.75"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4:20" ht="12.75"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4:20" ht="12.75"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4:20" ht="12.75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4:20" ht="12.75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4:20" ht="12.75"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4:20" ht="12.75"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4:20" ht="12.75"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4:20" ht="12.75"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4:20" ht="12.75"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4:20" ht="12.75"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4:20" ht="12.75"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4:20" ht="12.75"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4:20" ht="12.75"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4:20" ht="12.75"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4:20" ht="12.75"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4:20" ht="12.75"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4:20" ht="12.75"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4:20" ht="12.75"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4:20" ht="12.75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4:20" ht="12.75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4:20" ht="12.75"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4:20" ht="12.75"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4:20" ht="12.75"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4:20" ht="12.75"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4:20" ht="12.75"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4:20" ht="12.75"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4:20" ht="12.75"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4:20" ht="12.75"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4:20" ht="12.75"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4:20" ht="12.75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4:20" ht="12.75"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4:20" ht="12.75"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4:20" ht="12.75"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4:20" ht="12.75"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4:20" ht="12.75"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4:20" ht="12.75"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4:20" ht="12.75"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4:20" ht="12.75"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4:20" ht="12.75"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4:20" ht="12.75"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4:20" ht="12.75"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4:20" ht="12.75"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4:20" ht="12.75"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4:20" ht="12.75"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4:20" ht="12.75"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4:20" ht="12.75"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4:20" ht="12.75"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4:20" ht="12.75"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4:20" ht="12.75"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4:20" ht="12.75"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4:20" ht="12.75"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4:20" ht="12.75"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4:20" ht="12.75"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4:20" ht="12.75"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4:20" ht="12.75"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4:20" ht="12.75"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4:20" ht="12.75"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4:20" ht="12.75"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4:20" ht="12.75"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4:20" ht="12.75"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4:20" ht="12.75"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4:20" ht="12.75"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4:20" ht="12.75"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4:20" ht="12.75"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4:20" ht="12.75"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4:20" ht="12.75"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4:20" ht="12.75"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4:20" ht="12.75"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4:20" ht="12.75"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4:20" ht="12.75"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4:20" ht="12.75"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4:20" ht="12.75"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4:20" ht="12.75"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4:20" ht="12.75"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4:20" ht="12.75"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4:20" ht="12.75"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4:20" ht="12.75"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4:20" ht="12.75"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4:20" ht="12.75"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4:20" ht="12.75"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4:20" ht="12.75"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4:20" ht="12.75"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4:20" ht="12.75"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4:20" ht="12.75"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4:20" ht="12.75"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4:20" ht="12.75"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4:20" ht="12.75"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4:20" ht="12.75"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4:20" ht="12.75"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4:20" ht="12.75"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4:20" ht="12.75"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4:20" ht="12.75"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4:20" ht="12.75"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4:20" ht="12.75"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4:20" ht="12.75"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4:20" ht="12.75"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4:20" ht="12.75"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4:20" ht="12.75"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4:20" ht="12.75"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4:20" ht="12.75"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4:20" ht="12.75"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4:20" ht="12.75"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4:20" ht="12.75"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4:20" ht="12.75"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4:20" ht="12.75"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4:20" ht="12.75"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4:20" ht="12.75"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4:20" ht="12.75"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4:20" ht="12.75"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4:20" ht="12.75"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4:20" ht="12.75"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4:20" ht="12.75"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4:20" ht="12.75"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4:20" ht="12.75"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4:20" ht="12.75"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4:20" ht="12.75"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4:20" ht="12.75"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4:20" ht="12.75"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4:20" ht="12.75"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4:20" ht="12.75"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4:20" ht="12.75"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4:20" ht="12.75"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4:20" ht="12.75"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4:20" ht="12.75"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4:20" ht="12.75"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4:20" ht="12.75"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4:20" ht="12.75"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4:20" ht="12.75"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4:20" ht="12.75"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4:20" ht="12.75"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4:20" ht="12.75"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4:20" ht="12.75"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4:20" ht="12.75"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4:20" ht="12.75"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4:20" ht="12.75"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4:20" ht="12.75"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4:20" ht="12.75"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4:20" ht="12.75"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4:20" ht="12.75"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4:20" ht="12.75"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4:20" ht="12.75"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4:20" ht="12.75"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4:20" ht="12.75"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4:20" ht="12.75"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4:20" ht="12.75"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4:20" ht="12.75"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4:20" ht="12.75"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4:20" ht="12.75"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4:20" ht="12.75"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4:20" ht="12.75"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4:20" ht="12.75"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4:20" ht="12.75"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4:20" ht="12.75"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4:20" ht="12.75"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4:20" ht="12.75"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4:20" ht="12.75"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4:20" ht="12.75"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4:20" ht="12.75"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4:20" ht="12.75"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4:20" ht="12.75"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4:20" ht="12.75"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4:20" ht="12.75"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4:20" ht="12.75"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4:20" ht="12.75"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4:20" ht="12.75"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4:20" ht="12.75"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4:20" ht="12.75"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4:20" ht="12.75"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4:20" ht="12.75"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4:20" ht="12.75"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4:20" ht="12.75"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4:20" ht="12.75"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4:20" ht="12.75"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4:20" ht="12.75"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4:20" ht="12.75"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4:20" ht="12.75"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4:20" ht="12.75"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4:20" ht="12.75"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4:20" ht="12.75"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4:20" ht="12.75"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4:20" ht="12.75"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4:20" ht="12.75"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4:20" ht="12.75"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4:20" ht="12.75"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4:20" ht="12.75"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4:20" ht="12.75"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4:20" ht="12.75"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4:20" ht="12.75"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4:20" ht="12.75"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4:20" ht="12.75"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4:20" ht="12.75"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4:20" ht="12.75"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4:20" ht="12.75"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4:20" ht="12.75"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4:20" ht="12.75"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4:20" ht="12.75"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4:20" ht="12.75"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4:20" ht="12.75"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4:20" ht="12.75"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4:20" ht="12.75"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4:20" ht="12.75"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4:20" ht="12.75"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4:20" ht="12.75"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4:20" ht="12.75"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4:20" ht="12.75"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4:20" ht="12.75"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4:20" ht="12.75"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4:20" ht="12.75"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4:20" ht="12.75"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4:20" ht="12.75"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4:20" ht="12.75"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4:20" ht="12.75"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4:20" ht="12.75"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4:20" ht="12.75"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4:20" ht="12.75"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4:20" ht="12.75"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4:20" ht="12.75"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4:20" ht="12.75"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4:20" ht="12.75"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4:20" ht="12.75"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4:20" ht="12.75"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4:20" ht="12.75"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4:20" ht="12.75"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4:20" ht="12.75"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4:20" ht="12.75"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4:20" ht="12.75"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4:20" ht="12.75"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4:20" ht="12.75"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4:20" ht="12.75"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4:20" ht="12.75"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4:20" ht="12.75"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4:20" ht="12.75"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4:20" ht="12.75"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4:20" ht="12.75"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4:20" ht="12.75"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4:20" ht="12.75"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4:20" ht="12.75"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4:20" ht="12.75"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4:20" ht="12.75"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4:20" ht="12.75"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4:20" ht="12.75"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4:20" ht="12.75"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4:20" ht="12.75"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4:20" ht="12.75"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4:20" ht="12.75"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4:20" ht="12.75"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4:20" ht="12.75"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4:20" ht="12.75"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4:20" ht="12.75"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4:20" ht="12.75"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4:20" ht="12.75"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</row>
    <row r="358" spans="4:20" ht="12.75"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4:20" ht="12.75"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4:20" ht="12.75"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4:20" ht="12.75"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</row>
    <row r="362" spans="4:20" ht="12.75"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</row>
    <row r="363" spans="4:20" ht="12.75"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</row>
    <row r="364" spans="4:20" ht="12.75"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</row>
    <row r="365" spans="4:20" ht="12.75"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4:20" ht="12.75"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</row>
    <row r="367" spans="4:20" ht="12.75"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</row>
    <row r="368" spans="4:20" ht="12.75"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</row>
    <row r="369" spans="4:20" ht="12.75"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</row>
    <row r="370" spans="4:20" ht="12.75"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</row>
    <row r="371" spans="4:20" ht="12.75"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</row>
    <row r="372" spans="4:20" ht="12.75"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4:20" ht="12.75"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</row>
    <row r="374" spans="4:20" ht="12.75"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</row>
    <row r="375" spans="4:20" ht="12.75"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</row>
    <row r="376" spans="4:20" ht="12.75"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</row>
    <row r="377" spans="4:20" ht="12.75"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</row>
    <row r="378" spans="4:20" ht="12.75"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</row>
    <row r="379" spans="4:20" ht="12.75"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</row>
    <row r="380" spans="4:20" ht="12.75"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</row>
    <row r="381" spans="4:20" ht="12.75"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</row>
    <row r="382" spans="4:20" ht="12.75"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</row>
    <row r="383" spans="4:20" ht="12.75"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4:20" ht="12.75"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4:20" ht="12.75"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4:20" ht="12.75"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4:20" ht="12.75"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4:20" ht="12.75"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4:20" ht="12.75"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4:20" ht="12.7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4:20" ht="12.7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4:20" ht="12.7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4:20" ht="12.7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</row>
    <row r="394" spans="4:20" ht="12.7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</row>
    <row r="395" spans="4:20" ht="12.7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</row>
    <row r="396" spans="4:20" ht="12.7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</row>
    <row r="397" spans="4:20" ht="12.7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</row>
    <row r="398" spans="4:20" ht="12.75"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</row>
    <row r="399" spans="4:20" ht="12.75"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</row>
    <row r="400" spans="4:20" ht="12.75"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</row>
    <row r="401" spans="4:20" ht="12.75"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</row>
    <row r="402" spans="4:20" ht="12.75"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</row>
    <row r="403" spans="4:20" ht="12.75"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</row>
    <row r="404" spans="4:20" ht="12.75"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</row>
    <row r="405" spans="4:20" ht="12.75"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</row>
    <row r="406" spans="4:20" ht="12.75"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</row>
    <row r="407" spans="4:20" ht="12.75"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</row>
    <row r="408" spans="4:20" ht="12.75"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</row>
    <row r="409" spans="4:20" ht="12.75"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</row>
    <row r="410" spans="4:20" ht="12.75"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</row>
    <row r="411" spans="4:20" ht="12.75"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</row>
    <row r="412" spans="4:20" ht="12.75"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</row>
    <row r="413" spans="4:20" ht="12.75"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</row>
    <row r="414" spans="4:20" ht="12.75"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</row>
  </sheetData>
  <sheetProtection password="CE88" sheet="1" objects="1" scenarios="1"/>
  <mergeCells count="19">
    <mergeCell ref="P4:Q4"/>
    <mergeCell ref="R4:S4"/>
    <mergeCell ref="T4:U4"/>
    <mergeCell ref="D3:E4"/>
    <mergeCell ref="A1:R1"/>
    <mergeCell ref="A2:A5"/>
    <mergeCell ref="B2:B5"/>
    <mergeCell ref="C2:C5"/>
    <mergeCell ref="F4:G4"/>
    <mergeCell ref="H4:I4"/>
    <mergeCell ref="J4:K4"/>
    <mergeCell ref="L4:M4"/>
    <mergeCell ref="N4:O4"/>
    <mergeCell ref="F3:T3"/>
    <mergeCell ref="A14:U14"/>
    <mergeCell ref="A76:U76"/>
    <mergeCell ref="A65:U65"/>
    <mergeCell ref="A58:U58"/>
    <mergeCell ref="A19:U1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4" r:id="rId1"/>
  <headerFooter alignWithMargins="0">
    <oddFooter>&amp;R&amp;P+57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8"/>
  <sheetViews>
    <sheetView showGridLines="0" zoomScalePageLayoutView="0" workbookViewId="0" topLeftCell="E46">
      <selection activeCell="E46" sqref="E46"/>
    </sheetView>
  </sheetViews>
  <sheetFormatPr defaultColWidth="9.140625" defaultRowHeight="12.75"/>
  <cols>
    <col min="1" max="1" width="3.57421875" style="5" customWidth="1"/>
    <col min="2" max="2" width="16.7109375" style="5" customWidth="1"/>
    <col min="3" max="3" width="51.7109375" style="5" customWidth="1"/>
    <col min="4" max="4" width="10.00390625" style="5" customWidth="1"/>
    <col min="5" max="5" width="8.8515625" style="5" customWidth="1"/>
    <col min="6" max="6" width="8.28125" style="5" customWidth="1"/>
    <col min="7" max="7" width="9.421875" style="5" customWidth="1"/>
    <col min="8" max="9" width="8.28125" style="5" customWidth="1"/>
    <col min="10" max="10" width="8.7109375" style="5" customWidth="1"/>
    <col min="11" max="11" width="8.28125" style="5" customWidth="1"/>
    <col min="12" max="12" width="7.28125" style="5" customWidth="1"/>
    <col min="13" max="13" width="7.7109375" style="5" customWidth="1"/>
    <col min="14" max="14" width="9.28125" style="5" customWidth="1"/>
    <col min="15" max="15" width="8.00390625" style="5" customWidth="1"/>
    <col min="16" max="17" width="7.140625" style="5" customWidth="1"/>
    <col min="18" max="26" width="8.28125" style="5" customWidth="1"/>
    <col min="27" max="16384" width="9.140625" style="5" customWidth="1"/>
  </cols>
  <sheetData>
    <row r="1" spans="1:19" s="8" customFormat="1" ht="15">
      <c r="A1" s="177" t="s">
        <v>286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95"/>
    </row>
    <row r="2" spans="1:26" ht="23.25" customHeight="1">
      <c r="A2" s="178" t="s">
        <v>0</v>
      </c>
      <c r="B2" s="178" t="s">
        <v>1</v>
      </c>
      <c r="C2" s="178" t="s">
        <v>2</v>
      </c>
      <c r="D2" s="37" t="s">
        <v>285</v>
      </c>
      <c r="E2" s="37"/>
      <c r="F2" s="37" t="s">
        <v>284</v>
      </c>
      <c r="G2" s="37"/>
      <c r="H2" s="37" t="s">
        <v>283</v>
      </c>
      <c r="I2" s="37"/>
      <c r="J2" s="37" t="s">
        <v>282</v>
      </c>
      <c r="K2" s="37"/>
      <c r="L2" s="37" t="s">
        <v>444</v>
      </c>
      <c r="M2" s="37"/>
      <c r="N2" s="37" t="s">
        <v>281</v>
      </c>
      <c r="O2" s="37"/>
      <c r="P2" s="37" t="s">
        <v>445</v>
      </c>
      <c r="Q2" s="37"/>
      <c r="R2" s="37" t="s">
        <v>446</v>
      </c>
      <c r="S2" s="37"/>
      <c r="T2" s="37" t="s">
        <v>447</v>
      </c>
      <c r="U2" s="37"/>
      <c r="V2" s="37" t="s">
        <v>280</v>
      </c>
      <c r="W2" s="37"/>
      <c r="X2" s="37" t="s">
        <v>279</v>
      </c>
      <c r="Y2" s="37"/>
      <c r="Z2" s="37" t="s">
        <v>278</v>
      </c>
    </row>
    <row r="3" spans="1:26" ht="12.75" customHeight="1">
      <c r="A3" s="178"/>
      <c r="B3" s="178"/>
      <c r="C3" s="178"/>
      <c r="D3" s="193" t="s">
        <v>19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94"/>
      <c r="V3" s="187" t="s">
        <v>455</v>
      </c>
      <c r="W3" s="188"/>
      <c r="X3" s="193" t="s">
        <v>106</v>
      </c>
      <c r="Y3" s="193"/>
      <c r="Z3" s="194"/>
    </row>
    <row r="4" spans="1:26" ht="12.75" customHeight="1">
      <c r="A4" s="178"/>
      <c r="B4" s="178"/>
      <c r="C4" s="178"/>
      <c r="D4" s="187" t="s">
        <v>448</v>
      </c>
      <c r="E4" s="188"/>
      <c r="F4" s="193" t="s">
        <v>19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94"/>
      <c r="V4" s="196"/>
      <c r="W4" s="197"/>
      <c r="X4" s="195"/>
      <c r="Y4" s="195"/>
      <c r="Z4" s="195"/>
    </row>
    <row r="5" spans="1:27" ht="108.75" customHeight="1">
      <c r="A5" s="179"/>
      <c r="B5" s="179"/>
      <c r="C5" s="179"/>
      <c r="D5" s="189"/>
      <c r="E5" s="190"/>
      <c r="F5" s="191" t="s">
        <v>458</v>
      </c>
      <c r="G5" s="192"/>
      <c r="H5" s="191" t="s">
        <v>449</v>
      </c>
      <c r="I5" s="192"/>
      <c r="J5" s="191" t="s">
        <v>450</v>
      </c>
      <c r="K5" s="192"/>
      <c r="L5" s="191" t="s">
        <v>451</v>
      </c>
      <c r="M5" s="192"/>
      <c r="N5" s="191" t="s">
        <v>452</v>
      </c>
      <c r="O5" s="192"/>
      <c r="P5" s="191" t="s">
        <v>459</v>
      </c>
      <c r="Q5" s="192"/>
      <c r="R5" s="191" t="s">
        <v>453</v>
      </c>
      <c r="S5" s="192"/>
      <c r="T5" s="191" t="s">
        <v>454</v>
      </c>
      <c r="U5" s="192"/>
      <c r="V5" s="189"/>
      <c r="W5" s="190"/>
      <c r="X5" s="198" t="s">
        <v>456</v>
      </c>
      <c r="Y5" s="198"/>
      <c r="Z5" s="198" t="s">
        <v>457</v>
      </c>
      <c r="AA5" s="198"/>
    </row>
    <row r="6" spans="1:26" ht="19.5" customHeight="1" hidden="1">
      <c r="A6" s="180"/>
      <c r="B6" s="180"/>
      <c r="C6" s="180"/>
      <c r="D6" s="72">
        <v>2008</v>
      </c>
      <c r="E6" s="72"/>
      <c r="F6" s="72">
        <v>2008</v>
      </c>
      <c r="G6" s="72"/>
      <c r="H6" s="72">
        <v>2008</v>
      </c>
      <c r="I6" s="72"/>
      <c r="J6" s="72">
        <v>2008</v>
      </c>
      <c r="K6" s="72"/>
      <c r="L6" s="72">
        <v>2008</v>
      </c>
      <c r="M6" s="72"/>
      <c r="N6" s="72">
        <v>2008</v>
      </c>
      <c r="O6" s="72"/>
      <c r="P6" s="72">
        <v>2008</v>
      </c>
      <c r="Q6" s="72"/>
      <c r="R6" s="72">
        <v>2008</v>
      </c>
      <c r="S6" s="72"/>
      <c r="T6" s="72">
        <v>2008</v>
      </c>
      <c r="U6" s="72"/>
      <c r="V6" s="72">
        <v>2008</v>
      </c>
      <c r="W6" s="72"/>
      <c r="X6" s="96">
        <v>2008</v>
      </c>
      <c r="Y6" s="96"/>
      <c r="Z6" s="96">
        <v>2008</v>
      </c>
    </row>
    <row r="7" spans="1:27" ht="19.5" customHeight="1">
      <c r="A7" s="97"/>
      <c r="B7" s="97"/>
      <c r="C7" s="97"/>
      <c r="D7" s="72" t="s">
        <v>625</v>
      </c>
      <c r="E7" s="72" t="s">
        <v>627</v>
      </c>
      <c r="F7" s="72" t="s">
        <v>625</v>
      </c>
      <c r="G7" s="72" t="s">
        <v>627</v>
      </c>
      <c r="H7" s="72" t="s">
        <v>625</v>
      </c>
      <c r="I7" s="72" t="s">
        <v>627</v>
      </c>
      <c r="J7" s="72" t="s">
        <v>625</v>
      </c>
      <c r="K7" s="72" t="s">
        <v>627</v>
      </c>
      <c r="L7" s="72" t="s">
        <v>625</v>
      </c>
      <c r="M7" s="72" t="s">
        <v>627</v>
      </c>
      <c r="N7" s="72" t="s">
        <v>625</v>
      </c>
      <c r="O7" s="72" t="s">
        <v>627</v>
      </c>
      <c r="P7" s="72" t="s">
        <v>625</v>
      </c>
      <c r="Q7" s="72" t="s">
        <v>627</v>
      </c>
      <c r="R7" s="72" t="s">
        <v>625</v>
      </c>
      <c r="S7" s="72" t="s">
        <v>627</v>
      </c>
      <c r="T7" s="72" t="s">
        <v>625</v>
      </c>
      <c r="U7" s="72" t="s">
        <v>627</v>
      </c>
      <c r="V7" s="72" t="s">
        <v>625</v>
      </c>
      <c r="W7" s="72" t="s">
        <v>627</v>
      </c>
      <c r="X7" s="72" t="s">
        <v>625</v>
      </c>
      <c r="Y7" s="72" t="s">
        <v>627</v>
      </c>
      <c r="Z7" s="72" t="s">
        <v>625</v>
      </c>
      <c r="AA7" s="72" t="s">
        <v>627</v>
      </c>
    </row>
    <row r="8" spans="1:27" ht="12.75" hidden="1">
      <c r="A8" s="93"/>
      <c r="B8" s="93"/>
      <c r="C8" s="93"/>
      <c r="D8" s="92"/>
      <c r="E8" s="92">
        <v>0.702804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9"/>
    </row>
    <row r="9" spans="1:27" ht="12.75">
      <c r="A9" s="98">
        <v>1</v>
      </c>
      <c r="B9" s="98" t="s">
        <v>530</v>
      </c>
      <c r="C9" s="98" t="s">
        <v>531</v>
      </c>
      <c r="D9" s="98">
        <v>722805</v>
      </c>
      <c r="E9" s="98">
        <f>D9/$E$8</f>
        <v>1028458.8590844674</v>
      </c>
      <c r="F9" s="98">
        <v>546089</v>
      </c>
      <c r="G9" s="98">
        <f>F9/$E$8</f>
        <v>777014.644196675</v>
      </c>
      <c r="H9" s="98">
        <v>115349</v>
      </c>
      <c r="I9" s="98">
        <f aca="true" t="shared" si="0" ref="I9:I14">H9/$E$8</f>
        <v>164126.84048468707</v>
      </c>
      <c r="J9" s="98">
        <v>55193</v>
      </c>
      <c r="K9" s="98">
        <f aca="true" t="shared" si="1" ref="K9:K14">J9/$E$8</f>
        <v>78532.56384425814</v>
      </c>
      <c r="L9" s="98">
        <v>6174</v>
      </c>
      <c r="M9" s="98">
        <f aca="true" t="shared" si="2" ref="M9:M14">L9/$E$8</f>
        <v>8784.810558847132</v>
      </c>
      <c r="N9" s="98">
        <v>54640</v>
      </c>
      <c r="O9" s="98">
        <f aca="true" t="shared" si="3" ref="O9:O14">N9/$E$8</f>
        <v>77745.71573297819</v>
      </c>
      <c r="P9" s="98">
        <v>54640</v>
      </c>
      <c r="Q9" s="98">
        <f aca="true" t="shared" si="4" ref="Q9:Q14">P9/$E$8</f>
        <v>77745.71573297819</v>
      </c>
      <c r="R9" s="98">
        <v>0</v>
      </c>
      <c r="S9" s="98">
        <f aca="true" t="shared" si="5" ref="S9:S14">R9/$E$8</f>
        <v>0</v>
      </c>
      <c r="T9" s="98">
        <v>0</v>
      </c>
      <c r="U9" s="98">
        <f aca="true" t="shared" si="6" ref="U9:U14">T9/$E$8</f>
        <v>0</v>
      </c>
      <c r="V9" s="98">
        <v>10030</v>
      </c>
      <c r="W9" s="98">
        <f aca="true" t="shared" si="7" ref="W9:W14">V9/$E$8</f>
        <v>14271.40426064735</v>
      </c>
      <c r="X9" s="98">
        <v>10030</v>
      </c>
      <c r="Y9" s="98">
        <f aca="true" t="shared" si="8" ref="Y9:Y14">X9/$E$8</f>
        <v>14271.40426064735</v>
      </c>
      <c r="Z9" s="98">
        <v>0</v>
      </c>
      <c r="AA9" s="98">
        <f aca="true" t="shared" si="9" ref="AA9:AA14">Z9/$E$8</f>
        <v>0</v>
      </c>
    </row>
    <row r="10" spans="1:27" ht="12.75">
      <c r="A10" s="74">
        <v>2</v>
      </c>
      <c r="B10" s="74" t="s">
        <v>532</v>
      </c>
      <c r="C10" s="74" t="s">
        <v>533</v>
      </c>
      <c r="D10" s="74">
        <v>479441</v>
      </c>
      <c r="E10" s="98">
        <f aca="true" t="shared" si="10" ref="E10:G73">D10/$E$8</f>
        <v>682183.0837616178</v>
      </c>
      <c r="F10" s="74">
        <v>368058</v>
      </c>
      <c r="G10" s="98">
        <f t="shared" si="10"/>
        <v>523699.3528779005</v>
      </c>
      <c r="H10" s="74">
        <v>84235</v>
      </c>
      <c r="I10" s="98">
        <f t="shared" si="0"/>
        <v>119855.60696865698</v>
      </c>
      <c r="J10" s="74">
        <v>27148</v>
      </c>
      <c r="K10" s="98">
        <f t="shared" si="1"/>
        <v>38628.12391506025</v>
      </c>
      <c r="L10" s="74">
        <v>0</v>
      </c>
      <c r="M10" s="98">
        <f t="shared" si="2"/>
        <v>0</v>
      </c>
      <c r="N10" s="74">
        <v>22568</v>
      </c>
      <c r="O10" s="98">
        <f t="shared" si="3"/>
        <v>32111.371022361855</v>
      </c>
      <c r="P10" s="74">
        <v>21765</v>
      </c>
      <c r="Q10" s="98">
        <f t="shared" si="4"/>
        <v>30968.804958423687</v>
      </c>
      <c r="R10" s="74">
        <v>803</v>
      </c>
      <c r="S10" s="98">
        <f t="shared" si="5"/>
        <v>1142.5660639381676</v>
      </c>
      <c r="T10" s="74">
        <v>0</v>
      </c>
      <c r="U10" s="98">
        <f t="shared" si="6"/>
        <v>0</v>
      </c>
      <c r="V10" s="74">
        <v>3743</v>
      </c>
      <c r="W10" s="98">
        <f t="shared" si="7"/>
        <v>5325.809187198707</v>
      </c>
      <c r="X10" s="74">
        <v>3743</v>
      </c>
      <c r="Y10" s="98">
        <f t="shared" si="8"/>
        <v>5325.809187198707</v>
      </c>
      <c r="Z10" s="74">
        <v>0</v>
      </c>
      <c r="AA10" s="98">
        <f t="shared" si="9"/>
        <v>0</v>
      </c>
    </row>
    <row r="11" spans="1:27" ht="12.75">
      <c r="A11" s="74">
        <v>3</v>
      </c>
      <c r="B11" s="74" t="s">
        <v>532</v>
      </c>
      <c r="C11" s="74" t="s">
        <v>534</v>
      </c>
      <c r="D11" s="74">
        <v>908147</v>
      </c>
      <c r="E11" s="98">
        <f t="shared" si="10"/>
        <v>1292176.7662107786</v>
      </c>
      <c r="F11" s="74">
        <v>690205</v>
      </c>
      <c r="G11" s="98">
        <f t="shared" si="10"/>
        <v>982073.2380578369</v>
      </c>
      <c r="H11" s="74">
        <v>169212</v>
      </c>
      <c r="I11" s="98">
        <f t="shared" si="0"/>
        <v>240766.98482080354</v>
      </c>
      <c r="J11" s="74">
        <v>44903</v>
      </c>
      <c r="K11" s="98">
        <f t="shared" si="1"/>
        <v>63891.212912846255</v>
      </c>
      <c r="L11" s="74">
        <v>3827</v>
      </c>
      <c r="M11" s="98">
        <f t="shared" si="2"/>
        <v>5445.330419291865</v>
      </c>
      <c r="N11" s="74">
        <v>3632</v>
      </c>
      <c r="O11" s="98">
        <f t="shared" si="3"/>
        <v>5167.870416218462</v>
      </c>
      <c r="P11" s="74">
        <v>1737</v>
      </c>
      <c r="Q11" s="98">
        <f t="shared" si="4"/>
        <v>2471.528335069237</v>
      </c>
      <c r="R11" s="74">
        <v>1895</v>
      </c>
      <c r="S11" s="98">
        <f t="shared" si="5"/>
        <v>2696.342081149225</v>
      </c>
      <c r="T11" s="74">
        <v>0</v>
      </c>
      <c r="U11" s="98">
        <f t="shared" si="6"/>
        <v>0</v>
      </c>
      <c r="V11" s="74">
        <v>14596</v>
      </c>
      <c r="W11" s="98">
        <f t="shared" si="7"/>
        <v>20768.23694799688</v>
      </c>
      <c r="X11" s="74">
        <v>14596</v>
      </c>
      <c r="Y11" s="98">
        <f t="shared" si="8"/>
        <v>20768.23694799688</v>
      </c>
      <c r="Z11" s="74">
        <v>0</v>
      </c>
      <c r="AA11" s="98">
        <f t="shared" si="9"/>
        <v>0</v>
      </c>
    </row>
    <row r="12" spans="1:27" ht="12.75">
      <c r="A12" s="74">
        <v>4</v>
      </c>
      <c r="B12" s="74" t="s">
        <v>532</v>
      </c>
      <c r="C12" s="74" t="s">
        <v>535</v>
      </c>
      <c r="D12" s="74">
        <v>491210</v>
      </c>
      <c r="E12" s="98">
        <f t="shared" si="10"/>
        <v>698928.8621009556</v>
      </c>
      <c r="F12" s="74">
        <v>370455</v>
      </c>
      <c r="G12" s="98">
        <f t="shared" si="10"/>
        <v>527109.9766079874</v>
      </c>
      <c r="H12" s="74">
        <v>90831</v>
      </c>
      <c r="I12" s="98">
        <f t="shared" si="0"/>
        <v>129240.86943159117</v>
      </c>
      <c r="J12" s="74">
        <v>29924</v>
      </c>
      <c r="K12" s="98">
        <f t="shared" si="1"/>
        <v>42578.016061377</v>
      </c>
      <c r="L12" s="74">
        <v>0</v>
      </c>
      <c r="M12" s="98">
        <f t="shared" si="2"/>
        <v>0</v>
      </c>
      <c r="N12" s="74">
        <v>15539</v>
      </c>
      <c r="O12" s="98">
        <f t="shared" si="3"/>
        <v>22110.005065423647</v>
      </c>
      <c r="P12" s="74">
        <v>5489</v>
      </c>
      <c r="Q12" s="98">
        <f t="shared" si="4"/>
        <v>7810.143368563639</v>
      </c>
      <c r="R12" s="74">
        <v>10050</v>
      </c>
      <c r="S12" s="98">
        <f t="shared" si="5"/>
        <v>14299.861696860007</v>
      </c>
      <c r="T12" s="74">
        <v>0</v>
      </c>
      <c r="U12" s="98">
        <f t="shared" si="6"/>
        <v>0</v>
      </c>
      <c r="V12" s="74">
        <v>4469</v>
      </c>
      <c r="W12" s="98">
        <f t="shared" si="7"/>
        <v>6358.814121718146</v>
      </c>
      <c r="X12" s="74">
        <v>4469</v>
      </c>
      <c r="Y12" s="98">
        <f t="shared" si="8"/>
        <v>6358.814121718146</v>
      </c>
      <c r="Z12" s="74">
        <v>0</v>
      </c>
      <c r="AA12" s="98">
        <f t="shared" si="9"/>
        <v>0</v>
      </c>
    </row>
    <row r="13" spans="1:27" ht="12.75">
      <c r="A13" s="74">
        <v>5</v>
      </c>
      <c r="B13" s="74" t="s">
        <v>536</v>
      </c>
      <c r="C13" s="74" t="s">
        <v>537</v>
      </c>
      <c r="D13" s="74">
        <v>979632</v>
      </c>
      <c r="E13" s="98">
        <f t="shared" si="10"/>
        <v>1393890.757593867</v>
      </c>
      <c r="F13" s="74">
        <v>737199</v>
      </c>
      <c r="G13" s="98">
        <f t="shared" si="10"/>
        <v>1048939.6759267165</v>
      </c>
      <c r="H13" s="74">
        <v>175330</v>
      </c>
      <c r="I13" s="98">
        <f t="shared" si="0"/>
        <v>249472.1145582552</v>
      </c>
      <c r="J13" s="74">
        <v>27583</v>
      </c>
      <c r="K13" s="98">
        <f t="shared" si="1"/>
        <v>39247.07315268553</v>
      </c>
      <c r="L13" s="74">
        <v>39520</v>
      </c>
      <c r="M13" s="98">
        <f t="shared" si="2"/>
        <v>56231.8939562097</v>
      </c>
      <c r="N13" s="74">
        <v>4356</v>
      </c>
      <c r="O13" s="98">
        <f t="shared" si="3"/>
        <v>6198.029607116636</v>
      </c>
      <c r="P13" s="74">
        <v>3165</v>
      </c>
      <c r="Q13" s="98">
        <f t="shared" si="4"/>
        <v>4503.3892806529275</v>
      </c>
      <c r="R13" s="74">
        <v>1191</v>
      </c>
      <c r="S13" s="98">
        <f t="shared" si="5"/>
        <v>1694.6403264637083</v>
      </c>
      <c r="T13" s="74">
        <v>0</v>
      </c>
      <c r="U13" s="98">
        <f t="shared" si="6"/>
        <v>0</v>
      </c>
      <c r="V13" s="74">
        <v>11805</v>
      </c>
      <c r="W13" s="98">
        <f t="shared" si="7"/>
        <v>16797.001724520636</v>
      </c>
      <c r="X13" s="74">
        <v>11805</v>
      </c>
      <c r="Y13" s="98">
        <f t="shared" si="8"/>
        <v>16797.001724520636</v>
      </c>
      <c r="Z13" s="74">
        <v>0</v>
      </c>
      <c r="AA13" s="98">
        <f t="shared" si="9"/>
        <v>0</v>
      </c>
    </row>
    <row r="14" spans="1:27" s="78" customFormat="1" ht="12.75">
      <c r="A14" s="77">
        <v>5</v>
      </c>
      <c r="B14" s="77"/>
      <c r="C14" s="77" t="s">
        <v>538</v>
      </c>
      <c r="D14" s="77">
        <f aca="true" t="shared" si="11" ref="D14:Z14">SUM(D9:D13)</f>
        <v>3581235</v>
      </c>
      <c r="E14" s="98">
        <f t="shared" si="10"/>
        <v>5095638.328751686</v>
      </c>
      <c r="F14" s="77">
        <f t="shared" si="11"/>
        <v>2712006</v>
      </c>
      <c r="G14" s="98">
        <f t="shared" si="10"/>
        <v>3858836.8876671162</v>
      </c>
      <c r="H14" s="77">
        <f t="shared" si="11"/>
        <v>634957</v>
      </c>
      <c r="I14" s="98">
        <f t="shared" si="0"/>
        <v>903462.416263994</v>
      </c>
      <c r="J14" s="77">
        <f t="shared" si="11"/>
        <v>184751</v>
      </c>
      <c r="K14" s="98">
        <f t="shared" si="1"/>
        <v>262876.9898862272</v>
      </c>
      <c r="L14" s="77">
        <f t="shared" si="11"/>
        <v>49521</v>
      </c>
      <c r="M14" s="98">
        <f t="shared" si="2"/>
        <v>70462.0349343487</v>
      </c>
      <c r="N14" s="77">
        <f t="shared" si="11"/>
        <v>100735</v>
      </c>
      <c r="O14" s="98">
        <f t="shared" si="3"/>
        <v>143332.99184409878</v>
      </c>
      <c r="P14" s="77">
        <f t="shared" si="11"/>
        <v>86796</v>
      </c>
      <c r="Q14" s="98">
        <f t="shared" si="4"/>
        <v>123499.58167568767</v>
      </c>
      <c r="R14" s="77">
        <f t="shared" si="11"/>
        <v>13939</v>
      </c>
      <c r="S14" s="98">
        <f t="shared" si="5"/>
        <v>19833.41016841111</v>
      </c>
      <c r="T14" s="77">
        <f t="shared" si="11"/>
        <v>0</v>
      </c>
      <c r="U14" s="98">
        <f t="shared" si="6"/>
        <v>0</v>
      </c>
      <c r="V14" s="77">
        <f t="shared" si="11"/>
        <v>44643</v>
      </c>
      <c r="W14" s="98">
        <f t="shared" si="7"/>
        <v>63521.26624208172</v>
      </c>
      <c r="X14" s="77">
        <f t="shared" si="11"/>
        <v>44643</v>
      </c>
      <c r="Y14" s="98">
        <f t="shared" si="8"/>
        <v>63521.26624208172</v>
      </c>
      <c r="Z14" s="77">
        <f t="shared" si="11"/>
        <v>0</v>
      </c>
      <c r="AA14" s="98">
        <f t="shared" si="9"/>
        <v>0</v>
      </c>
    </row>
    <row r="15" spans="1:27" ht="7.5" customHeight="1">
      <c r="A15" s="174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6"/>
    </row>
    <row r="16" spans="1:27" ht="12.75">
      <c r="A16" s="74">
        <v>1</v>
      </c>
      <c r="B16" s="74" t="s">
        <v>532</v>
      </c>
      <c r="C16" s="74" t="s">
        <v>539</v>
      </c>
      <c r="D16" s="74">
        <v>382044</v>
      </c>
      <c r="E16" s="98">
        <f t="shared" si="10"/>
        <v>543599.6380214114</v>
      </c>
      <c r="F16" s="74">
        <v>256647.38</v>
      </c>
      <c r="G16" s="98">
        <f t="shared" si="10"/>
        <v>365176.3222747736</v>
      </c>
      <c r="H16" s="74">
        <v>63581.1</v>
      </c>
      <c r="I16" s="98">
        <f>H16/$E$8</f>
        <v>90467.75487902744</v>
      </c>
      <c r="J16" s="74">
        <v>19485.02</v>
      </c>
      <c r="K16" s="98">
        <f>J16/$E$8</f>
        <v>27724.68568761703</v>
      </c>
      <c r="L16" s="74">
        <v>42330.5</v>
      </c>
      <c r="M16" s="98">
        <f>L16/$E$8</f>
        <v>60230.87517999329</v>
      </c>
      <c r="N16" s="74">
        <v>17729.17</v>
      </c>
      <c r="O16" s="98">
        <f>N16/$E$8</f>
        <v>25226.336218917364</v>
      </c>
      <c r="P16" s="74">
        <v>17426.15</v>
      </c>
      <c r="Q16" s="98">
        <f>P16/$E$8</f>
        <v>24795.177602859407</v>
      </c>
      <c r="R16" s="74">
        <v>303.02</v>
      </c>
      <c r="S16" s="98">
        <f>R16/$E$8</f>
        <v>431.1586160579621</v>
      </c>
      <c r="T16" s="74">
        <v>0</v>
      </c>
      <c r="U16" s="98">
        <f>T16/$E$8</f>
        <v>0</v>
      </c>
      <c r="V16" s="74">
        <v>11927.87</v>
      </c>
      <c r="W16" s="98">
        <f>V16/$E$8</f>
        <v>16971.829983893094</v>
      </c>
      <c r="X16" s="74">
        <v>11927.87</v>
      </c>
      <c r="Y16" s="98">
        <f>X16/$E$8</f>
        <v>16971.829983893094</v>
      </c>
      <c r="Z16" s="74">
        <v>0</v>
      </c>
      <c r="AA16" s="98">
        <f>Z16/$E$8</f>
        <v>0</v>
      </c>
    </row>
    <row r="17" spans="1:27" ht="12.75">
      <c r="A17" s="74">
        <v>2</v>
      </c>
      <c r="B17" s="74" t="s">
        <v>540</v>
      </c>
      <c r="C17" s="74" t="s">
        <v>541</v>
      </c>
      <c r="D17" s="74">
        <v>752361</v>
      </c>
      <c r="E17" s="98">
        <f t="shared" si="10"/>
        <v>1070513.2583195316</v>
      </c>
      <c r="F17" s="74">
        <v>569007</v>
      </c>
      <c r="G17" s="98">
        <f t="shared" si="10"/>
        <v>809624.0203527584</v>
      </c>
      <c r="H17" s="74">
        <v>143558</v>
      </c>
      <c r="I17" s="98">
        <f>H17/$E$8</f>
        <v>204264.63139082876</v>
      </c>
      <c r="J17" s="74">
        <v>0</v>
      </c>
      <c r="K17" s="98">
        <f>J17/$E$8</f>
        <v>0</v>
      </c>
      <c r="L17" s="74">
        <v>39796</v>
      </c>
      <c r="M17" s="98">
        <f>L17/$E$8</f>
        <v>56624.60657594436</v>
      </c>
      <c r="N17" s="74">
        <v>60597</v>
      </c>
      <c r="O17" s="98">
        <f>N17/$E$8</f>
        <v>86221.76310891799</v>
      </c>
      <c r="P17" s="74">
        <v>3128</v>
      </c>
      <c r="Q17" s="98">
        <f>P17/$E$8</f>
        <v>4450.743023659513</v>
      </c>
      <c r="R17" s="74">
        <v>3483</v>
      </c>
      <c r="S17" s="98">
        <f>R17/$E$8</f>
        <v>4955.862516434169</v>
      </c>
      <c r="T17" s="74">
        <v>53986</v>
      </c>
      <c r="U17" s="98">
        <f>T17/$E$8</f>
        <v>76815.15756882432</v>
      </c>
      <c r="V17" s="74">
        <v>5229</v>
      </c>
      <c r="W17" s="98">
        <f>V17/$E$8</f>
        <v>7440.196697799102</v>
      </c>
      <c r="X17" s="74">
        <v>0</v>
      </c>
      <c r="Y17" s="98">
        <f>X17/$E$8</f>
        <v>0</v>
      </c>
      <c r="Z17" s="74">
        <v>5229</v>
      </c>
      <c r="AA17" s="98">
        <f>Z17/$E$8</f>
        <v>7440.196697799102</v>
      </c>
    </row>
    <row r="18" spans="1:27" ht="12.75">
      <c r="A18" s="74">
        <v>3</v>
      </c>
      <c r="B18" s="74" t="s">
        <v>542</v>
      </c>
      <c r="C18" s="74" t="s">
        <v>543</v>
      </c>
      <c r="D18" s="74">
        <v>140370</v>
      </c>
      <c r="E18" s="98">
        <f t="shared" si="10"/>
        <v>199728.51605853127</v>
      </c>
      <c r="F18" s="74">
        <v>105535</v>
      </c>
      <c r="G18" s="98">
        <f t="shared" si="10"/>
        <v>150162.7765351364</v>
      </c>
      <c r="H18" s="74">
        <v>24455</v>
      </c>
      <c r="I18" s="98">
        <f>H18/$E$8</f>
        <v>34796.33012902601</v>
      </c>
      <c r="J18" s="74">
        <v>2141</v>
      </c>
      <c r="K18" s="98">
        <f>J18/$E$8</f>
        <v>3046.3685465649028</v>
      </c>
      <c r="L18" s="74">
        <v>8239</v>
      </c>
      <c r="M18" s="98">
        <f>L18/$E$8</f>
        <v>11723.04084780394</v>
      </c>
      <c r="N18" s="74">
        <v>8064</v>
      </c>
      <c r="O18" s="98">
        <f>N18/$E$8</f>
        <v>11474.038280943194</v>
      </c>
      <c r="P18" s="74">
        <v>4071</v>
      </c>
      <c r="Q18" s="98">
        <f>P18/$E$8</f>
        <v>5792.511141086277</v>
      </c>
      <c r="R18" s="74">
        <v>3993</v>
      </c>
      <c r="S18" s="98">
        <f>R18/$E$8</f>
        <v>5681.527139856916</v>
      </c>
      <c r="T18" s="74">
        <v>0</v>
      </c>
      <c r="U18" s="98">
        <f>T18/$E$8</f>
        <v>0</v>
      </c>
      <c r="V18" s="74">
        <v>1668</v>
      </c>
      <c r="W18" s="98">
        <f>V18/$E$8</f>
        <v>2373.3501801355715</v>
      </c>
      <c r="X18" s="74">
        <v>1668</v>
      </c>
      <c r="Y18" s="98">
        <f>X18/$E$8</f>
        <v>2373.3501801355715</v>
      </c>
      <c r="Z18" s="74">
        <v>0</v>
      </c>
      <c r="AA18" s="98">
        <f>Z18/$E$8</f>
        <v>0</v>
      </c>
    </row>
    <row r="19" spans="1:27" s="78" customFormat="1" ht="12.75">
      <c r="A19" s="77">
        <v>3</v>
      </c>
      <c r="B19" s="77"/>
      <c r="C19" s="77" t="s">
        <v>544</v>
      </c>
      <c r="D19" s="77">
        <f aca="true" t="shared" si="12" ref="D19:Z19">SUM(D16:D18)</f>
        <v>1274775</v>
      </c>
      <c r="E19" s="98">
        <f t="shared" si="10"/>
        <v>1813841.412399474</v>
      </c>
      <c r="F19" s="77">
        <f t="shared" si="12"/>
        <v>931189.38</v>
      </c>
      <c r="G19" s="98">
        <f t="shared" si="10"/>
        <v>1324963.1191626685</v>
      </c>
      <c r="H19" s="77">
        <f t="shared" si="12"/>
        <v>231594.1</v>
      </c>
      <c r="I19" s="98">
        <f>H19/$E$8</f>
        <v>329528.7163988822</v>
      </c>
      <c r="J19" s="77">
        <f t="shared" si="12"/>
        <v>21626.02</v>
      </c>
      <c r="K19" s="98">
        <f>J19/$E$8</f>
        <v>30771.054234181935</v>
      </c>
      <c r="L19" s="77">
        <f t="shared" si="12"/>
        <v>90365.5</v>
      </c>
      <c r="M19" s="98">
        <f>L19/$E$8</f>
        <v>128578.52260374159</v>
      </c>
      <c r="N19" s="77">
        <f t="shared" si="12"/>
        <v>86390.17</v>
      </c>
      <c r="O19" s="98">
        <f>N19/$E$8</f>
        <v>122922.13760877855</v>
      </c>
      <c r="P19" s="77">
        <f t="shared" si="12"/>
        <v>24625.15</v>
      </c>
      <c r="Q19" s="98">
        <f>P19/$E$8</f>
        <v>35038.431767605194</v>
      </c>
      <c r="R19" s="77">
        <f t="shared" si="12"/>
        <v>7779.02</v>
      </c>
      <c r="S19" s="98">
        <f>R19/$E$8</f>
        <v>11068.548272349048</v>
      </c>
      <c r="T19" s="77">
        <f t="shared" si="12"/>
        <v>53986</v>
      </c>
      <c r="U19" s="98">
        <f>T19/$E$8</f>
        <v>76815.15756882432</v>
      </c>
      <c r="V19" s="77">
        <f t="shared" si="12"/>
        <v>18824.870000000003</v>
      </c>
      <c r="W19" s="98">
        <f>V19/$E$8</f>
        <v>26785.376861827768</v>
      </c>
      <c r="X19" s="77">
        <f t="shared" si="12"/>
        <v>13595.87</v>
      </c>
      <c r="Y19" s="98">
        <f>X19/$E$8</f>
        <v>19345.180164028665</v>
      </c>
      <c r="Z19" s="77">
        <f t="shared" si="12"/>
        <v>5229</v>
      </c>
      <c r="AA19" s="98">
        <f>Z19/$E$8</f>
        <v>7440.196697799102</v>
      </c>
    </row>
    <row r="20" spans="1:27" ht="7.5" customHeight="1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</row>
    <row r="21" spans="1:27" ht="12.75">
      <c r="A21" s="74">
        <v>1</v>
      </c>
      <c r="B21" s="74" t="s">
        <v>545</v>
      </c>
      <c r="C21" s="74" t="s">
        <v>546</v>
      </c>
      <c r="D21" s="74">
        <v>269129</v>
      </c>
      <c r="E21" s="98">
        <f t="shared" si="10"/>
        <v>382936.06752380467</v>
      </c>
      <c r="F21" s="74">
        <v>179469</v>
      </c>
      <c r="G21" s="98">
        <f t="shared" si="10"/>
        <v>255361.38098246453</v>
      </c>
      <c r="H21" s="74">
        <v>42124</v>
      </c>
      <c r="I21" s="98">
        <f aca="true" t="shared" si="13" ref="I21:I58">H21/$E$8</f>
        <v>59937.0521510976</v>
      </c>
      <c r="J21" s="74">
        <v>47536</v>
      </c>
      <c r="K21" s="98">
        <f aca="true" t="shared" si="14" ref="K21:K58">J21/$E$8</f>
        <v>67637.63439024251</v>
      </c>
      <c r="L21" s="74">
        <v>0</v>
      </c>
      <c r="M21" s="98">
        <f aca="true" t="shared" si="15" ref="M21:M58">L21/$E$8</f>
        <v>0</v>
      </c>
      <c r="N21" s="74">
        <v>1904</v>
      </c>
      <c r="O21" s="98">
        <f aca="true" t="shared" si="16" ref="O21:O58">N21/$E$8</f>
        <v>2709.1479274449207</v>
      </c>
      <c r="P21" s="74">
        <v>1904</v>
      </c>
      <c r="Q21" s="98">
        <f aca="true" t="shared" si="17" ref="Q21:Q58">P21/$E$8</f>
        <v>2709.1479274449207</v>
      </c>
      <c r="R21" s="74">
        <v>0</v>
      </c>
      <c r="S21" s="98">
        <f aca="true" t="shared" si="18" ref="S21:S58">R21/$E$8</f>
        <v>0</v>
      </c>
      <c r="T21" s="74">
        <v>0</v>
      </c>
      <c r="U21" s="98">
        <f aca="true" t="shared" si="19" ref="U21:U58">T21/$E$8</f>
        <v>0</v>
      </c>
      <c r="V21" s="74">
        <v>738</v>
      </c>
      <c r="W21" s="98">
        <f aca="true" t="shared" si="20" ref="W21:W58">V21/$E$8</f>
        <v>1050.0793962470334</v>
      </c>
      <c r="X21" s="74">
        <v>738</v>
      </c>
      <c r="Y21" s="98">
        <f aca="true" t="shared" si="21" ref="Y21:Y58">X21/$E$8</f>
        <v>1050.0793962470334</v>
      </c>
      <c r="Z21" s="74">
        <v>0</v>
      </c>
      <c r="AA21" s="98">
        <f aca="true" t="shared" si="22" ref="AA21:AA58">Z21/$E$8</f>
        <v>0</v>
      </c>
    </row>
    <row r="22" spans="1:27" ht="12.75">
      <c r="A22" s="74">
        <v>2</v>
      </c>
      <c r="B22" s="74" t="s">
        <v>545</v>
      </c>
      <c r="C22" s="74" t="s">
        <v>547</v>
      </c>
      <c r="D22" s="74">
        <v>130109</v>
      </c>
      <c r="E22" s="98">
        <f t="shared" si="10"/>
        <v>185128.42840962773</v>
      </c>
      <c r="F22" s="74">
        <v>86036</v>
      </c>
      <c r="G22" s="98">
        <f t="shared" si="10"/>
        <v>122418.19909960672</v>
      </c>
      <c r="H22" s="74">
        <v>28466</v>
      </c>
      <c r="I22" s="98">
        <f t="shared" si="13"/>
        <v>40503.468961474326</v>
      </c>
      <c r="J22" s="74">
        <v>14336</v>
      </c>
      <c r="K22" s="98">
        <f t="shared" si="14"/>
        <v>20398.290277232343</v>
      </c>
      <c r="L22" s="74">
        <v>1271</v>
      </c>
      <c r="M22" s="98">
        <f t="shared" si="15"/>
        <v>1808.4700713143352</v>
      </c>
      <c r="N22" s="74">
        <v>1606</v>
      </c>
      <c r="O22" s="98">
        <f t="shared" si="16"/>
        <v>2285.1321278763353</v>
      </c>
      <c r="P22" s="74">
        <v>1466</v>
      </c>
      <c r="Q22" s="98">
        <f t="shared" si="17"/>
        <v>2085.9300743877384</v>
      </c>
      <c r="R22" s="74">
        <v>140</v>
      </c>
      <c r="S22" s="98">
        <f t="shared" si="18"/>
        <v>199.2020534885971</v>
      </c>
      <c r="T22" s="74">
        <v>0</v>
      </c>
      <c r="U22" s="98">
        <f t="shared" si="19"/>
        <v>0</v>
      </c>
      <c r="V22" s="74">
        <v>930</v>
      </c>
      <c r="W22" s="98">
        <f t="shared" si="20"/>
        <v>1323.2707838885378</v>
      </c>
      <c r="X22" s="74">
        <v>930</v>
      </c>
      <c r="Y22" s="98">
        <f t="shared" si="21"/>
        <v>1323.2707838885378</v>
      </c>
      <c r="Z22" s="74">
        <v>0</v>
      </c>
      <c r="AA22" s="98">
        <f t="shared" si="22"/>
        <v>0</v>
      </c>
    </row>
    <row r="23" spans="1:27" ht="12.75">
      <c r="A23" s="74">
        <v>3</v>
      </c>
      <c r="B23" s="74" t="s">
        <v>548</v>
      </c>
      <c r="C23" s="74" t="s">
        <v>549</v>
      </c>
      <c r="D23" s="74">
        <v>353776</v>
      </c>
      <c r="E23" s="98">
        <f t="shared" si="10"/>
        <v>503377.89767844236</v>
      </c>
      <c r="F23" s="74">
        <v>236844</v>
      </c>
      <c r="G23" s="98">
        <f t="shared" si="10"/>
        <v>336998.65111752355</v>
      </c>
      <c r="H23" s="74">
        <v>75270</v>
      </c>
      <c r="I23" s="98">
        <f t="shared" si="13"/>
        <v>107099.56118633361</v>
      </c>
      <c r="J23" s="74">
        <v>38048</v>
      </c>
      <c r="K23" s="98">
        <f t="shared" si="14"/>
        <v>54137.426650958165</v>
      </c>
      <c r="L23" s="74">
        <v>3614</v>
      </c>
      <c r="M23" s="98">
        <f t="shared" si="15"/>
        <v>5142.258723627071</v>
      </c>
      <c r="N23" s="74">
        <v>28791</v>
      </c>
      <c r="O23" s="98">
        <f t="shared" si="16"/>
        <v>40965.90229992999</v>
      </c>
      <c r="P23" s="74">
        <v>2516</v>
      </c>
      <c r="Q23" s="98">
        <f t="shared" si="17"/>
        <v>3579.9454755522165</v>
      </c>
      <c r="R23" s="74">
        <v>2638</v>
      </c>
      <c r="S23" s="98">
        <f t="shared" si="18"/>
        <v>3753.5358364494227</v>
      </c>
      <c r="T23" s="74">
        <v>23637</v>
      </c>
      <c r="U23" s="98">
        <f t="shared" si="19"/>
        <v>33632.42098792836</v>
      </c>
      <c r="V23" s="74">
        <v>5000</v>
      </c>
      <c r="W23" s="98">
        <f t="shared" si="20"/>
        <v>7114.359053164182</v>
      </c>
      <c r="X23" s="74">
        <v>5000</v>
      </c>
      <c r="Y23" s="98">
        <f t="shared" si="21"/>
        <v>7114.359053164182</v>
      </c>
      <c r="Z23" s="74">
        <v>0</v>
      </c>
      <c r="AA23" s="98">
        <f t="shared" si="22"/>
        <v>0</v>
      </c>
    </row>
    <row r="24" spans="1:27" ht="12.75">
      <c r="A24" s="74">
        <v>4</v>
      </c>
      <c r="B24" s="74" t="s">
        <v>550</v>
      </c>
      <c r="C24" s="74" t="s">
        <v>551</v>
      </c>
      <c r="D24" s="74">
        <v>304527</v>
      </c>
      <c r="E24" s="98">
        <f t="shared" si="10"/>
        <v>433302.8838765858</v>
      </c>
      <c r="F24" s="74">
        <v>218570</v>
      </c>
      <c r="G24" s="98">
        <f t="shared" si="10"/>
        <v>310997.09165001905</v>
      </c>
      <c r="H24" s="74">
        <v>52904</v>
      </c>
      <c r="I24" s="98">
        <f t="shared" si="13"/>
        <v>75275.61026971959</v>
      </c>
      <c r="J24" s="74">
        <v>15291</v>
      </c>
      <c r="K24" s="98">
        <f t="shared" si="14"/>
        <v>21757.132856386703</v>
      </c>
      <c r="L24" s="74">
        <v>17762</v>
      </c>
      <c r="M24" s="98">
        <f t="shared" si="15"/>
        <v>25273.04910046044</v>
      </c>
      <c r="N24" s="74">
        <v>417</v>
      </c>
      <c r="O24" s="98">
        <f t="shared" si="16"/>
        <v>593.3375450338929</v>
      </c>
      <c r="P24" s="74">
        <v>0</v>
      </c>
      <c r="Q24" s="98">
        <f t="shared" si="17"/>
        <v>0</v>
      </c>
      <c r="R24" s="74">
        <v>257</v>
      </c>
      <c r="S24" s="98">
        <f t="shared" si="18"/>
        <v>365.67805533263896</v>
      </c>
      <c r="T24" s="74">
        <v>160</v>
      </c>
      <c r="U24" s="98">
        <f t="shared" si="19"/>
        <v>227.65948970125385</v>
      </c>
      <c r="V24" s="74">
        <v>4323</v>
      </c>
      <c r="W24" s="98">
        <f t="shared" si="20"/>
        <v>6151.0748373657525</v>
      </c>
      <c r="X24" s="74">
        <v>4323</v>
      </c>
      <c r="Y24" s="98">
        <f t="shared" si="21"/>
        <v>6151.0748373657525</v>
      </c>
      <c r="Z24" s="74">
        <v>0</v>
      </c>
      <c r="AA24" s="98">
        <f t="shared" si="22"/>
        <v>0</v>
      </c>
    </row>
    <row r="25" spans="1:27" ht="12.75">
      <c r="A25" s="74">
        <v>5</v>
      </c>
      <c r="B25" s="74" t="s">
        <v>530</v>
      </c>
      <c r="C25" s="74" t="s">
        <v>552</v>
      </c>
      <c r="D25" s="74">
        <v>366016</v>
      </c>
      <c r="E25" s="98">
        <f t="shared" si="10"/>
        <v>520793.8486405883</v>
      </c>
      <c r="F25" s="74">
        <v>224890</v>
      </c>
      <c r="G25" s="98">
        <f t="shared" si="10"/>
        <v>319989.6414932186</v>
      </c>
      <c r="H25" s="74">
        <v>59356</v>
      </c>
      <c r="I25" s="98">
        <f t="shared" si="13"/>
        <v>84455.97919192264</v>
      </c>
      <c r="J25" s="74">
        <v>77341</v>
      </c>
      <c r="K25" s="98">
        <f t="shared" si="14"/>
        <v>110046.3287061542</v>
      </c>
      <c r="L25" s="74">
        <v>4429</v>
      </c>
      <c r="M25" s="98">
        <f t="shared" si="15"/>
        <v>6301.899249292833</v>
      </c>
      <c r="N25" s="74">
        <v>1644</v>
      </c>
      <c r="O25" s="98">
        <f t="shared" si="16"/>
        <v>2339.2012566803833</v>
      </c>
      <c r="P25" s="74">
        <v>1406</v>
      </c>
      <c r="Q25" s="98">
        <f t="shared" si="17"/>
        <v>2000.5577657497681</v>
      </c>
      <c r="R25" s="74">
        <v>238</v>
      </c>
      <c r="S25" s="98">
        <f t="shared" si="18"/>
        <v>338.6434909306151</v>
      </c>
      <c r="T25" s="74">
        <v>0</v>
      </c>
      <c r="U25" s="98">
        <f t="shared" si="19"/>
        <v>0</v>
      </c>
      <c r="V25" s="74">
        <v>1529</v>
      </c>
      <c r="W25" s="98">
        <f t="shared" si="20"/>
        <v>2175.570998457607</v>
      </c>
      <c r="X25" s="74">
        <v>1529</v>
      </c>
      <c r="Y25" s="98">
        <f t="shared" si="21"/>
        <v>2175.570998457607</v>
      </c>
      <c r="Z25" s="74">
        <v>0</v>
      </c>
      <c r="AA25" s="98">
        <f t="shared" si="22"/>
        <v>0</v>
      </c>
    </row>
    <row r="26" spans="1:27" ht="12.75">
      <c r="A26" s="74">
        <v>6</v>
      </c>
      <c r="B26" s="74" t="s">
        <v>553</v>
      </c>
      <c r="C26" s="74" t="s">
        <v>554</v>
      </c>
      <c r="D26" s="74">
        <v>162753</v>
      </c>
      <c r="E26" s="98">
        <f t="shared" si="10"/>
        <v>231576.65579592602</v>
      </c>
      <c r="F26" s="74">
        <v>113770</v>
      </c>
      <c r="G26" s="98">
        <f t="shared" si="10"/>
        <v>161880.1258956978</v>
      </c>
      <c r="H26" s="74">
        <v>33680</v>
      </c>
      <c r="I26" s="98">
        <f t="shared" si="13"/>
        <v>47922.322582113935</v>
      </c>
      <c r="J26" s="74">
        <v>11215</v>
      </c>
      <c r="K26" s="98">
        <f t="shared" si="14"/>
        <v>15957.50735624726</v>
      </c>
      <c r="L26" s="74">
        <v>4088</v>
      </c>
      <c r="M26" s="98">
        <f t="shared" si="15"/>
        <v>5816.699961867035</v>
      </c>
      <c r="N26" s="74">
        <v>17841</v>
      </c>
      <c r="O26" s="98">
        <f t="shared" si="16"/>
        <v>25385.455973500437</v>
      </c>
      <c r="P26" s="74">
        <v>1787</v>
      </c>
      <c r="Q26" s="98">
        <f t="shared" si="17"/>
        <v>2542.6719256008787</v>
      </c>
      <c r="R26" s="74">
        <v>256</v>
      </c>
      <c r="S26" s="98">
        <f t="shared" si="18"/>
        <v>364.2551835220061</v>
      </c>
      <c r="T26" s="74">
        <v>15798</v>
      </c>
      <c r="U26" s="98">
        <f t="shared" si="19"/>
        <v>22478.52886437755</v>
      </c>
      <c r="V26" s="74">
        <v>5661</v>
      </c>
      <c r="W26" s="98">
        <f t="shared" si="20"/>
        <v>8054.877319992487</v>
      </c>
      <c r="X26" s="74">
        <v>5661</v>
      </c>
      <c r="Y26" s="98">
        <f t="shared" si="21"/>
        <v>8054.877319992487</v>
      </c>
      <c r="Z26" s="74">
        <v>0</v>
      </c>
      <c r="AA26" s="98">
        <f t="shared" si="22"/>
        <v>0</v>
      </c>
    </row>
    <row r="27" spans="1:27" ht="12.75">
      <c r="A27" s="74">
        <v>7</v>
      </c>
      <c r="B27" s="74" t="s">
        <v>532</v>
      </c>
      <c r="C27" s="74" t="s">
        <v>555</v>
      </c>
      <c r="D27" s="74">
        <v>222098</v>
      </c>
      <c r="E27" s="98">
        <f t="shared" si="10"/>
        <v>316016.98339793173</v>
      </c>
      <c r="F27" s="74">
        <v>158265</v>
      </c>
      <c r="G27" s="98">
        <f t="shared" si="10"/>
        <v>225190.80710980587</v>
      </c>
      <c r="H27" s="74">
        <v>47683</v>
      </c>
      <c r="I27" s="98">
        <f t="shared" si="13"/>
        <v>67846.79654640555</v>
      </c>
      <c r="J27" s="74">
        <v>14443</v>
      </c>
      <c r="K27" s="98">
        <f t="shared" si="14"/>
        <v>20550.537560970057</v>
      </c>
      <c r="L27" s="74">
        <v>1707</v>
      </c>
      <c r="M27" s="98">
        <f t="shared" si="15"/>
        <v>2428.842180750252</v>
      </c>
      <c r="N27" s="74">
        <v>2774</v>
      </c>
      <c r="O27" s="98">
        <f t="shared" si="16"/>
        <v>3947.0464026954883</v>
      </c>
      <c r="P27" s="74">
        <v>1276</v>
      </c>
      <c r="Q27" s="98">
        <f t="shared" si="17"/>
        <v>1815.5844303674994</v>
      </c>
      <c r="R27" s="74">
        <v>1498</v>
      </c>
      <c r="S27" s="98">
        <f t="shared" si="18"/>
        <v>2131.461972327989</v>
      </c>
      <c r="T27" s="74">
        <v>0</v>
      </c>
      <c r="U27" s="98">
        <f t="shared" si="19"/>
        <v>0</v>
      </c>
      <c r="V27" s="74">
        <v>5794</v>
      </c>
      <c r="W27" s="98">
        <f t="shared" si="20"/>
        <v>8244.119270806656</v>
      </c>
      <c r="X27" s="74">
        <v>5794</v>
      </c>
      <c r="Y27" s="98">
        <f t="shared" si="21"/>
        <v>8244.119270806656</v>
      </c>
      <c r="Z27" s="74">
        <v>0</v>
      </c>
      <c r="AA27" s="98">
        <f t="shared" si="22"/>
        <v>0</v>
      </c>
    </row>
    <row r="28" spans="1:27" ht="12.75">
      <c r="A28" s="74">
        <v>8</v>
      </c>
      <c r="B28" s="74" t="s">
        <v>532</v>
      </c>
      <c r="C28" s="74" t="s">
        <v>556</v>
      </c>
      <c r="D28" s="74">
        <v>320713</v>
      </c>
      <c r="E28" s="98">
        <f t="shared" si="10"/>
        <v>456333.4870034889</v>
      </c>
      <c r="F28" s="74">
        <v>232932</v>
      </c>
      <c r="G28" s="98">
        <f t="shared" si="10"/>
        <v>331432.37659432786</v>
      </c>
      <c r="H28" s="74">
        <v>67623</v>
      </c>
      <c r="I28" s="98">
        <f t="shared" si="13"/>
        <v>96218.8604504243</v>
      </c>
      <c r="J28" s="74">
        <v>18724</v>
      </c>
      <c r="K28" s="98">
        <f t="shared" si="14"/>
        <v>26641.85178228923</v>
      </c>
      <c r="L28" s="74">
        <v>1434</v>
      </c>
      <c r="M28" s="98">
        <f t="shared" si="15"/>
        <v>2040.3981764474875</v>
      </c>
      <c r="N28" s="74">
        <v>96161</v>
      </c>
      <c r="O28" s="98">
        <f t="shared" si="16"/>
        <v>136824.77618226418</v>
      </c>
      <c r="P28" s="74">
        <v>1675</v>
      </c>
      <c r="Q28" s="98">
        <f t="shared" si="17"/>
        <v>2383.3102828100014</v>
      </c>
      <c r="R28" s="74">
        <v>90130</v>
      </c>
      <c r="S28" s="98">
        <f t="shared" si="18"/>
        <v>128243.43629233756</v>
      </c>
      <c r="T28" s="74">
        <v>4356</v>
      </c>
      <c r="U28" s="98">
        <f t="shared" si="19"/>
        <v>6198.029607116636</v>
      </c>
      <c r="V28" s="74">
        <v>2213</v>
      </c>
      <c r="W28" s="98">
        <f t="shared" si="20"/>
        <v>3148.8153169304674</v>
      </c>
      <c r="X28" s="74">
        <v>2213</v>
      </c>
      <c r="Y28" s="98">
        <f t="shared" si="21"/>
        <v>3148.8153169304674</v>
      </c>
      <c r="Z28" s="74">
        <v>0</v>
      </c>
      <c r="AA28" s="98">
        <f t="shared" si="22"/>
        <v>0</v>
      </c>
    </row>
    <row r="29" spans="1:27" ht="12.75">
      <c r="A29" s="74">
        <v>9</v>
      </c>
      <c r="B29" s="74" t="s">
        <v>532</v>
      </c>
      <c r="C29" s="74" t="s">
        <v>557</v>
      </c>
      <c r="D29" s="74">
        <v>257184</v>
      </c>
      <c r="E29" s="98">
        <f t="shared" si="10"/>
        <v>365939.86374579545</v>
      </c>
      <c r="F29" s="74">
        <v>190522</v>
      </c>
      <c r="G29" s="98">
        <f t="shared" si="10"/>
        <v>271088.38310538925</v>
      </c>
      <c r="H29" s="74">
        <v>49109</v>
      </c>
      <c r="I29" s="98">
        <f t="shared" si="13"/>
        <v>69875.81174836797</v>
      </c>
      <c r="J29" s="74">
        <v>14253</v>
      </c>
      <c r="K29" s="98">
        <f t="shared" si="14"/>
        <v>20280.191916949818</v>
      </c>
      <c r="L29" s="74">
        <v>3300</v>
      </c>
      <c r="M29" s="98">
        <f t="shared" si="15"/>
        <v>4695.476975088361</v>
      </c>
      <c r="N29" s="74">
        <v>17815</v>
      </c>
      <c r="O29" s="98">
        <f t="shared" si="16"/>
        <v>25348.461306423982</v>
      </c>
      <c r="P29" s="74">
        <v>15933</v>
      </c>
      <c r="Q29" s="98">
        <f t="shared" si="17"/>
        <v>22670.616558812984</v>
      </c>
      <c r="R29" s="74">
        <v>1882</v>
      </c>
      <c r="S29" s="98">
        <f t="shared" si="18"/>
        <v>2677.844747610998</v>
      </c>
      <c r="T29" s="74">
        <v>0</v>
      </c>
      <c r="U29" s="98">
        <f t="shared" si="19"/>
        <v>0</v>
      </c>
      <c r="V29" s="74">
        <v>1819</v>
      </c>
      <c r="W29" s="98">
        <f t="shared" si="20"/>
        <v>2588.2038235411296</v>
      </c>
      <c r="X29" s="74">
        <v>1819</v>
      </c>
      <c r="Y29" s="98">
        <f t="shared" si="21"/>
        <v>2588.2038235411296</v>
      </c>
      <c r="Z29" s="74">
        <v>0</v>
      </c>
      <c r="AA29" s="98">
        <f t="shared" si="22"/>
        <v>0</v>
      </c>
    </row>
    <row r="30" spans="1:27" ht="12.75">
      <c r="A30" s="74">
        <v>10</v>
      </c>
      <c r="B30" s="74" t="s">
        <v>532</v>
      </c>
      <c r="C30" s="74" t="s">
        <v>558</v>
      </c>
      <c r="D30" s="74">
        <v>497921</v>
      </c>
      <c r="E30" s="98">
        <f t="shared" si="10"/>
        <v>708477.7548221126</v>
      </c>
      <c r="F30" s="74">
        <v>357788</v>
      </c>
      <c r="G30" s="98">
        <f t="shared" si="10"/>
        <v>509086.4593827013</v>
      </c>
      <c r="H30" s="74">
        <v>100759</v>
      </c>
      <c r="I30" s="98">
        <f t="shared" si="13"/>
        <v>143367.14076755397</v>
      </c>
      <c r="J30" s="74">
        <v>38471</v>
      </c>
      <c r="K30" s="98">
        <f t="shared" si="14"/>
        <v>54739.301426855855</v>
      </c>
      <c r="L30" s="74">
        <v>903</v>
      </c>
      <c r="M30" s="98">
        <f t="shared" si="15"/>
        <v>1284.8532450014513</v>
      </c>
      <c r="N30" s="74">
        <v>2867</v>
      </c>
      <c r="O30" s="98">
        <f t="shared" si="16"/>
        <v>4079.373481084342</v>
      </c>
      <c r="P30" s="74">
        <v>574</v>
      </c>
      <c r="Q30" s="98">
        <f t="shared" si="17"/>
        <v>816.7284193032482</v>
      </c>
      <c r="R30" s="74">
        <v>2293</v>
      </c>
      <c r="S30" s="98">
        <f t="shared" si="18"/>
        <v>3262.6450617810942</v>
      </c>
      <c r="T30" s="74">
        <v>0</v>
      </c>
      <c r="U30" s="98">
        <f t="shared" si="19"/>
        <v>0</v>
      </c>
      <c r="V30" s="74">
        <v>7395</v>
      </c>
      <c r="W30" s="98">
        <f t="shared" si="20"/>
        <v>10522.137039629826</v>
      </c>
      <c r="X30" s="74">
        <v>7395</v>
      </c>
      <c r="Y30" s="98">
        <f t="shared" si="21"/>
        <v>10522.137039629826</v>
      </c>
      <c r="Z30" s="74">
        <v>0</v>
      </c>
      <c r="AA30" s="98">
        <f t="shared" si="22"/>
        <v>0</v>
      </c>
    </row>
    <row r="31" spans="1:27" ht="12.75">
      <c r="A31" s="74">
        <v>11</v>
      </c>
      <c r="B31" s="74" t="s">
        <v>532</v>
      </c>
      <c r="C31" s="74" t="s">
        <v>559</v>
      </c>
      <c r="D31" s="74">
        <v>357486</v>
      </c>
      <c r="E31" s="98">
        <f t="shared" si="10"/>
        <v>508656.7520958902</v>
      </c>
      <c r="F31" s="74">
        <v>258006</v>
      </c>
      <c r="G31" s="98">
        <f t="shared" si="10"/>
        <v>367109.4643741356</v>
      </c>
      <c r="H31" s="74">
        <v>69722</v>
      </c>
      <c r="I31" s="98">
        <f t="shared" si="13"/>
        <v>99205.46838094262</v>
      </c>
      <c r="J31" s="74">
        <v>24774</v>
      </c>
      <c r="K31" s="98">
        <f t="shared" si="14"/>
        <v>35250.22623661789</v>
      </c>
      <c r="L31" s="74">
        <v>4984</v>
      </c>
      <c r="M31" s="98">
        <f t="shared" si="15"/>
        <v>7091.593104194058</v>
      </c>
      <c r="N31" s="74">
        <v>27400</v>
      </c>
      <c r="O31" s="98">
        <f t="shared" si="16"/>
        <v>38986.68761133972</v>
      </c>
      <c r="P31" s="74">
        <v>3156</v>
      </c>
      <c r="Q31" s="98">
        <f t="shared" si="17"/>
        <v>4490.583434357232</v>
      </c>
      <c r="R31" s="74">
        <v>1502</v>
      </c>
      <c r="S31" s="98">
        <f t="shared" si="18"/>
        <v>2137.15345957052</v>
      </c>
      <c r="T31" s="74">
        <v>22742</v>
      </c>
      <c r="U31" s="98">
        <f t="shared" si="19"/>
        <v>32358.950717411968</v>
      </c>
      <c r="V31" s="74">
        <v>8270</v>
      </c>
      <c r="W31" s="98">
        <f t="shared" si="20"/>
        <v>11767.149873933558</v>
      </c>
      <c r="X31" s="74">
        <v>8270</v>
      </c>
      <c r="Y31" s="98">
        <f t="shared" si="21"/>
        <v>11767.149873933558</v>
      </c>
      <c r="Z31" s="74">
        <v>0</v>
      </c>
      <c r="AA31" s="98">
        <f t="shared" si="22"/>
        <v>0</v>
      </c>
    </row>
    <row r="32" spans="1:27" ht="12.75">
      <c r="A32" s="74">
        <v>12</v>
      </c>
      <c r="B32" s="74" t="s">
        <v>532</v>
      </c>
      <c r="C32" s="74" t="s">
        <v>560</v>
      </c>
      <c r="D32" s="74">
        <v>217135</v>
      </c>
      <c r="E32" s="98">
        <f t="shared" si="10"/>
        <v>308955.27060176095</v>
      </c>
      <c r="F32" s="74">
        <v>156461</v>
      </c>
      <c r="G32" s="98">
        <f t="shared" si="10"/>
        <v>222623.94636342424</v>
      </c>
      <c r="H32" s="74">
        <v>45718</v>
      </c>
      <c r="I32" s="98">
        <f t="shared" si="13"/>
        <v>65050.85343851202</v>
      </c>
      <c r="J32" s="74">
        <v>14956</v>
      </c>
      <c r="K32" s="98">
        <f t="shared" si="14"/>
        <v>21280.470799824703</v>
      </c>
      <c r="L32" s="74">
        <v>0</v>
      </c>
      <c r="M32" s="98">
        <f t="shared" si="15"/>
        <v>0</v>
      </c>
      <c r="N32" s="74">
        <v>2064</v>
      </c>
      <c r="O32" s="98">
        <f t="shared" si="16"/>
        <v>2936.8074171461744</v>
      </c>
      <c r="P32" s="74">
        <v>1126</v>
      </c>
      <c r="Q32" s="98">
        <f t="shared" si="17"/>
        <v>1602.1536587725739</v>
      </c>
      <c r="R32" s="74">
        <v>938</v>
      </c>
      <c r="S32" s="98">
        <f t="shared" si="18"/>
        <v>1334.6537583736006</v>
      </c>
      <c r="T32" s="74">
        <v>0</v>
      </c>
      <c r="U32" s="98">
        <f t="shared" si="19"/>
        <v>0</v>
      </c>
      <c r="V32" s="74">
        <v>17351</v>
      </c>
      <c r="W32" s="98">
        <f t="shared" si="20"/>
        <v>24688.248786290347</v>
      </c>
      <c r="X32" s="74">
        <v>17351</v>
      </c>
      <c r="Y32" s="98">
        <f t="shared" si="21"/>
        <v>24688.248786290347</v>
      </c>
      <c r="Z32" s="74">
        <v>0</v>
      </c>
      <c r="AA32" s="98">
        <f t="shared" si="22"/>
        <v>0</v>
      </c>
    </row>
    <row r="33" spans="1:27" ht="12.75">
      <c r="A33" s="74">
        <v>13</v>
      </c>
      <c r="B33" s="74" t="s">
        <v>561</v>
      </c>
      <c r="C33" s="74" t="s">
        <v>562</v>
      </c>
      <c r="D33" s="74">
        <v>109339</v>
      </c>
      <c r="E33" s="98">
        <f t="shared" si="10"/>
        <v>155575.3809027837</v>
      </c>
      <c r="F33" s="74">
        <v>71597</v>
      </c>
      <c r="G33" s="98">
        <f t="shared" si="10"/>
        <v>101873.3530258792</v>
      </c>
      <c r="H33" s="74">
        <v>20300</v>
      </c>
      <c r="I33" s="98">
        <f t="shared" si="13"/>
        <v>28884.297755846583</v>
      </c>
      <c r="J33" s="74">
        <v>14188</v>
      </c>
      <c r="K33" s="98">
        <f t="shared" si="14"/>
        <v>20187.705249258684</v>
      </c>
      <c r="L33" s="74">
        <v>3254</v>
      </c>
      <c r="M33" s="98">
        <f t="shared" si="15"/>
        <v>4630.02487179925</v>
      </c>
      <c r="N33" s="74">
        <v>477</v>
      </c>
      <c r="O33" s="98">
        <f t="shared" si="16"/>
        <v>678.709853671863</v>
      </c>
      <c r="P33" s="74">
        <v>0</v>
      </c>
      <c r="Q33" s="98">
        <f t="shared" si="17"/>
        <v>0</v>
      </c>
      <c r="R33" s="74">
        <v>477</v>
      </c>
      <c r="S33" s="98">
        <f t="shared" si="18"/>
        <v>678.709853671863</v>
      </c>
      <c r="T33" s="74">
        <v>0</v>
      </c>
      <c r="U33" s="98">
        <f t="shared" si="19"/>
        <v>0</v>
      </c>
      <c r="V33" s="74">
        <v>57999</v>
      </c>
      <c r="W33" s="98">
        <f t="shared" si="20"/>
        <v>82525.14214489388</v>
      </c>
      <c r="X33" s="74">
        <v>57999</v>
      </c>
      <c r="Y33" s="98">
        <f t="shared" si="21"/>
        <v>82525.14214489388</v>
      </c>
      <c r="Z33" s="74">
        <v>0</v>
      </c>
      <c r="AA33" s="98">
        <f t="shared" si="22"/>
        <v>0</v>
      </c>
    </row>
    <row r="34" spans="1:27" ht="12.75">
      <c r="A34" s="74">
        <v>14</v>
      </c>
      <c r="B34" s="74" t="s">
        <v>563</v>
      </c>
      <c r="C34" s="74" t="s">
        <v>564</v>
      </c>
      <c r="D34" s="74">
        <v>214133</v>
      </c>
      <c r="E34" s="98">
        <f t="shared" si="10"/>
        <v>304683.8094262412</v>
      </c>
      <c r="F34" s="74">
        <v>155213</v>
      </c>
      <c r="G34" s="98">
        <f t="shared" si="10"/>
        <v>220848.20234375444</v>
      </c>
      <c r="H34" s="74">
        <v>36291</v>
      </c>
      <c r="I34" s="98">
        <f t="shared" si="13"/>
        <v>51637.44087967627</v>
      </c>
      <c r="J34" s="74">
        <v>19174</v>
      </c>
      <c r="K34" s="98">
        <f t="shared" si="14"/>
        <v>27282.144097074008</v>
      </c>
      <c r="L34" s="74">
        <v>3455</v>
      </c>
      <c r="M34" s="98">
        <f t="shared" si="15"/>
        <v>4916.02210573645</v>
      </c>
      <c r="N34" s="74">
        <v>3218</v>
      </c>
      <c r="O34" s="98">
        <f t="shared" si="16"/>
        <v>4578.801486616468</v>
      </c>
      <c r="P34" s="74">
        <v>890</v>
      </c>
      <c r="Q34" s="98">
        <f t="shared" si="17"/>
        <v>1266.3559114632244</v>
      </c>
      <c r="R34" s="74">
        <v>2328</v>
      </c>
      <c r="S34" s="98">
        <f t="shared" si="18"/>
        <v>3312.445575153243</v>
      </c>
      <c r="T34" s="74">
        <v>0</v>
      </c>
      <c r="U34" s="98">
        <f t="shared" si="19"/>
        <v>0</v>
      </c>
      <c r="V34" s="74">
        <v>0</v>
      </c>
      <c r="W34" s="98">
        <f t="shared" si="20"/>
        <v>0</v>
      </c>
      <c r="X34" s="74">
        <v>0</v>
      </c>
      <c r="Y34" s="98">
        <f t="shared" si="21"/>
        <v>0</v>
      </c>
      <c r="Z34" s="74">
        <v>0</v>
      </c>
      <c r="AA34" s="98">
        <f t="shared" si="22"/>
        <v>0</v>
      </c>
    </row>
    <row r="35" spans="1:27" ht="12.75">
      <c r="A35" s="74">
        <v>15</v>
      </c>
      <c r="B35" s="74" t="s">
        <v>565</v>
      </c>
      <c r="C35" s="74" t="s">
        <v>566</v>
      </c>
      <c r="D35" s="74">
        <v>45958</v>
      </c>
      <c r="E35" s="98">
        <f t="shared" si="10"/>
        <v>65392.3426730639</v>
      </c>
      <c r="F35" s="74">
        <v>35766</v>
      </c>
      <c r="G35" s="98">
        <f t="shared" si="10"/>
        <v>50890.43317909403</v>
      </c>
      <c r="H35" s="74">
        <v>8583</v>
      </c>
      <c r="I35" s="98">
        <f t="shared" si="13"/>
        <v>12212.508750661636</v>
      </c>
      <c r="J35" s="74">
        <v>1229</v>
      </c>
      <c r="K35" s="98">
        <f t="shared" si="14"/>
        <v>1748.709455267756</v>
      </c>
      <c r="L35" s="74">
        <v>380</v>
      </c>
      <c r="M35" s="98">
        <f t="shared" si="15"/>
        <v>540.6912880404778</v>
      </c>
      <c r="N35" s="74">
        <v>5001</v>
      </c>
      <c r="O35" s="98">
        <f t="shared" si="16"/>
        <v>7115.781924974815</v>
      </c>
      <c r="P35" s="74">
        <v>2763</v>
      </c>
      <c r="Q35" s="98">
        <f t="shared" si="17"/>
        <v>3931.3948127785275</v>
      </c>
      <c r="R35" s="74">
        <v>2238</v>
      </c>
      <c r="S35" s="98">
        <f t="shared" si="18"/>
        <v>3184.387112196288</v>
      </c>
      <c r="T35" s="74">
        <v>0</v>
      </c>
      <c r="U35" s="98">
        <f t="shared" si="19"/>
        <v>0</v>
      </c>
      <c r="V35" s="74">
        <v>0</v>
      </c>
      <c r="W35" s="98">
        <f t="shared" si="20"/>
        <v>0</v>
      </c>
      <c r="X35" s="74">
        <v>0</v>
      </c>
      <c r="Y35" s="98">
        <f t="shared" si="21"/>
        <v>0</v>
      </c>
      <c r="Z35" s="74">
        <v>0</v>
      </c>
      <c r="AA35" s="98">
        <f t="shared" si="22"/>
        <v>0</v>
      </c>
    </row>
    <row r="36" spans="1:27" ht="12.75">
      <c r="A36" s="74">
        <v>16</v>
      </c>
      <c r="B36" s="74" t="s">
        <v>567</v>
      </c>
      <c r="C36" s="74" t="s">
        <v>568</v>
      </c>
      <c r="D36" s="74">
        <v>135747</v>
      </c>
      <c r="E36" s="98">
        <f t="shared" si="10"/>
        <v>193150.57967797565</v>
      </c>
      <c r="F36" s="74">
        <v>92372</v>
      </c>
      <c r="G36" s="98">
        <f t="shared" si="10"/>
        <v>131433.51489177637</v>
      </c>
      <c r="H36" s="74">
        <v>28511</v>
      </c>
      <c r="I36" s="98">
        <f t="shared" si="13"/>
        <v>40567.4981929528</v>
      </c>
      <c r="J36" s="74">
        <v>13678</v>
      </c>
      <c r="K36" s="98">
        <f t="shared" si="14"/>
        <v>19462.040625835936</v>
      </c>
      <c r="L36" s="74">
        <v>1186</v>
      </c>
      <c r="M36" s="98">
        <f t="shared" si="15"/>
        <v>1687.5259674105441</v>
      </c>
      <c r="N36" s="74">
        <v>19824</v>
      </c>
      <c r="O36" s="98">
        <f t="shared" si="16"/>
        <v>28207.010773985352</v>
      </c>
      <c r="P36" s="74">
        <v>0</v>
      </c>
      <c r="Q36" s="98">
        <f t="shared" si="17"/>
        <v>0</v>
      </c>
      <c r="R36" s="74">
        <v>1214</v>
      </c>
      <c r="S36" s="98">
        <f t="shared" si="18"/>
        <v>1727.3663781082635</v>
      </c>
      <c r="T36" s="74">
        <v>18610</v>
      </c>
      <c r="U36" s="98">
        <f t="shared" si="19"/>
        <v>26479.644395877087</v>
      </c>
      <c r="V36" s="74">
        <v>486</v>
      </c>
      <c r="W36" s="98">
        <f t="shared" si="20"/>
        <v>691.5156999675586</v>
      </c>
      <c r="X36" s="74">
        <v>486</v>
      </c>
      <c r="Y36" s="98">
        <f t="shared" si="21"/>
        <v>691.5156999675586</v>
      </c>
      <c r="Z36" s="74">
        <v>0</v>
      </c>
      <c r="AA36" s="98">
        <f t="shared" si="22"/>
        <v>0</v>
      </c>
    </row>
    <row r="37" spans="1:27" ht="12.75">
      <c r="A37" s="74">
        <v>17</v>
      </c>
      <c r="B37" s="74" t="s">
        <v>536</v>
      </c>
      <c r="C37" s="74" t="s">
        <v>569</v>
      </c>
      <c r="D37" s="74">
        <v>207099</v>
      </c>
      <c r="E37" s="98">
        <f t="shared" si="10"/>
        <v>294675.3291102498</v>
      </c>
      <c r="F37" s="74">
        <v>134074</v>
      </c>
      <c r="G37" s="98">
        <f t="shared" si="10"/>
        <v>190770.11513878693</v>
      </c>
      <c r="H37" s="74">
        <v>44643</v>
      </c>
      <c r="I37" s="98">
        <f t="shared" si="13"/>
        <v>63521.26624208172</v>
      </c>
      <c r="J37" s="74">
        <v>7434</v>
      </c>
      <c r="K37" s="98">
        <f t="shared" si="14"/>
        <v>10577.629040244507</v>
      </c>
      <c r="L37" s="74">
        <v>20948</v>
      </c>
      <c r="M37" s="98">
        <f t="shared" si="15"/>
        <v>29806.31868913666</v>
      </c>
      <c r="N37" s="74">
        <v>17953</v>
      </c>
      <c r="O37" s="98">
        <f t="shared" si="16"/>
        <v>25544.817616291315</v>
      </c>
      <c r="P37" s="74">
        <v>2151</v>
      </c>
      <c r="Q37" s="98">
        <f t="shared" si="17"/>
        <v>3060.597264671231</v>
      </c>
      <c r="R37" s="74">
        <v>15802</v>
      </c>
      <c r="S37" s="98">
        <f t="shared" si="18"/>
        <v>22484.220351620083</v>
      </c>
      <c r="T37" s="74">
        <v>0</v>
      </c>
      <c r="U37" s="98">
        <f t="shared" si="19"/>
        <v>0</v>
      </c>
      <c r="V37" s="74">
        <v>1398</v>
      </c>
      <c r="W37" s="98">
        <f t="shared" si="20"/>
        <v>1989.1747912647054</v>
      </c>
      <c r="X37" s="74">
        <v>0</v>
      </c>
      <c r="Y37" s="98">
        <f t="shared" si="21"/>
        <v>0</v>
      </c>
      <c r="Z37" s="74">
        <v>1398</v>
      </c>
      <c r="AA37" s="98">
        <f t="shared" si="22"/>
        <v>1989.1747912647054</v>
      </c>
    </row>
    <row r="38" spans="1:27" ht="12.75">
      <c r="A38" s="74">
        <v>18</v>
      </c>
      <c r="B38" s="74" t="s">
        <v>570</v>
      </c>
      <c r="C38" s="74" t="s">
        <v>571</v>
      </c>
      <c r="D38" s="74">
        <v>132423</v>
      </c>
      <c r="E38" s="98">
        <f t="shared" si="10"/>
        <v>188420.9537794321</v>
      </c>
      <c r="F38" s="74">
        <v>95664</v>
      </c>
      <c r="G38" s="98">
        <f t="shared" si="10"/>
        <v>136117.60889237968</v>
      </c>
      <c r="H38" s="74">
        <v>24047</v>
      </c>
      <c r="I38" s="98">
        <f t="shared" si="13"/>
        <v>34215.79843028782</v>
      </c>
      <c r="J38" s="74">
        <v>3129</v>
      </c>
      <c r="K38" s="98">
        <f t="shared" si="14"/>
        <v>4452.165895470145</v>
      </c>
      <c r="L38" s="74">
        <v>9583</v>
      </c>
      <c r="M38" s="98">
        <f t="shared" si="15"/>
        <v>13635.380561294472</v>
      </c>
      <c r="N38" s="74">
        <v>7768</v>
      </c>
      <c r="O38" s="98">
        <f t="shared" si="16"/>
        <v>11052.868224995875</v>
      </c>
      <c r="P38" s="74">
        <v>1041</v>
      </c>
      <c r="Q38" s="98">
        <f t="shared" si="17"/>
        <v>1481.2095548687828</v>
      </c>
      <c r="R38" s="74">
        <v>6727</v>
      </c>
      <c r="S38" s="98">
        <f t="shared" si="18"/>
        <v>9571.658670127092</v>
      </c>
      <c r="T38" s="74">
        <v>0</v>
      </c>
      <c r="U38" s="98">
        <f t="shared" si="19"/>
        <v>0</v>
      </c>
      <c r="V38" s="74">
        <v>1870</v>
      </c>
      <c r="W38" s="98">
        <f t="shared" si="20"/>
        <v>2660.770285883404</v>
      </c>
      <c r="X38" s="74">
        <v>1870</v>
      </c>
      <c r="Y38" s="98">
        <f t="shared" si="21"/>
        <v>2660.770285883404</v>
      </c>
      <c r="Z38" s="74">
        <v>0</v>
      </c>
      <c r="AA38" s="98">
        <f t="shared" si="22"/>
        <v>0</v>
      </c>
    </row>
    <row r="39" spans="1:27" ht="12.75">
      <c r="A39" s="74">
        <v>19</v>
      </c>
      <c r="B39" s="74" t="s">
        <v>570</v>
      </c>
      <c r="C39" s="74" t="s">
        <v>572</v>
      </c>
      <c r="D39" s="74">
        <v>100370</v>
      </c>
      <c r="E39" s="98">
        <f t="shared" si="10"/>
        <v>142813.6436332178</v>
      </c>
      <c r="F39" s="74">
        <v>58681</v>
      </c>
      <c r="G39" s="98">
        <f t="shared" si="10"/>
        <v>83495.54071974548</v>
      </c>
      <c r="H39" s="74">
        <v>25303</v>
      </c>
      <c r="I39" s="98">
        <f t="shared" si="13"/>
        <v>36002.92542444266</v>
      </c>
      <c r="J39" s="74">
        <v>4670</v>
      </c>
      <c r="K39" s="98">
        <f t="shared" si="14"/>
        <v>6644.811355655346</v>
      </c>
      <c r="L39" s="74">
        <v>11716</v>
      </c>
      <c r="M39" s="98">
        <f t="shared" si="15"/>
        <v>16670.36613337431</v>
      </c>
      <c r="N39" s="74">
        <v>12472</v>
      </c>
      <c r="O39" s="98">
        <f t="shared" si="16"/>
        <v>17746.057222212738</v>
      </c>
      <c r="P39" s="74">
        <v>901</v>
      </c>
      <c r="Q39" s="98">
        <f t="shared" si="17"/>
        <v>1282.0075013801857</v>
      </c>
      <c r="R39" s="74">
        <v>11571</v>
      </c>
      <c r="S39" s="98">
        <f t="shared" si="18"/>
        <v>16464.04972083255</v>
      </c>
      <c r="T39" s="74">
        <v>0</v>
      </c>
      <c r="U39" s="98">
        <f t="shared" si="19"/>
        <v>0</v>
      </c>
      <c r="V39" s="74">
        <v>50</v>
      </c>
      <c r="W39" s="98">
        <f t="shared" si="20"/>
        <v>71.14359053164182</v>
      </c>
      <c r="X39" s="74">
        <v>50</v>
      </c>
      <c r="Y39" s="98">
        <f t="shared" si="21"/>
        <v>71.14359053164182</v>
      </c>
      <c r="Z39" s="74">
        <v>0</v>
      </c>
      <c r="AA39" s="98">
        <f t="shared" si="22"/>
        <v>0</v>
      </c>
    </row>
    <row r="40" spans="1:27" ht="12.75">
      <c r="A40" s="74">
        <v>20</v>
      </c>
      <c r="B40" s="74" t="s">
        <v>573</v>
      </c>
      <c r="C40" s="74" t="s">
        <v>574</v>
      </c>
      <c r="D40" s="74">
        <v>219910</v>
      </c>
      <c r="E40" s="98">
        <f t="shared" si="10"/>
        <v>312903.7398762671</v>
      </c>
      <c r="F40" s="74">
        <v>160447</v>
      </c>
      <c r="G40" s="98">
        <f t="shared" si="10"/>
        <v>228295.51340060672</v>
      </c>
      <c r="H40" s="74">
        <v>49452</v>
      </c>
      <c r="I40" s="98">
        <f t="shared" si="13"/>
        <v>70363.85677941503</v>
      </c>
      <c r="J40" s="74">
        <v>3535</v>
      </c>
      <c r="K40" s="98">
        <f t="shared" si="14"/>
        <v>5029.851850587077</v>
      </c>
      <c r="L40" s="74">
        <v>6476</v>
      </c>
      <c r="M40" s="98">
        <f t="shared" si="15"/>
        <v>9214.517845658249</v>
      </c>
      <c r="N40" s="74">
        <v>97676</v>
      </c>
      <c r="O40" s="98">
        <f t="shared" si="16"/>
        <v>138980.42697537295</v>
      </c>
      <c r="P40" s="74">
        <v>97676</v>
      </c>
      <c r="Q40" s="98">
        <f t="shared" si="17"/>
        <v>138980.42697537295</v>
      </c>
      <c r="R40" s="74">
        <v>0</v>
      </c>
      <c r="S40" s="98">
        <f t="shared" si="18"/>
        <v>0</v>
      </c>
      <c r="T40" s="74">
        <v>0</v>
      </c>
      <c r="U40" s="98">
        <f t="shared" si="19"/>
        <v>0</v>
      </c>
      <c r="V40" s="74">
        <v>18620</v>
      </c>
      <c r="W40" s="98">
        <f t="shared" si="20"/>
        <v>26493.873113983416</v>
      </c>
      <c r="X40" s="74">
        <v>18620</v>
      </c>
      <c r="Y40" s="98">
        <f t="shared" si="21"/>
        <v>26493.873113983416</v>
      </c>
      <c r="Z40" s="74">
        <v>0</v>
      </c>
      <c r="AA40" s="98">
        <f t="shared" si="22"/>
        <v>0</v>
      </c>
    </row>
    <row r="41" spans="1:27" ht="12.75">
      <c r="A41" s="74">
        <v>21</v>
      </c>
      <c r="B41" s="74" t="s">
        <v>575</v>
      </c>
      <c r="C41" s="74" t="s">
        <v>576</v>
      </c>
      <c r="D41" s="74">
        <v>255033</v>
      </c>
      <c r="E41" s="98">
        <f t="shared" si="10"/>
        <v>362879.2664811242</v>
      </c>
      <c r="F41" s="74">
        <v>174868</v>
      </c>
      <c r="G41" s="98">
        <f t="shared" si="10"/>
        <v>248814.74778174286</v>
      </c>
      <c r="H41" s="74">
        <v>42329</v>
      </c>
      <c r="I41" s="98">
        <f t="shared" si="13"/>
        <v>60228.74087227733</v>
      </c>
      <c r="J41" s="74">
        <v>0</v>
      </c>
      <c r="K41" s="98">
        <f t="shared" si="14"/>
        <v>0</v>
      </c>
      <c r="L41" s="74">
        <v>37836</v>
      </c>
      <c r="M41" s="98">
        <f t="shared" si="15"/>
        <v>53835.777827104</v>
      </c>
      <c r="N41" s="74">
        <v>9652</v>
      </c>
      <c r="O41" s="98">
        <f t="shared" si="16"/>
        <v>13733.558716228137</v>
      </c>
      <c r="P41" s="74">
        <v>7850</v>
      </c>
      <c r="Q41" s="98">
        <f t="shared" si="17"/>
        <v>11169.543713467767</v>
      </c>
      <c r="R41" s="74">
        <v>1802</v>
      </c>
      <c r="S41" s="98">
        <f t="shared" si="18"/>
        <v>2564.0150027603713</v>
      </c>
      <c r="T41" s="74">
        <v>0</v>
      </c>
      <c r="U41" s="98">
        <f t="shared" si="19"/>
        <v>0</v>
      </c>
      <c r="V41" s="74">
        <v>121796</v>
      </c>
      <c r="W41" s="98">
        <f t="shared" si="20"/>
        <v>173300.09504783695</v>
      </c>
      <c r="X41" s="74">
        <v>6891</v>
      </c>
      <c r="Y41" s="98">
        <f t="shared" si="21"/>
        <v>9805.009647070876</v>
      </c>
      <c r="Z41" s="74">
        <v>114905</v>
      </c>
      <c r="AA41" s="98">
        <f t="shared" si="22"/>
        <v>163495.08540076608</v>
      </c>
    </row>
    <row r="42" spans="1:27" ht="12.75">
      <c r="A42" s="74">
        <v>22</v>
      </c>
      <c r="B42" s="74" t="s">
        <v>577</v>
      </c>
      <c r="C42" s="74" t="s">
        <v>578</v>
      </c>
      <c r="D42" s="74">
        <v>173734</v>
      </c>
      <c r="E42" s="98">
        <f t="shared" si="10"/>
        <v>247201.21114848522</v>
      </c>
      <c r="F42" s="74">
        <v>129130</v>
      </c>
      <c r="G42" s="98">
        <f t="shared" si="10"/>
        <v>183735.4369070182</v>
      </c>
      <c r="H42" s="74">
        <v>32129</v>
      </c>
      <c r="I42" s="98">
        <f t="shared" si="13"/>
        <v>45715.4484038224</v>
      </c>
      <c r="J42" s="74">
        <v>6929</v>
      </c>
      <c r="K42" s="98">
        <f t="shared" si="14"/>
        <v>9859.078775874925</v>
      </c>
      <c r="L42" s="74">
        <v>5546</v>
      </c>
      <c r="M42" s="98">
        <f t="shared" si="15"/>
        <v>7891.247061769711</v>
      </c>
      <c r="N42" s="74">
        <v>7074</v>
      </c>
      <c r="O42" s="98">
        <f t="shared" si="16"/>
        <v>10065.395188416685</v>
      </c>
      <c r="P42" s="74">
        <v>5845</v>
      </c>
      <c r="Q42" s="98">
        <f t="shared" si="17"/>
        <v>8316.68573314893</v>
      </c>
      <c r="R42" s="74">
        <v>1229</v>
      </c>
      <c r="S42" s="98">
        <f t="shared" si="18"/>
        <v>1748.709455267756</v>
      </c>
      <c r="T42" s="74">
        <v>0</v>
      </c>
      <c r="U42" s="98">
        <f t="shared" si="19"/>
        <v>0</v>
      </c>
      <c r="V42" s="74">
        <v>751</v>
      </c>
      <c r="W42" s="98">
        <f t="shared" si="20"/>
        <v>1068.57672978526</v>
      </c>
      <c r="X42" s="74">
        <v>751</v>
      </c>
      <c r="Y42" s="98">
        <f t="shared" si="21"/>
        <v>1068.57672978526</v>
      </c>
      <c r="Z42" s="74">
        <v>0</v>
      </c>
      <c r="AA42" s="98">
        <f t="shared" si="22"/>
        <v>0</v>
      </c>
    </row>
    <row r="43" spans="1:27" ht="12.75">
      <c r="A43" s="74">
        <v>23</v>
      </c>
      <c r="B43" s="74" t="s">
        <v>579</v>
      </c>
      <c r="C43" s="74" t="s">
        <v>580</v>
      </c>
      <c r="D43" s="74">
        <v>112779</v>
      </c>
      <c r="E43" s="98">
        <f t="shared" si="10"/>
        <v>160470.05993136068</v>
      </c>
      <c r="F43" s="74">
        <v>77770</v>
      </c>
      <c r="G43" s="98">
        <f t="shared" si="10"/>
        <v>110656.74071291569</v>
      </c>
      <c r="H43" s="74">
        <v>18151</v>
      </c>
      <c r="I43" s="98">
        <f t="shared" si="13"/>
        <v>25826.546234796617</v>
      </c>
      <c r="J43" s="74">
        <v>11837</v>
      </c>
      <c r="K43" s="98">
        <f t="shared" si="14"/>
        <v>16842.533622460887</v>
      </c>
      <c r="L43" s="74">
        <v>5021</v>
      </c>
      <c r="M43" s="98">
        <f t="shared" si="15"/>
        <v>7144.239361187472</v>
      </c>
      <c r="N43" s="74">
        <v>20796</v>
      </c>
      <c r="O43" s="98">
        <f t="shared" si="16"/>
        <v>29590.04217392047</v>
      </c>
      <c r="P43" s="74">
        <v>0</v>
      </c>
      <c r="Q43" s="98">
        <f t="shared" si="17"/>
        <v>0</v>
      </c>
      <c r="R43" s="74">
        <v>20796</v>
      </c>
      <c r="S43" s="98">
        <f t="shared" si="18"/>
        <v>29590.04217392047</v>
      </c>
      <c r="T43" s="74">
        <v>0</v>
      </c>
      <c r="U43" s="98">
        <f t="shared" si="19"/>
        <v>0</v>
      </c>
      <c r="V43" s="74">
        <v>966</v>
      </c>
      <c r="W43" s="98">
        <f t="shared" si="20"/>
        <v>1374.4941690713201</v>
      </c>
      <c r="X43" s="74">
        <v>966</v>
      </c>
      <c r="Y43" s="98">
        <f t="shared" si="21"/>
        <v>1374.4941690713201</v>
      </c>
      <c r="Z43" s="74">
        <v>0</v>
      </c>
      <c r="AA43" s="98">
        <f t="shared" si="22"/>
        <v>0</v>
      </c>
    </row>
    <row r="44" spans="1:27" ht="12.75">
      <c r="A44" s="74">
        <v>24</v>
      </c>
      <c r="B44" s="74" t="s">
        <v>581</v>
      </c>
      <c r="C44" s="74" t="s">
        <v>582</v>
      </c>
      <c r="D44" s="74">
        <v>61678.89</v>
      </c>
      <c r="E44" s="98">
        <f t="shared" si="10"/>
        <v>87761.15389212355</v>
      </c>
      <c r="F44" s="74">
        <v>42256.51</v>
      </c>
      <c r="G44" s="98">
        <f t="shared" si="10"/>
        <v>60125.596894724564</v>
      </c>
      <c r="H44" s="74">
        <v>9858.1</v>
      </c>
      <c r="I44" s="98">
        <f t="shared" si="13"/>
        <v>14026.812596399566</v>
      </c>
      <c r="J44" s="74">
        <v>3333</v>
      </c>
      <c r="K44" s="98">
        <f t="shared" si="14"/>
        <v>4742.431744839244</v>
      </c>
      <c r="L44" s="74">
        <v>6231.28</v>
      </c>
      <c r="M44" s="98">
        <f t="shared" si="15"/>
        <v>8866.31265616018</v>
      </c>
      <c r="N44" s="74">
        <v>7961.68</v>
      </c>
      <c r="O44" s="98">
        <f t="shared" si="16"/>
        <v>11328.450037279243</v>
      </c>
      <c r="P44" s="74">
        <v>2164</v>
      </c>
      <c r="Q44" s="98">
        <f t="shared" si="17"/>
        <v>3079.094598209458</v>
      </c>
      <c r="R44" s="74">
        <v>1627.06</v>
      </c>
      <c r="S44" s="98">
        <f t="shared" si="18"/>
        <v>2315.097808208263</v>
      </c>
      <c r="T44" s="74">
        <v>4170.62</v>
      </c>
      <c r="U44" s="98">
        <f t="shared" si="19"/>
        <v>5934.257630861521</v>
      </c>
      <c r="V44" s="74">
        <v>27986</v>
      </c>
      <c r="W44" s="98">
        <f t="shared" si="20"/>
        <v>39820.49049237056</v>
      </c>
      <c r="X44" s="74">
        <v>27986</v>
      </c>
      <c r="Y44" s="98">
        <f t="shared" si="21"/>
        <v>39820.49049237056</v>
      </c>
      <c r="Z44" s="74">
        <v>0</v>
      </c>
      <c r="AA44" s="98">
        <f t="shared" si="22"/>
        <v>0</v>
      </c>
    </row>
    <row r="45" spans="1:27" ht="12.75">
      <c r="A45" s="74">
        <v>25</v>
      </c>
      <c r="B45" s="74" t="s">
        <v>581</v>
      </c>
      <c r="C45" s="74" t="s">
        <v>583</v>
      </c>
      <c r="D45" s="74">
        <v>91219.02</v>
      </c>
      <c r="E45" s="98">
        <f t="shared" si="10"/>
        <v>129792.97215155294</v>
      </c>
      <c r="F45" s="74">
        <v>67896.58</v>
      </c>
      <c r="G45" s="98">
        <f t="shared" si="10"/>
        <v>96608.12972037724</v>
      </c>
      <c r="H45" s="74">
        <v>15430.38</v>
      </c>
      <c r="I45" s="98">
        <f t="shared" si="13"/>
        <v>21955.452729352706</v>
      </c>
      <c r="J45" s="74">
        <v>705.1</v>
      </c>
      <c r="K45" s="98">
        <f t="shared" si="14"/>
        <v>1003.2669136772131</v>
      </c>
      <c r="L45" s="74">
        <v>7186.96</v>
      </c>
      <c r="M45" s="98">
        <f t="shared" si="15"/>
        <v>10226.12278814577</v>
      </c>
      <c r="N45" s="74">
        <v>2947</v>
      </c>
      <c r="O45" s="98">
        <f t="shared" si="16"/>
        <v>4193.203225934969</v>
      </c>
      <c r="P45" s="74">
        <v>1439.79</v>
      </c>
      <c r="Q45" s="98">
        <f t="shared" si="17"/>
        <v>2048.6366042310515</v>
      </c>
      <c r="R45" s="74">
        <v>1352.69</v>
      </c>
      <c r="S45" s="98">
        <f t="shared" si="18"/>
        <v>1924.7044695249317</v>
      </c>
      <c r="T45" s="74">
        <v>154.52</v>
      </c>
      <c r="U45" s="98">
        <f t="shared" si="19"/>
        <v>219.86215217898592</v>
      </c>
      <c r="V45" s="74">
        <v>17908</v>
      </c>
      <c r="W45" s="98">
        <f t="shared" si="20"/>
        <v>25480.788384812837</v>
      </c>
      <c r="X45" s="74">
        <v>17908</v>
      </c>
      <c r="Y45" s="98">
        <f t="shared" si="21"/>
        <v>25480.788384812837</v>
      </c>
      <c r="Z45" s="74">
        <v>0</v>
      </c>
      <c r="AA45" s="98">
        <f t="shared" si="22"/>
        <v>0</v>
      </c>
    </row>
    <row r="46" spans="1:27" ht="12.75">
      <c r="A46" s="74">
        <v>26</v>
      </c>
      <c r="B46" s="74" t="s">
        <v>584</v>
      </c>
      <c r="C46" s="74" t="s">
        <v>585</v>
      </c>
      <c r="D46" s="74">
        <v>157568</v>
      </c>
      <c r="E46" s="98">
        <f t="shared" si="10"/>
        <v>224199.0654577948</v>
      </c>
      <c r="F46" s="74">
        <v>115830</v>
      </c>
      <c r="G46" s="98">
        <f t="shared" si="10"/>
        <v>164811.24182560146</v>
      </c>
      <c r="H46" s="74">
        <v>26963</v>
      </c>
      <c r="I46" s="98">
        <f t="shared" si="13"/>
        <v>38364.89263009317</v>
      </c>
      <c r="J46" s="74">
        <v>6485</v>
      </c>
      <c r="K46" s="98">
        <f t="shared" si="14"/>
        <v>9227.323691953945</v>
      </c>
      <c r="L46" s="74">
        <v>8290</v>
      </c>
      <c r="M46" s="98">
        <f t="shared" si="15"/>
        <v>11795.607310146215</v>
      </c>
      <c r="N46" s="74">
        <v>1841</v>
      </c>
      <c r="O46" s="98">
        <f t="shared" si="16"/>
        <v>2619.507003375052</v>
      </c>
      <c r="P46" s="74">
        <v>0</v>
      </c>
      <c r="Q46" s="98">
        <f t="shared" si="17"/>
        <v>0</v>
      </c>
      <c r="R46" s="74">
        <v>1841</v>
      </c>
      <c r="S46" s="98">
        <f t="shared" si="18"/>
        <v>2619.507003375052</v>
      </c>
      <c r="T46" s="74">
        <v>0</v>
      </c>
      <c r="U46" s="98">
        <f t="shared" si="19"/>
        <v>0</v>
      </c>
      <c r="V46" s="74">
        <v>6422</v>
      </c>
      <c r="W46" s="98">
        <f t="shared" si="20"/>
        <v>9137.682767884076</v>
      </c>
      <c r="X46" s="74">
        <v>6422</v>
      </c>
      <c r="Y46" s="98">
        <f t="shared" si="21"/>
        <v>9137.682767884076</v>
      </c>
      <c r="Z46" s="74">
        <v>0</v>
      </c>
      <c r="AA46" s="98">
        <f t="shared" si="22"/>
        <v>0</v>
      </c>
    </row>
    <row r="47" spans="1:27" ht="12.75">
      <c r="A47" s="74">
        <v>27</v>
      </c>
      <c r="B47" s="74" t="s">
        <v>586</v>
      </c>
      <c r="C47" s="74" t="s">
        <v>587</v>
      </c>
      <c r="D47" s="74">
        <v>127034</v>
      </c>
      <c r="E47" s="98">
        <f t="shared" si="10"/>
        <v>180753.09759193176</v>
      </c>
      <c r="F47" s="74">
        <v>92421</v>
      </c>
      <c r="G47" s="98">
        <f t="shared" si="10"/>
        <v>131503.2356104974</v>
      </c>
      <c r="H47" s="74">
        <v>21630</v>
      </c>
      <c r="I47" s="98">
        <f t="shared" si="13"/>
        <v>30776.717263988252</v>
      </c>
      <c r="J47" s="74">
        <v>4690</v>
      </c>
      <c r="K47" s="98">
        <f t="shared" si="14"/>
        <v>6673.268791868003</v>
      </c>
      <c r="L47" s="74">
        <v>8293</v>
      </c>
      <c r="M47" s="98">
        <f t="shared" si="15"/>
        <v>11799.875925578113</v>
      </c>
      <c r="N47" s="74">
        <v>7851</v>
      </c>
      <c r="O47" s="98">
        <f t="shared" si="16"/>
        <v>11170.9665852784</v>
      </c>
      <c r="P47" s="74">
        <v>2277</v>
      </c>
      <c r="Q47" s="98">
        <f t="shared" si="17"/>
        <v>3239.8791128109688</v>
      </c>
      <c r="R47" s="74">
        <v>5574</v>
      </c>
      <c r="S47" s="98">
        <f t="shared" si="18"/>
        <v>7931.08747246743</v>
      </c>
      <c r="T47" s="74">
        <v>0</v>
      </c>
      <c r="U47" s="98">
        <f t="shared" si="19"/>
        <v>0</v>
      </c>
      <c r="V47" s="74">
        <v>1345</v>
      </c>
      <c r="W47" s="98">
        <f t="shared" si="20"/>
        <v>1913.762585301165</v>
      </c>
      <c r="X47" s="74">
        <v>1345</v>
      </c>
      <c r="Y47" s="98">
        <f t="shared" si="21"/>
        <v>1913.762585301165</v>
      </c>
      <c r="Z47" s="74">
        <v>0</v>
      </c>
      <c r="AA47" s="98">
        <f t="shared" si="22"/>
        <v>0</v>
      </c>
    </row>
    <row r="48" spans="1:27" ht="12.75">
      <c r="A48" s="74">
        <v>28</v>
      </c>
      <c r="B48" s="74" t="s">
        <v>588</v>
      </c>
      <c r="C48" s="74" t="s">
        <v>589</v>
      </c>
      <c r="D48" s="74">
        <v>231515</v>
      </c>
      <c r="E48" s="98">
        <f t="shared" si="10"/>
        <v>329416.16723866115</v>
      </c>
      <c r="F48" s="74">
        <v>165189</v>
      </c>
      <c r="G48" s="98">
        <f t="shared" si="10"/>
        <v>235042.77152662762</v>
      </c>
      <c r="H48" s="74">
        <v>38243</v>
      </c>
      <c r="I48" s="98">
        <f t="shared" si="13"/>
        <v>54414.886654031565</v>
      </c>
      <c r="J48" s="74">
        <v>23619</v>
      </c>
      <c r="K48" s="98">
        <f t="shared" si="14"/>
        <v>33606.80929533696</v>
      </c>
      <c r="L48" s="74">
        <v>4464</v>
      </c>
      <c r="M48" s="98">
        <f t="shared" si="15"/>
        <v>6351.699762664982</v>
      </c>
      <c r="N48" s="74">
        <v>84443</v>
      </c>
      <c r="O48" s="98">
        <f t="shared" si="16"/>
        <v>120151.5643052686</v>
      </c>
      <c r="P48" s="74">
        <v>19859</v>
      </c>
      <c r="Q48" s="98">
        <f t="shared" si="17"/>
        <v>28256.8112873575</v>
      </c>
      <c r="R48" s="74">
        <v>64584</v>
      </c>
      <c r="S48" s="98">
        <f t="shared" si="18"/>
        <v>91894.7530179111</v>
      </c>
      <c r="T48" s="74">
        <v>0</v>
      </c>
      <c r="U48" s="98">
        <f t="shared" si="19"/>
        <v>0</v>
      </c>
      <c r="V48" s="74">
        <v>17388</v>
      </c>
      <c r="W48" s="98">
        <f t="shared" si="20"/>
        <v>24740.895043283763</v>
      </c>
      <c r="X48" s="74">
        <v>17388</v>
      </c>
      <c r="Y48" s="98">
        <f t="shared" si="21"/>
        <v>24740.895043283763</v>
      </c>
      <c r="Z48" s="74">
        <v>0</v>
      </c>
      <c r="AA48" s="98">
        <f t="shared" si="22"/>
        <v>0</v>
      </c>
    </row>
    <row r="49" spans="1:27" ht="12.75">
      <c r="A49" s="74">
        <v>29</v>
      </c>
      <c r="B49" s="74" t="s">
        <v>590</v>
      </c>
      <c r="C49" s="74" t="s">
        <v>591</v>
      </c>
      <c r="D49" s="74">
        <v>162207</v>
      </c>
      <c r="E49" s="98">
        <f t="shared" si="10"/>
        <v>230799.7677873205</v>
      </c>
      <c r="F49" s="74">
        <v>105673</v>
      </c>
      <c r="G49" s="98">
        <f t="shared" si="10"/>
        <v>150359.13284500374</v>
      </c>
      <c r="H49" s="74">
        <v>24842</v>
      </c>
      <c r="I49" s="98">
        <f t="shared" si="13"/>
        <v>35346.981519740926</v>
      </c>
      <c r="J49" s="74">
        <v>3845</v>
      </c>
      <c r="K49" s="98">
        <f t="shared" si="14"/>
        <v>5470.942111883256</v>
      </c>
      <c r="L49" s="74">
        <v>27847</v>
      </c>
      <c r="M49" s="98">
        <f t="shared" si="15"/>
        <v>39622.7113106926</v>
      </c>
      <c r="N49" s="74">
        <v>20703</v>
      </c>
      <c r="O49" s="98">
        <f t="shared" si="16"/>
        <v>29457.715095531614</v>
      </c>
      <c r="P49" s="74">
        <v>1260</v>
      </c>
      <c r="Q49" s="98">
        <f t="shared" si="17"/>
        <v>1792.818481397374</v>
      </c>
      <c r="R49" s="74">
        <v>19443</v>
      </c>
      <c r="S49" s="98">
        <f t="shared" si="18"/>
        <v>27664.89661413424</v>
      </c>
      <c r="T49" s="74">
        <v>0</v>
      </c>
      <c r="U49" s="98">
        <f t="shared" si="19"/>
        <v>0</v>
      </c>
      <c r="V49" s="74">
        <v>9647</v>
      </c>
      <c r="W49" s="98">
        <f t="shared" si="20"/>
        <v>13726.444357174974</v>
      </c>
      <c r="X49" s="74">
        <v>9647</v>
      </c>
      <c r="Y49" s="98">
        <f t="shared" si="21"/>
        <v>13726.444357174974</v>
      </c>
      <c r="Z49" s="74">
        <v>0</v>
      </c>
      <c r="AA49" s="98">
        <f t="shared" si="22"/>
        <v>0</v>
      </c>
    </row>
    <row r="50" spans="1:27" ht="12.75">
      <c r="A50" s="74">
        <v>30</v>
      </c>
      <c r="B50" s="74" t="s">
        <v>540</v>
      </c>
      <c r="C50" s="74" t="s">
        <v>592</v>
      </c>
      <c r="D50" s="74">
        <v>113502</v>
      </c>
      <c r="E50" s="98">
        <f t="shared" si="10"/>
        <v>161498.7962504482</v>
      </c>
      <c r="F50" s="74">
        <v>83154</v>
      </c>
      <c r="G50" s="98">
        <f t="shared" si="10"/>
        <v>118317.48254136289</v>
      </c>
      <c r="H50" s="74">
        <v>19696</v>
      </c>
      <c r="I50" s="98">
        <f t="shared" si="13"/>
        <v>28024.88318222435</v>
      </c>
      <c r="J50" s="74">
        <v>3759</v>
      </c>
      <c r="K50" s="98">
        <f t="shared" si="14"/>
        <v>5348.575136168833</v>
      </c>
      <c r="L50" s="74">
        <v>6893</v>
      </c>
      <c r="M50" s="98">
        <f t="shared" si="15"/>
        <v>9807.855390692142</v>
      </c>
      <c r="N50" s="74">
        <v>29819</v>
      </c>
      <c r="O50" s="98">
        <f t="shared" si="16"/>
        <v>42428.61452126055</v>
      </c>
      <c r="P50" s="74">
        <v>7232</v>
      </c>
      <c r="Q50" s="98">
        <f t="shared" si="17"/>
        <v>10290.208934496673</v>
      </c>
      <c r="R50" s="74">
        <v>22587</v>
      </c>
      <c r="S50" s="98">
        <f t="shared" si="18"/>
        <v>32138.405586763878</v>
      </c>
      <c r="T50" s="74">
        <v>0</v>
      </c>
      <c r="U50" s="98">
        <f t="shared" si="19"/>
        <v>0</v>
      </c>
      <c r="V50" s="74">
        <v>3020</v>
      </c>
      <c r="W50" s="98">
        <f t="shared" si="20"/>
        <v>4297.072868111166</v>
      </c>
      <c r="X50" s="74">
        <v>3020</v>
      </c>
      <c r="Y50" s="98">
        <f t="shared" si="21"/>
        <v>4297.072868111166</v>
      </c>
      <c r="Z50" s="74">
        <v>0</v>
      </c>
      <c r="AA50" s="98">
        <f t="shared" si="22"/>
        <v>0</v>
      </c>
    </row>
    <row r="51" spans="1:27" ht="12.75">
      <c r="A51" s="74">
        <v>31</v>
      </c>
      <c r="B51" s="74" t="s">
        <v>540</v>
      </c>
      <c r="C51" s="74" t="s">
        <v>593</v>
      </c>
      <c r="D51" s="74">
        <v>243106</v>
      </c>
      <c r="E51" s="98">
        <f t="shared" si="10"/>
        <v>345908.67439570633</v>
      </c>
      <c r="F51" s="74">
        <v>180431</v>
      </c>
      <c r="G51" s="98">
        <f t="shared" si="10"/>
        <v>256730.18366429332</v>
      </c>
      <c r="H51" s="74">
        <v>43522</v>
      </c>
      <c r="I51" s="98">
        <f t="shared" si="13"/>
        <v>61926.22694236231</v>
      </c>
      <c r="J51" s="74">
        <v>0</v>
      </c>
      <c r="K51" s="98">
        <f t="shared" si="14"/>
        <v>0</v>
      </c>
      <c r="L51" s="74">
        <v>19153</v>
      </c>
      <c r="M51" s="98">
        <f t="shared" si="15"/>
        <v>27252.263789050718</v>
      </c>
      <c r="N51" s="74">
        <v>6544</v>
      </c>
      <c r="O51" s="98">
        <f t="shared" si="16"/>
        <v>9311.273128781282</v>
      </c>
      <c r="P51" s="74">
        <v>4617</v>
      </c>
      <c r="Q51" s="98">
        <f t="shared" si="17"/>
        <v>6569.399149691806</v>
      </c>
      <c r="R51" s="74">
        <v>1927</v>
      </c>
      <c r="S51" s="98">
        <f t="shared" si="18"/>
        <v>2741.873979089476</v>
      </c>
      <c r="T51" s="74">
        <v>0</v>
      </c>
      <c r="U51" s="98">
        <f t="shared" si="19"/>
        <v>0</v>
      </c>
      <c r="V51" s="74">
        <v>1659</v>
      </c>
      <c r="W51" s="98">
        <f t="shared" si="20"/>
        <v>2360.544333839876</v>
      </c>
      <c r="X51" s="74">
        <v>1659</v>
      </c>
      <c r="Y51" s="98">
        <f t="shared" si="21"/>
        <v>2360.544333839876</v>
      </c>
      <c r="Z51" s="74">
        <v>0</v>
      </c>
      <c r="AA51" s="98">
        <f t="shared" si="22"/>
        <v>0</v>
      </c>
    </row>
    <row r="52" spans="1:27" ht="12.75">
      <c r="A52" s="74">
        <v>32</v>
      </c>
      <c r="B52" s="74" t="s">
        <v>594</v>
      </c>
      <c r="C52" s="74" t="s">
        <v>595</v>
      </c>
      <c r="D52" s="74">
        <v>131644</v>
      </c>
      <c r="E52" s="98">
        <f t="shared" si="10"/>
        <v>187312.53663894912</v>
      </c>
      <c r="F52" s="74">
        <v>99861</v>
      </c>
      <c r="G52" s="98">
        <f t="shared" si="10"/>
        <v>142089.40188160568</v>
      </c>
      <c r="H52" s="74">
        <v>24060</v>
      </c>
      <c r="I52" s="98">
        <f t="shared" si="13"/>
        <v>34234.29576382605</v>
      </c>
      <c r="J52" s="74">
        <v>1536</v>
      </c>
      <c r="K52" s="98">
        <f t="shared" si="14"/>
        <v>2185.531101132037</v>
      </c>
      <c r="L52" s="74">
        <v>6187</v>
      </c>
      <c r="M52" s="98">
        <f t="shared" si="15"/>
        <v>8803.307892385359</v>
      </c>
      <c r="N52" s="74">
        <v>47880</v>
      </c>
      <c r="O52" s="98">
        <f t="shared" si="16"/>
        <v>68127.10229310021</v>
      </c>
      <c r="P52" s="74">
        <v>32270</v>
      </c>
      <c r="Q52" s="98">
        <f t="shared" si="17"/>
        <v>45916.07332912163</v>
      </c>
      <c r="R52" s="74">
        <v>15610</v>
      </c>
      <c r="S52" s="98">
        <f t="shared" si="18"/>
        <v>22211.028963978577</v>
      </c>
      <c r="T52" s="74">
        <v>0</v>
      </c>
      <c r="U52" s="98">
        <f t="shared" si="19"/>
        <v>0</v>
      </c>
      <c r="V52" s="74">
        <v>877</v>
      </c>
      <c r="W52" s="98">
        <f t="shared" si="20"/>
        <v>1247.8585779249977</v>
      </c>
      <c r="X52" s="74">
        <v>877</v>
      </c>
      <c r="Y52" s="98">
        <f t="shared" si="21"/>
        <v>1247.8585779249977</v>
      </c>
      <c r="Z52" s="74">
        <v>0</v>
      </c>
      <c r="AA52" s="98">
        <f t="shared" si="22"/>
        <v>0</v>
      </c>
    </row>
    <row r="53" spans="1:27" ht="12.75">
      <c r="A53" s="74">
        <v>33</v>
      </c>
      <c r="B53" s="74" t="s">
        <v>542</v>
      </c>
      <c r="C53" s="74" t="s">
        <v>596</v>
      </c>
      <c r="D53" s="74">
        <v>113712</v>
      </c>
      <c r="E53" s="98">
        <f t="shared" si="10"/>
        <v>161797.5993306811</v>
      </c>
      <c r="F53" s="74">
        <v>84539</v>
      </c>
      <c r="G53" s="98">
        <f t="shared" si="10"/>
        <v>120288.15999908936</v>
      </c>
      <c r="H53" s="74">
        <v>20018</v>
      </c>
      <c r="I53" s="98">
        <f t="shared" si="13"/>
        <v>28483.04790524812</v>
      </c>
      <c r="J53" s="74">
        <v>4389</v>
      </c>
      <c r="K53" s="98">
        <f t="shared" si="14"/>
        <v>6244.984376867519</v>
      </c>
      <c r="L53" s="74">
        <v>4766</v>
      </c>
      <c r="M53" s="98">
        <f t="shared" si="15"/>
        <v>6781.407049476099</v>
      </c>
      <c r="N53" s="74">
        <v>26521</v>
      </c>
      <c r="O53" s="98">
        <f t="shared" si="16"/>
        <v>37735.983289793454</v>
      </c>
      <c r="P53" s="74">
        <v>24260</v>
      </c>
      <c r="Q53" s="98">
        <f t="shared" si="17"/>
        <v>34518.87012595261</v>
      </c>
      <c r="R53" s="74">
        <v>2261</v>
      </c>
      <c r="S53" s="98">
        <f t="shared" si="18"/>
        <v>3217.1131638408433</v>
      </c>
      <c r="T53" s="74">
        <v>0</v>
      </c>
      <c r="U53" s="98">
        <f t="shared" si="19"/>
        <v>0</v>
      </c>
      <c r="V53" s="74">
        <v>33</v>
      </c>
      <c r="W53" s="98">
        <f t="shared" si="20"/>
        <v>46.95476975088361</v>
      </c>
      <c r="X53" s="74">
        <v>33</v>
      </c>
      <c r="Y53" s="98">
        <f t="shared" si="21"/>
        <v>46.95476975088361</v>
      </c>
      <c r="Z53" s="74">
        <v>0</v>
      </c>
      <c r="AA53" s="98">
        <f t="shared" si="22"/>
        <v>0</v>
      </c>
    </row>
    <row r="54" spans="1:27" ht="12.75">
      <c r="A54" s="74">
        <v>34</v>
      </c>
      <c r="B54" s="74" t="s">
        <v>597</v>
      </c>
      <c r="C54" s="74" t="s">
        <v>598</v>
      </c>
      <c r="D54" s="74">
        <v>229183</v>
      </c>
      <c r="E54" s="98">
        <f t="shared" si="10"/>
        <v>326098.03017626534</v>
      </c>
      <c r="F54" s="74">
        <v>153543</v>
      </c>
      <c r="G54" s="98">
        <f t="shared" si="10"/>
        <v>218472.0064199976</v>
      </c>
      <c r="H54" s="74">
        <v>38157</v>
      </c>
      <c r="I54" s="98">
        <f t="shared" si="13"/>
        <v>54292.51967831714</v>
      </c>
      <c r="J54" s="74">
        <v>8622</v>
      </c>
      <c r="K54" s="98">
        <f t="shared" si="14"/>
        <v>12268.000751276317</v>
      </c>
      <c r="L54" s="74">
        <v>28861</v>
      </c>
      <c r="M54" s="98">
        <f t="shared" si="15"/>
        <v>41065.5033266743</v>
      </c>
      <c r="N54" s="74">
        <v>51888</v>
      </c>
      <c r="O54" s="98">
        <f t="shared" si="16"/>
        <v>73829.97251011663</v>
      </c>
      <c r="P54" s="74">
        <v>49887</v>
      </c>
      <c r="Q54" s="98">
        <f t="shared" si="17"/>
        <v>70982.80601704032</v>
      </c>
      <c r="R54" s="74">
        <v>2001</v>
      </c>
      <c r="S54" s="98">
        <f t="shared" si="18"/>
        <v>2847.166493076306</v>
      </c>
      <c r="T54" s="74">
        <v>0</v>
      </c>
      <c r="U54" s="98">
        <f t="shared" si="19"/>
        <v>0</v>
      </c>
      <c r="V54" s="74">
        <v>13872</v>
      </c>
      <c r="W54" s="98">
        <f t="shared" si="20"/>
        <v>19738.07775709871</v>
      </c>
      <c r="X54" s="74">
        <v>13872</v>
      </c>
      <c r="Y54" s="98">
        <f t="shared" si="21"/>
        <v>19738.07775709871</v>
      </c>
      <c r="Z54" s="74">
        <v>0</v>
      </c>
      <c r="AA54" s="98">
        <f t="shared" si="22"/>
        <v>0</v>
      </c>
    </row>
    <row r="55" spans="1:27" ht="12.75">
      <c r="A55" s="74">
        <v>35</v>
      </c>
      <c r="B55" s="74" t="s">
        <v>599</v>
      </c>
      <c r="C55" s="74" t="s">
        <v>600</v>
      </c>
      <c r="D55" s="74">
        <v>119832</v>
      </c>
      <c r="E55" s="98">
        <f t="shared" si="10"/>
        <v>170505.57481175405</v>
      </c>
      <c r="F55" s="74">
        <v>90066</v>
      </c>
      <c r="G55" s="98">
        <f t="shared" si="10"/>
        <v>128152.37249645706</v>
      </c>
      <c r="H55" s="74">
        <v>21203</v>
      </c>
      <c r="I55" s="98">
        <f t="shared" si="13"/>
        <v>30169.151000848033</v>
      </c>
      <c r="J55" s="74">
        <v>5437</v>
      </c>
      <c r="K55" s="98">
        <f t="shared" si="14"/>
        <v>7736.1540344107325</v>
      </c>
      <c r="L55" s="74">
        <v>3126</v>
      </c>
      <c r="M55" s="98">
        <f t="shared" si="15"/>
        <v>4447.897280038247</v>
      </c>
      <c r="N55" s="74">
        <v>30799</v>
      </c>
      <c r="O55" s="98">
        <f t="shared" si="16"/>
        <v>43823.028895680734</v>
      </c>
      <c r="P55" s="74">
        <v>20545</v>
      </c>
      <c r="Q55" s="98">
        <f t="shared" si="17"/>
        <v>29232.901349451626</v>
      </c>
      <c r="R55" s="74">
        <v>10254</v>
      </c>
      <c r="S55" s="98">
        <f t="shared" si="18"/>
        <v>14590.127546229105</v>
      </c>
      <c r="T55" s="74">
        <v>0</v>
      </c>
      <c r="U55" s="98">
        <f t="shared" si="19"/>
        <v>0</v>
      </c>
      <c r="V55" s="74">
        <v>0</v>
      </c>
      <c r="W55" s="98">
        <f t="shared" si="20"/>
        <v>0</v>
      </c>
      <c r="X55" s="74">
        <v>0</v>
      </c>
      <c r="Y55" s="98">
        <f t="shared" si="21"/>
        <v>0</v>
      </c>
      <c r="Z55" s="74">
        <v>0</v>
      </c>
      <c r="AA55" s="98">
        <f t="shared" si="22"/>
        <v>0</v>
      </c>
    </row>
    <row r="56" spans="1:27" ht="12.75">
      <c r="A56" s="74">
        <v>36</v>
      </c>
      <c r="B56" s="74" t="s">
        <v>601</v>
      </c>
      <c r="C56" s="74" t="s">
        <v>602</v>
      </c>
      <c r="D56" s="74">
        <v>227470</v>
      </c>
      <c r="E56" s="98">
        <f t="shared" si="10"/>
        <v>323660.6507646513</v>
      </c>
      <c r="F56" s="74">
        <v>170261</v>
      </c>
      <c r="G56" s="98">
        <f t="shared" si="10"/>
        <v>242259.57735015737</v>
      </c>
      <c r="H56" s="74">
        <v>41812</v>
      </c>
      <c r="I56" s="98">
        <f t="shared" si="13"/>
        <v>59493.11614618016</v>
      </c>
      <c r="J56" s="74">
        <v>9604</v>
      </c>
      <c r="K56" s="98">
        <f t="shared" si="14"/>
        <v>13665.260869317763</v>
      </c>
      <c r="L56" s="74">
        <v>5793</v>
      </c>
      <c r="M56" s="98">
        <f t="shared" si="15"/>
        <v>8242.696398996022</v>
      </c>
      <c r="N56" s="74">
        <v>24053</v>
      </c>
      <c r="O56" s="98">
        <f t="shared" si="16"/>
        <v>34224.335661151614</v>
      </c>
      <c r="P56" s="74">
        <v>8519</v>
      </c>
      <c r="Q56" s="98">
        <f t="shared" si="17"/>
        <v>12121.444954781135</v>
      </c>
      <c r="R56" s="74">
        <v>15534</v>
      </c>
      <c r="S56" s="98">
        <f t="shared" si="18"/>
        <v>22102.890706370483</v>
      </c>
      <c r="T56" s="74">
        <v>0</v>
      </c>
      <c r="U56" s="98">
        <f t="shared" si="19"/>
        <v>0</v>
      </c>
      <c r="V56" s="74">
        <v>12752</v>
      </c>
      <c r="W56" s="98">
        <f t="shared" si="20"/>
        <v>18144.46132918993</v>
      </c>
      <c r="X56" s="74">
        <v>12752</v>
      </c>
      <c r="Y56" s="98">
        <f t="shared" si="21"/>
        <v>18144.46132918993</v>
      </c>
      <c r="Z56" s="74">
        <v>0</v>
      </c>
      <c r="AA56" s="98">
        <f t="shared" si="22"/>
        <v>0</v>
      </c>
    </row>
    <row r="57" spans="1:27" ht="12.75">
      <c r="A57" s="74">
        <v>37</v>
      </c>
      <c r="B57" s="74" t="s">
        <v>603</v>
      </c>
      <c r="C57" s="74" t="s">
        <v>604</v>
      </c>
      <c r="D57" s="74">
        <v>109158</v>
      </c>
      <c r="E57" s="98">
        <f t="shared" si="10"/>
        <v>155317.84110505917</v>
      </c>
      <c r="F57" s="74">
        <v>77460</v>
      </c>
      <c r="G57" s="98">
        <f t="shared" si="10"/>
        <v>110215.65045161951</v>
      </c>
      <c r="H57" s="74">
        <v>18864</v>
      </c>
      <c r="I57" s="98">
        <f t="shared" si="13"/>
        <v>26841.053835777828</v>
      </c>
      <c r="J57" s="74">
        <v>5871</v>
      </c>
      <c r="K57" s="98">
        <f t="shared" si="14"/>
        <v>8353.680400225383</v>
      </c>
      <c r="L57" s="74">
        <v>6963</v>
      </c>
      <c r="M57" s="98">
        <f t="shared" si="15"/>
        <v>9907.45641743644</v>
      </c>
      <c r="N57" s="74">
        <v>22774</v>
      </c>
      <c r="O57" s="98">
        <f t="shared" si="16"/>
        <v>32404.48261535222</v>
      </c>
      <c r="P57" s="74">
        <v>22438</v>
      </c>
      <c r="Q57" s="98">
        <f t="shared" si="17"/>
        <v>31926.397686979584</v>
      </c>
      <c r="R57" s="74">
        <v>336</v>
      </c>
      <c r="S57" s="98">
        <f t="shared" si="18"/>
        <v>478.08492837263304</v>
      </c>
      <c r="T57" s="74">
        <v>0</v>
      </c>
      <c r="U57" s="98">
        <f t="shared" si="19"/>
        <v>0</v>
      </c>
      <c r="V57" s="74">
        <v>6473</v>
      </c>
      <c r="W57" s="98">
        <f t="shared" si="20"/>
        <v>9210.24923022635</v>
      </c>
      <c r="X57" s="74">
        <v>6473</v>
      </c>
      <c r="Y57" s="98">
        <f t="shared" si="21"/>
        <v>9210.24923022635</v>
      </c>
      <c r="Z57" s="74">
        <v>0</v>
      </c>
      <c r="AA57" s="98">
        <f t="shared" si="22"/>
        <v>0</v>
      </c>
    </row>
    <row r="58" spans="1:27" s="78" customFormat="1" ht="12.75">
      <c r="A58" s="77">
        <v>37</v>
      </c>
      <c r="B58" s="77"/>
      <c r="C58" s="77" t="s">
        <v>605</v>
      </c>
      <c r="D58" s="77">
        <f aca="true" t="shared" si="23" ref="D58:Z58">SUM(D21:D57)</f>
        <v>7284200.909999999</v>
      </c>
      <c r="E58" s="98">
        <f t="shared" si="10"/>
        <v>10364484.137825055</v>
      </c>
      <c r="F58" s="77">
        <f t="shared" si="23"/>
        <v>5127716.09</v>
      </c>
      <c r="G58" s="98">
        <f t="shared" si="10"/>
        <v>7296082.677389429</v>
      </c>
      <c r="H58" s="77">
        <f t="shared" si="23"/>
        <v>1366451.48</v>
      </c>
      <c r="I58" s="98">
        <f t="shared" si="13"/>
        <v>1944285.2914895192</v>
      </c>
      <c r="J58" s="77">
        <f t="shared" si="23"/>
        <v>497086.1</v>
      </c>
      <c r="K58" s="98">
        <f t="shared" si="14"/>
        <v>707289.7991474152</v>
      </c>
      <c r="L58" s="77">
        <f t="shared" si="23"/>
        <v>292947.24</v>
      </c>
      <c r="M58" s="98">
        <f t="shared" si="15"/>
        <v>416826.3697986921</v>
      </c>
      <c r="N58" s="77">
        <f t="shared" si="23"/>
        <v>769219.6799999999</v>
      </c>
      <c r="O58" s="98">
        <f t="shared" si="16"/>
        <v>1094500.998856011</v>
      </c>
      <c r="P58" s="77">
        <f t="shared" si="23"/>
        <v>348703.79000000004</v>
      </c>
      <c r="Q58" s="98">
        <f t="shared" si="17"/>
        <v>496160.7930518324</v>
      </c>
      <c r="R58" s="77">
        <f t="shared" si="23"/>
        <v>330887.75</v>
      </c>
      <c r="S58" s="98">
        <f t="shared" si="18"/>
        <v>470810.85195872537</v>
      </c>
      <c r="T58" s="77">
        <f t="shared" si="23"/>
        <v>89628.14</v>
      </c>
      <c r="U58" s="98">
        <f t="shared" si="19"/>
        <v>127529.35384545336</v>
      </c>
      <c r="V58" s="77">
        <f t="shared" si="23"/>
        <v>384341</v>
      </c>
      <c r="W58" s="98">
        <f t="shared" si="20"/>
        <v>546867.974570435</v>
      </c>
      <c r="X58" s="77">
        <f t="shared" si="23"/>
        <v>268038</v>
      </c>
      <c r="Y58" s="98">
        <f t="shared" si="21"/>
        <v>381383.71437840426</v>
      </c>
      <c r="Z58" s="77">
        <f t="shared" si="23"/>
        <v>116303</v>
      </c>
      <c r="AA58" s="98">
        <f t="shared" si="22"/>
        <v>165484.26019203078</v>
      </c>
    </row>
    <row r="59" spans="1:27" ht="7.5" customHeight="1">
      <c r="A59" s="174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6"/>
    </row>
    <row r="60" spans="1:27" ht="25.5">
      <c r="A60" s="74">
        <v>1</v>
      </c>
      <c r="B60" s="74" t="s">
        <v>545</v>
      </c>
      <c r="C60" s="74" t="s">
        <v>606</v>
      </c>
      <c r="D60" s="74">
        <v>3411</v>
      </c>
      <c r="E60" s="98">
        <f t="shared" si="10"/>
        <v>4853.415746068606</v>
      </c>
      <c r="F60" s="74">
        <v>2385</v>
      </c>
      <c r="G60" s="98">
        <f t="shared" si="10"/>
        <v>3393.549268359315</v>
      </c>
      <c r="H60" s="74">
        <v>574</v>
      </c>
      <c r="I60" s="98">
        <f aca="true" t="shared" si="24" ref="I60:I65">H60/$E$8</f>
        <v>816.7284193032482</v>
      </c>
      <c r="J60" s="74">
        <v>216</v>
      </c>
      <c r="K60" s="98">
        <f aca="true" t="shared" si="25" ref="K60:K65">J60/$E$8</f>
        <v>307.3403110966927</v>
      </c>
      <c r="L60" s="74">
        <v>236</v>
      </c>
      <c r="M60" s="98">
        <f aca="true" t="shared" si="26" ref="M60:M65">L60/$E$8</f>
        <v>335.7977473093494</v>
      </c>
      <c r="N60" s="74">
        <v>0</v>
      </c>
      <c r="O60" s="98">
        <f aca="true" t="shared" si="27" ref="O60:O65">N60/$E$8</f>
        <v>0</v>
      </c>
      <c r="P60" s="74">
        <v>0</v>
      </c>
      <c r="Q60" s="98">
        <f aca="true" t="shared" si="28" ref="Q60:Q65">P60/$E$8</f>
        <v>0</v>
      </c>
      <c r="R60" s="74">
        <v>0</v>
      </c>
      <c r="S60" s="98">
        <f aca="true" t="shared" si="29" ref="S60:S65">R60/$E$8</f>
        <v>0</v>
      </c>
      <c r="T60" s="74">
        <v>0</v>
      </c>
      <c r="U60" s="98">
        <f aca="true" t="shared" si="30" ref="U60:U65">T60/$E$8</f>
        <v>0</v>
      </c>
      <c r="V60" s="74">
        <v>0</v>
      </c>
      <c r="W60" s="98">
        <f aca="true" t="shared" si="31" ref="W60:W65">V60/$E$8</f>
        <v>0</v>
      </c>
      <c r="X60" s="74">
        <v>0</v>
      </c>
      <c r="Y60" s="98">
        <f aca="true" t="shared" si="32" ref="Y60:Y65">X60/$E$8</f>
        <v>0</v>
      </c>
      <c r="Z60" s="74">
        <v>0</v>
      </c>
      <c r="AA60" s="98">
        <f aca="true" t="shared" si="33" ref="AA60:AA65">Z60/$E$8</f>
        <v>0</v>
      </c>
    </row>
    <row r="61" spans="1:27" ht="12.75">
      <c r="A61" s="74">
        <v>2</v>
      </c>
      <c r="B61" s="74" t="s">
        <v>550</v>
      </c>
      <c r="C61" s="74" t="s">
        <v>607</v>
      </c>
      <c r="D61" s="74">
        <v>4765</v>
      </c>
      <c r="E61" s="98">
        <f t="shared" si="10"/>
        <v>6779.984177665466</v>
      </c>
      <c r="F61" s="74">
        <v>3840</v>
      </c>
      <c r="G61" s="98">
        <f t="shared" si="10"/>
        <v>5463.827752830092</v>
      </c>
      <c r="H61" s="74">
        <v>925</v>
      </c>
      <c r="I61" s="98">
        <f t="shared" si="24"/>
        <v>1316.1564248353739</v>
      </c>
      <c r="J61" s="74">
        <v>0</v>
      </c>
      <c r="K61" s="98">
        <f t="shared" si="25"/>
        <v>0</v>
      </c>
      <c r="L61" s="74">
        <v>0</v>
      </c>
      <c r="M61" s="98">
        <f t="shared" si="26"/>
        <v>0</v>
      </c>
      <c r="N61" s="74">
        <v>2708</v>
      </c>
      <c r="O61" s="98">
        <f t="shared" si="27"/>
        <v>3853.136863193721</v>
      </c>
      <c r="P61" s="74">
        <v>0</v>
      </c>
      <c r="Q61" s="98">
        <f t="shared" si="28"/>
        <v>0</v>
      </c>
      <c r="R61" s="74">
        <v>2708</v>
      </c>
      <c r="S61" s="98">
        <f t="shared" si="29"/>
        <v>3853.136863193721</v>
      </c>
      <c r="T61" s="74">
        <v>0</v>
      </c>
      <c r="U61" s="98">
        <f t="shared" si="30"/>
        <v>0</v>
      </c>
      <c r="V61" s="74">
        <v>0</v>
      </c>
      <c r="W61" s="98">
        <f t="shared" si="31"/>
        <v>0</v>
      </c>
      <c r="X61" s="74">
        <v>0</v>
      </c>
      <c r="Y61" s="98">
        <f t="shared" si="32"/>
        <v>0</v>
      </c>
      <c r="Z61" s="74">
        <v>0</v>
      </c>
      <c r="AA61" s="98">
        <f t="shared" si="33"/>
        <v>0</v>
      </c>
    </row>
    <row r="62" spans="1:27" ht="12.75">
      <c r="A62" s="74">
        <v>3</v>
      </c>
      <c r="B62" s="74" t="s">
        <v>581</v>
      </c>
      <c r="C62" s="74" t="s">
        <v>608</v>
      </c>
      <c r="D62" s="74">
        <v>741.55</v>
      </c>
      <c r="E62" s="98">
        <f t="shared" si="10"/>
        <v>1055.1305911747797</v>
      </c>
      <c r="F62" s="74">
        <v>0</v>
      </c>
      <c r="G62" s="98">
        <f t="shared" si="10"/>
        <v>0</v>
      </c>
      <c r="H62" s="74">
        <v>0</v>
      </c>
      <c r="I62" s="98">
        <f t="shared" si="24"/>
        <v>0</v>
      </c>
      <c r="J62" s="74">
        <v>311.55</v>
      </c>
      <c r="K62" s="98">
        <f t="shared" si="25"/>
        <v>443.2957126026602</v>
      </c>
      <c r="L62" s="74">
        <v>430</v>
      </c>
      <c r="M62" s="98">
        <f t="shared" si="26"/>
        <v>611.8348785721197</v>
      </c>
      <c r="N62" s="74">
        <v>52</v>
      </c>
      <c r="O62" s="98">
        <f t="shared" si="27"/>
        <v>73.9893341529075</v>
      </c>
      <c r="P62" s="74">
        <v>0</v>
      </c>
      <c r="Q62" s="98">
        <f t="shared" si="28"/>
        <v>0</v>
      </c>
      <c r="R62" s="74">
        <v>52</v>
      </c>
      <c r="S62" s="98">
        <f t="shared" si="29"/>
        <v>73.9893341529075</v>
      </c>
      <c r="T62" s="74">
        <v>0</v>
      </c>
      <c r="U62" s="98">
        <f t="shared" si="30"/>
        <v>0</v>
      </c>
      <c r="V62" s="74">
        <v>0</v>
      </c>
      <c r="W62" s="98">
        <f t="shared" si="31"/>
        <v>0</v>
      </c>
      <c r="X62" s="74">
        <v>0</v>
      </c>
      <c r="Y62" s="98">
        <f t="shared" si="32"/>
        <v>0</v>
      </c>
      <c r="Z62" s="74">
        <v>0</v>
      </c>
      <c r="AA62" s="98">
        <f t="shared" si="33"/>
        <v>0</v>
      </c>
    </row>
    <row r="63" spans="1:27" ht="12.75">
      <c r="A63" s="74">
        <v>4</v>
      </c>
      <c r="B63" s="74" t="s">
        <v>586</v>
      </c>
      <c r="C63" s="74" t="s">
        <v>609</v>
      </c>
      <c r="D63" s="74">
        <v>3297</v>
      </c>
      <c r="E63" s="98">
        <f t="shared" si="10"/>
        <v>4691.208359656462</v>
      </c>
      <c r="F63" s="74">
        <v>1920</v>
      </c>
      <c r="G63" s="98">
        <f t="shared" si="10"/>
        <v>2731.913876415046</v>
      </c>
      <c r="H63" s="74">
        <v>463</v>
      </c>
      <c r="I63" s="98">
        <f t="shared" si="24"/>
        <v>658.7896483230033</v>
      </c>
      <c r="J63" s="74">
        <v>284</v>
      </c>
      <c r="K63" s="98">
        <f t="shared" si="25"/>
        <v>404.09559421972557</v>
      </c>
      <c r="L63" s="74">
        <v>630</v>
      </c>
      <c r="M63" s="98">
        <f t="shared" si="26"/>
        <v>896.409240698687</v>
      </c>
      <c r="N63" s="74">
        <v>5935</v>
      </c>
      <c r="O63" s="98">
        <f t="shared" si="27"/>
        <v>8444.744196105885</v>
      </c>
      <c r="P63" s="74">
        <v>4672</v>
      </c>
      <c r="Q63" s="98">
        <f t="shared" si="28"/>
        <v>6647.657099276612</v>
      </c>
      <c r="R63" s="74">
        <v>720</v>
      </c>
      <c r="S63" s="98">
        <f t="shared" si="29"/>
        <v>1024.4677036556423</v>
      </c>
      <c r="T63" s="74">
        <v>543</v>
      </c>
      <c r="U63" s="98">
        <f t="shared" si="30"/>
        <v>772.6193931736302</v>
      </c>
      <c r="V63" s="74">
        <v>0</v>
      </c>
      <c r="W63" s="98">
        <f t="shared" si="31"/>
        <v>0</v>
      </c>
      <c r="X63" s="74">
        <v>0</v>
      </c>
      <c r="Y63" s="98">
        <f t="shared" si="32"/>
        <v>0</v>
      </c>
      <c r="Z63" s="74">
        <v>0</v>
      </c>
      <c r="AA63" s="98">
        <f t="shared" si="33"/>
        <v>0</v>
      </c>
    </row>
    <row r="64" spans="1:27" ht="12.75">
      <c r="A64" s="74">
        <v>5</v>
      </c>
      <c r="B64" s="74" t="s">
        <v>540</v>
      </c>
      <c r="C64" s="74" t="s">
        <v>610</v>
      </c>
      <c r="D64" s="74">
        <v>6329</v>
      </c>
      <c r="E64" s="98">
        <f t="shared" si="10"/>
        <v>9005.355689495222</v>
      </c>
      <c r="F64" s="74">
        <v>1747</v>
      </c>
      <c r="G64" s="98">
        <f t="shared" si="10"/>
        <v>2485.7570531755655</v>
      </c>
      <c r="H64" s="74">
        <v>582</v>
      </c>
      <c r="I64" s="98">
        <f t="shared" si="24"/>
        <v>828.1113937883108</v>
      </c>
      <c r="J64" s="74">
        <v>500</v>
      </c>
      <c r="K64" s="98">
        <f t="shared" si="25"/>
        <v>711.4359053164183</v>
      </c>
      <c r="L64" s="74">
        <v>3500</v>
      </c>
      <c r="M64" s="98">
        <f t="shared" si="26"/>
        <v>4980.051337214928</v>
      </c>
      <c r="N64" s="74">
        <v>1593</v>
      </c>
      <c r="O64" s="98">
        <f t="shared" si="27"/>
        <v>2266.6347943381083</v>
      </c>
      <c r="P64" s="74">
        <v>900</v>
      </c>
      <c r="Q64" s="98">
        <f t="shared" si="28"/>
        <v>1280.5846295695528</v>
      </c>
      <c r="R64" s="74">
        <v>400</v>
      </c>
      <c r="S64" s="98">
        <f t="shared" si="29"/>
        <v>569.1487242531346</v>
      </c>
      <c r="T64" s="74">
        <v>293</v>
      </c>
      <c r="U64" s="98">
        <f t="shared" si="30"/>
        <v>416.9014405154211</v>
      </c>
      <c r="V64" s="74">
        <v>0</v>
      </c>
      <c r="W64" s="98">
        <f t="shared" si="31"/>
        <v>0</v>
      </c>
      <c r="X64" s="74">
        <v>0</v>
      </c>
      <c r="Y64" s="98">
        <f t="shared" si="32"/>
        <v>0</v>
      </c>
      <c r="Z64" s="74">
        <v>0</v>
      </c>
      <c r="AA64" s="98">
        <f t="shared" si="33"/>
        <v>0</v>
      </c>
    </row>
    <row r="65" spans="1:27" s="78" customFormat="1" ht="12.75">
      <c r="A65" s="77">
        <v>5</v>
      </c>
      <c r="B65" s="77"/>
      <c r="C65" s="77" t="s">
        <v>611</v>
      </c>
      <c r="D65" s="77">
        <f aca="true" t="shared" si="34" ref="D65:Z65">SUM(D60:D64)</f>
        <v>18543.55</v>
      </c>
      <c r="E65" s="98">
        <f t="shared" si="10"/>
        <v>26385.094564060535</v>
      </c>
      <c r="F65" s="77">
        <f t="shared" si="34"/>
        <v>9892</v>
      </c>
      <c r="G65" s="98">
        <f t="shared" si="10"/>
        <v>14075.04795078002</v>
      </c>
      <c r="H65" s="77">
        <f t="shared" si="34"/>
        <v>2544</v>
      </c>
      <c r="I65" s="98">
        <f t="shared" si="24"/>
        <v>3619.785886249936</v>
      </c>
      <c r="J65" s="77">
        <f t="shared" si="34"/>
        <v>1311.55</v>
      </c>
      <c r="K65" s="98">
        <f t="shared" si="25"/>
        <v>1866.1675232354967</v>
      </c>
      <c r="L65" s="77">
        <f t="shared" si="34"/>
        <v>4796</v>
      </c>
      <c r="M65" s="98">
        <f t="shared" si="26"/>
        <v>6824.093203795084</v>
      </c>
      <c r="N65" s="77">
        <f t="shared" si="34"/>
        <v>10288</v>
      </c>
      <c r="O65" s="98">
        <f t="shared" si="27"/>
        <v>14638.505187790623</v>
      </c>
      <c r="P65" s="77">
        <f t="shared" si="34"/>
        <v>5572</v>
      </c>
      <c r="Q65" s="98">
        <f t="shared" si="28"/>
        <v>7928.241728846165</v>
      </c>
      <c r="R65" s="77">
        <f t="shared" si="34"/>
        <v>3880</v>
      </c>
      <c r="S65" s="98">
        <f t="shared" si="29"/>
        <v>5520.742625255406</v>
      </c>
      <c r="T65" s="77">
        <f t="shared" si="34"/>
        <v>836</v>
      </c>
      <c r="U65" s="98">
        <f t="shared" si="30"/>
        <v>1189.5208336890514</v>
      </c>
      <c r="V65" s="77">
        <f t="shared" si="34"/>
        <v>0</v>
      </c>
      <c r="W65" s="98">
        <f t="shared" si="31"/>
        <v>0</v>
      </c>
      <c r="X65" s="77">
        <f t="shared" si="34"/>
        <v>0</v>
      </c>
      <c r="Y65" s="98">
        <f t="shared" si="32"/>
        <v>0</v>
      </c>
      <c r="Z65" s="77">
        <f t="shared" si="34"/>
        <v>0</v>
      </c>
      <c r="AA65" s="98">
        <f t="shared" si="33"/>
        <v>0</v>
      </c>
    </row>
    <row r="66" spans="1:27" ht="7.5" customHeight="1">
      <c r="A66" s="174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6"/>
    </row>
    <row r="67" spans="1:27" ht="12.75">
      <c r="A67" s="74">
        <v>1</v>
      </c>
      <c r="B67" s="74" t="s">
        <v>548</v>
      </c>
      <c r="C67" s="74" t="s">
        <v>612</v>
      </c>
      <c r="D67" s="74">
        <v>142628</v>
      </c>
      <c r="E67" s="98">
        <f t="shared" si="10"/>
        <v>202941.3606069402</v>
      </c>
      <c r="F67" s="74">
        <v>106202</v>
      </c>
      <c r="G67" s="98">
        <f t="shared" si="10"/>
        <v>151111.8320328285</v>
      </c>
      <c r="H67" s="74">
        <v>26099</v>
      </c>
      <c r="I67" s="98">
        <f aca="true" t="shared" si="35" ref="I67:I76">H67/$E$8</f>
        <v>37135.5313857064</v>
      </c>
      <c r="J67" s="74">
        <v>1166</v>
      </c>
      <c r="K67" s="98">
        <f aca="true" t="shared" si="36" ref="K67:K76">J67/$E$8</f>
        <v>1659.0685311978873</v>
      </c>
      <c r="L67" s="74">
        <v>9161</v>
      </c>
      <c r="M67" s="98">
        <f aca="true" t="shared" si="37" ref="M67:M76">L67/$E$8</f>
        <v>13034.928657207414</v>
      </c>
      <c r="N67" s="74">
        <v>21668</v>
      </c>
      <c r="O67" s="98">
        <f aca="true" t="shared" si="38" ref="O67:O76">N67/$E$8</f>
        <v>30830.786392792303</v>
      </c>
      <c r="P67" s="74">
        <v>5746</v>
      </c>
      <c r="Q67" s="98">
        <f aca="true" t="shared" si="39" ref="Q67:Q76">P67/$E$8</f>
        <v>8175.821423896278</v>
      </c>
      <c r="R67" s="74">
        <v>15922</v>
      </c>
      <c r="S67" s="98">
        <f aca="true" t="shared" si="40" ref="S67:S76">R67/$E$8</f>
        <v>22654.964968896023</v>
      </c>
      <c r="T67" s="74">
        <v>0</v>
      </c>
      <c r="U67" s="98">
        <f aca="true" t="shared" si="41" ref="U67:U76">T67/$E$8</f>
        <v>0</v>
      </c>
      <c r="V67" s="74">
        <v>4098</v>
      </c>
      <c r="W67" s="98">
        <f aca="true" t="shared" si="42" ref="W67:W76">V67/$E$8</f>
        <v>5830.928679973364</v>
      </c>
      <c r="X67" s="74">
        <v>4098</v>
      </c>
      <c r="Y67" s="98">
        <f aca="true" t="shared" si="43" ref="Y67:Y76">X67/$E$8</f>
        <v>5830.928679973364</v>
      </c>
      <c r="Z67" s="74">
        <v>0</v>
      </c>
      <c r="AA67" s="98">
        <f aca="true" t="shared" si="44" ref="AA67:AA76">Z67/$E$8</f>
        <v>0</v>
      </c>
    </row>
    <row r="68" spans="1:27" ht="25.5">
      <c r="A68" s="74">
        <v>2</v>
      </c>
      <c r="B68" s="74" t="s">
        <v>532</v>
      </c>
      <c r="C68" s="74" t="s">
        <v>613</v>
      </c>
      <c r="D68" s="74">
        <v>75283</v>
      </c>
      <c r="E68" s="98">
        <f t="shared" si="10"/>
        <v>107118.05851987183</v>
      </c>
      <c r="F68" s="74">
        <v>55063</v>
      </c>
      <c r="G68" s="98">
        <f t="shared" si="10"/>
        <v>78347.59050887587</v>
      </c>
      <c r="H68" s="74">
        <v>13265</v>
      </c>
      <c r="I68" s="98">
        <f t="shared" si="35"/>
        <v>18874.394568044576</v>
      </c>
      <c r="J68" s="74">
        <v>6955</v>
      </c>
      <c r="K68" s="98">
        <f t="shared" si="36"/>
        <v>9896.073442951378</v>
      </c>
      <c r="L68" s="74">
        <v>0</v>
      </c>
      <c r="M68" s="98">
        <f t="shared" si="37"/>
        <v>0</v>
      </c>
      <c r="N68" s="74">
        <v>5766</v>
      </c>
      <c r="O68" s="98">
        <f t="shared" si="38"/>
        <v>8204.278860108936</v>
      </c>
      <c r="P68" s="74">
        <v>0</v>
      </c>
      <c r="Q68" s="98">
        <f t="shared" si="39"/>
        <v>0</v>
      </c>
      <c r="R68" s="74">
        <v>5766</v>
      </c>
      <c r="S68" s="98">
        <f t="shared" si="40"/>
        <v>8204.278860108936</v>
      </c>
      <c r="T68" s="74">
        <v>0</v>
      </c>
      <c r="U68" s="98">
        <f t="shared" si="41"/>
        <v>0</v>
      </c>
      <c r="V68" s="74">
        <v>486</v>
      </c>
      <c r="W68" s="98">
        <f t="shared" si="42"/>
        <v>691.5156999675586</v>
      </c>
      <c r="X68" s="74">
        <v>486</v>
      </c>
      <c r="Y68" s="98">
        <f t="shared" si="43"/>
        <v>691.5156999675586</v>
      </c>
      <c r="Z68" s="74">
        <v>0</v>
      </c>
      <c r="AA68" s="98">
        <f t="shared" si="44"/>
        <v>0</v>
      </c>
    </row>
    <row r="69" spans="1:27" ht="25.5">
      <c r="A69" s="74">
        <v>3</v>
      </c>
      <c r="B69" s="74" t="s">
        <v>532</v>
      </c>
      <c r="C69" s="74" t="s">
        <v>614</v>
      </c>
      <c r="D69" s="74">
        <v>107363</v>
      </c>
      <c r="E69" s="98">
        <f t="shared" si="10"/>
        <v>152763.78620497324</v>
      </c>
      <c r="F69" s="74">
        <v>74707</v>
      </c>
      <c r="G69" s="98">
        <f t="shared" si="10"/>
        <v>106298.48435694732</v>
      </c>
      <c r="H69" s="74">
        <v>18640</v>
      </c>
      <c r="I69" s="98">
        <f t="shared" si="35"/>
        <v>26522.33055019607</v>
      </c>
      <c r="J69" s="74">
        <v>4768</v>
      </c>
      <c r="K69" s="98">
        <f t="shared" si="36"/>
        <v>6784.252793097365</v>
      </c>
      <c r="L69" s="74">
        <v>9248</v>
      </c>
      <c r="M69" s="98">
        <f t="shared" si="37"/>
        <v>13158.718504732471</v>
      </c>
      <c r="N69" s="74">
        <v>16252</v>
      </c>
      <c r="O69" s="98">
        <f t="shared" si="38"/>
        <v>23124.51266640486</v>
      </c>
      <c r="P69" s="74">
        <v>14860</v>
      </c>
      <c r="Q69" s="98">
        <f t="shared" si="39"/>
        <v>21143.87510600395</v>
      </c>
      <c r="R69" s="74">
        <v>1392</v>
      </c>
      <c r="S69" s="98">
        <f t="shared" si="40"/>
        <v>1980.6375604009083</v>
      </c>
      <c r="T69" s="74">
        <v>0</v>
      </c>
      <c r="U69" s="98">
        <f t="shared" si="41"/>
        <v>0</v>
      </c>
      <c r="V69" s="74">
        <v>1959</v>
      </c>
      <c r="W69" s="98">
        <f t="shared" si="42"/>
        <v>2787.4058770297265</v>
      </c>
      <c r="X69" s="74">
        <v>1959</v>
      </c>
      <c r="Y69" s="98">
        <f t="shared" si="43"/>
        <v>2787.4058770297265</v>
      </c>
      <c r="Z69" s="74">
        <v>0</v>
      </c>
      <c r="AA69" s="98">
        <f t="shared" si="44"/>
        <v>0</v>
      </c>
    </row>
    <row r="70" spans="1:27" ht="12.75">
      <c r="A70" s="74">
        <v>4</v>
      </c>
      <c r="B70" s="74" t="s">
        <v>615</v>
      </c>
      <c r="C70" s="74" t="s">
        <v>616</v>
      </c>
      <c r="D70" s="74">
        <v>187541</v>
      </c>
      <c r="E70" s="98">
        <f t="shared" si="10"/>
        <v>266846.8022378928</v>
      </c>
      <c r="F70" s="74">
        <v>136344</v>
      </c>
      <c r="G70" s="98">
        <f t="shared" si="10"/>
        <v>194000.03414892347</v>
      </c>
      <c r="H70" s="74">
        <v>31269</v>
      </c>
      <c r="I70" s="98">
        <f t="shared" si="35"/>
        <v>44491.77864667816</v>
      </c>
      <c r="J70" s="74">
        <v>3235</v>
      </c>
      <c r="K70" s="98">
        <f t="shared" si="36"/>
        <v>4602.990307397226</v>
      </c>
      <c r="L70" s="74">
        <v>16693</v>
      </c>
      <c r="M70" s="98">
        <f t="shared" si="37"/>
        <v>23751.99913489394</v>
      </c>
      <c r="N70" s="74">
        <v>10963</v>
      </c>
      <c r="O70" s="98">
        <f t="shared" si="38"/>
        <v>15598.943659967787</v>
      </c>
      <c r="P70" s="74">
        <v>3746</v>
      </c>
      <c r="Q70" s="98">
        <f t="shared" si="39"/>
        <v>5330.077802630605</v>
      </c>
      <c r="R70" s="74">
        <v>6991</v>
      </c>
      <c r="S70" s="98">
        <f t="shared" si="40"/>
        <v>9947.29682813416</v>
      </c>
      <c r="T70" s="74">
        <v>226</v>
      </c>
      <c r="U70" s="98">
        <f t="shared" si="41"/>
        <v>321.56902920302105</v>
      </c>
      <c r="V70" s="74">
        <v>15122</v>
      </c>
      <c r="W70" s="98">
        <f t="shared" si="42"/>
        <v>21516.667520389754</v>
      </c>
      <c r="X70" s="74">
        <v>15122</v>
      </c>
      <c r="Y70" s="98">
        <f t="shared" si="43"/>
        <v>21516.667520389754</v>
      </c>
      <c r="Z70" s="74">
        <v>0</v>
      </c>
      <c r="AA70" s="98">
        <f t="shared" si="44"/>
        <v>0</v>
      </c>
    </row>
    <row r="71" spans="1:27" ht="12.75">
      <c r="A71" s="74">
        <v>5</v>
      </c>
      <c r="B71" s="74" t="s">
        <v>567</v>
      </c>
      <c r="C71" s="74" t="s">
        <v>617</v>
      </c>
      <c r="D71" s="74">
        <v>329247</v>
      </c>
      <c r="E71" s="98">
        <f t="shared" si="10"/>
        <v>468476.2750354295</v>
      </c>
      <c r="F71" s="74">
        <v>245248</v>
      </c>
      <c r="G71" s="98">
        <f t="shared" si="10"/>
        <v>348956.4658140819</v>
      </c>
      <c r="H71" s="74">
        <v>52220</v>
      </c>
      <c r="I71" s="98">
        <f t="shared" si="35"/>
        <v>74302.36595124673</v>
      </c>
      <c r="J71" s="74">
        <v>10669</v>
      </c>
      <c r="K71" s="98">
        <f t="shared" si="36"/>
        <v>15180.619347641732</v>
      </c>
      <c r="L71" s="74">
        <v>21110</v>
      </c>
      <c r="M71" s="98">
        <f t="shared" si="37"/>
        <v>30036.823922459178</v>
      </c>
      <c r="N71" s="74">
        <v>49646</v>
      </c>
      <c r="O71" s="98">
        <f t="shared" si="38"/>
        <v>70639.8939106778</v>
      </c>
      <c r="P71" s="74">
        <v>41122</v>
      </c>
      <c r="Q71" s="98">
        <f t="shared" si="39"/>
        <v>58511.3345968435</v>
      </c>
      <c r="R71" s="74">
        <v>8524</v>
      </c>
      <c r="S71" s="98">
        <f t="shared" si="40"/>
        <v>12128.559313834297</v>
      </c>
      <c r="T71" s="74">
        <v>0</v>
      </c>
      <c r="U71" s="98">
        <f t="shared" si="41"/>
        <v>0</v>
      </c>
      <c r="V71" s="74">
        <v>20671</v>
      </c>
      <c r="W71" s="98">
        <f t="shared" si="42"/>
        <v>29412.183197591363</v>
      </c>
      <c r="X71" s="74">
        <v>20671</v>
      </c>
      <c r="Y71" s="98">
        <f t="shared" si="43"/>
        <v>29412.183197591363</v>
      </c>
      <c r="Z71" s="74">
        <v>0</v>
      </c>
      <c r="AA71" s="98">
        <f t="shared" si="44"/>
        <v>0</v>
      </c>
    </row>
    <row r="72" spans="1:27" ht="25.5">
      <c r="A72" s="74">
        <v>6</v>
      </c>
      <c r="B72" s="74" t="s">
        <v>618</v>
      </c>
      <c r="C72" s="74" t="s">
        <v>619</v>
      </c>
      <c r="D72" s="74">
        <v>54542</v>
      </c>
      <c r="E72" s="98">
        <f t="shared" si="10"/>
        <v>77606.27429553618</v>
      </c>
      <c r="F72" s="74">
        <v>41758</v>
      </c>
      <c r="G72" s="98">
        <f t="shared" si="10"/>
        <v>59416.28106840599</v>
      </c>
      <c r="H72" s="74">
        <v>10342</v>
      </c>
      <c r="I72" s="98">
        <f t="shared" si="35"/>
        <v>14715.340265564795</v>
      </c>
      <c r="J72" s="74">
        <v>1744</v>
      </c>
      <c r="K72" s="98">
        <f t="shared" si="36"/>
        <v>2481.488437743667</v>
      </c>
      <c r="L72" s="74">
        <v>698</v>
      </c>
      <c r="M72" s="98">
        <f t="shared" si="37"/>
        <v>993.1645238217199</v>
      </c>
      <c r="N72" s="74">
        <v>10503</v>
      </c>
      <c r="O72" s="98">
        <f t="shared" si="38"/>
        <v>14944.422627076681</v>
      </c>
      <c r="P72" s="74">
        <v>8241</v>
      </c>
      <c r="Q72" s="98">
        <f t="shared" si="39"/>
        <v>11725.886591425206</v>
      </c>
      <c r="R72" s="74">
        <v>2262</v>
      </c>
      <c r="S72" s="98">
        <f t="shared" si="40"/>
        <v>3218.536035651476</v>
      </c>
      <c r="T72" s="74">
        <v>0</v>
      </c>
      <c r="U72" s="98">
        <f t="shared" si="41"/>
        <v>0</v>
      </c>
      <c r="V72" s="74">
        <v>1960</v>
      </c>
      <c r="W72" s="98">
        <f t="shared" si="42"/>
        <v>2788.8287488403594</v>
      </c>
      <c r="X72" s="74">
        <v>1960</v>
      </c>
      <c r="Y72" s="98">
        <f t="shared" si="43"/>
        <v>2788.8287488403594</v>
      </c>
      <c r="Z72" s="74">
        <v>0</v>
      </c>
      <c r="AA72" s="98">
        <f t="shared" si="44"/>
        <v>0</v>
      </c>
    </row>
    <row r="73" spans="1:27" ht="25.5">
      <c r="A73" s="74">
        <v>7</v>
      </c>
      <c r="B73" s="74" t="s">
        <v>618</v>
      </c>
      <c r="C73" s="74" t="s">
        <v>620</v>
      </c>
      <c r="D73" s="74">
        <v>102516</v>
      </c>
      <c r="E73" s="98">
        <f t="shared" si="10"/>
        <v>145867.12653883587</v>
      </c>
      <c r="F73" s="74">
        <v>67507</v>
      </c>
      <c r="G73" s="98">
        <f t="shared" si="10"/>
        <v>96053.8073203909</v>
      </c>
      <c r="H73" s="74">
        <v>16263</v>
      </c>
      <c r="I73" s="98">
        <f t="shared" si="35"/>
        <v>23140.16425632182</v>
      </c>
      <c r="J73" s="74">
        <v>2741</v>
      </c>
      <c r="K73" s="98">
        <f t="shared" si="36"/>
        <v>3900.091632944605</v>
      </c>
      <c r="L73" s="74">
        <v>16005</v>
      </c>
      <c r="M73" s="98">
        <f t="shared" si="37"/>
        <v>22773.06332917855</v>
      </c>
      <c r="N73" s="74">
        <v>2350</v>
      </c>
      <c r="O73" s="98">
        <f t="shared" si="38"/>
        <v>3343.7487549871657</v>
      </c>
      <c r="P73" s="74">
        <v>0</v>
      </c>
      <c r="Q73" s="98">
        <f t="shared" si="39"/>
        <v>0</v>
      </c>
      <c r="R73" s="74">
        <v>2350</v>
      </c>
      <c r="S73" s="98">
        <f t="shared" si="40"/>
        <v>3343.7487549871657</v>
      </c>
      <c r="T73" s="74">
        <v>0</v>
      </c>
      <c r="U73" s="98">
        <f t="shared" si="41"/>
        <v>0</v>
      </c>
      <c r="V73" s="74">
        <v>12050</v>
      </c>
      <c r="W73" s="98">
        <f t="shared" si="42"/>
        <v>17145.60531812568</v>
      </c>
      <c r="X73" s="74">
        <v>12050</v>
      </c>
      <c r="Y73" s="98">
        <f t="shared" si="43"/>
        <v>17145.60531812568</v>
      </c>
      <c r="Z73" s="74">
        <v>0</v>
      </c>
      <c r="AA73" s="98">
        <f t="shared" si="44"/>
        <v>0</v>
      </c>
    </row>
    <row r="74" spans="1:27" ht="12.75">
      <c r="A74" s="74">
        <v>8</v>
      </c>
      <c r="B74" s="74" t="s">
        <v>584</v>
      </c>
      <c r="C74" s="74" t="s">
        <v>621</v>
      </c>
      <c r="D74" s="74">
        <v>166310</v>
      </c>
      <c r="E74" s="98">
        <f aca="true" t="shared" si="45" ref="E74:G78">D74/$E$8</f>
        <v>236637.81082634703</v>
      </c>
      <c r="F74" s="74">
        <v>125518</v>
      </c>
      <c r="G74" s="98">
        <f t="shared" si="45"/>
        <v>178596.02392701237</v>
      </c>
      <c r="H74" s="74">
        <v>30150</v>
      </c>
      <c r="I74" s="98">
        <f t="shared" si="35"/>
        <v>42899.58509058002</v>
      </c>
      <c r="J74" s="74">
        <v>8894</v>
      </c>
      <c r="K74" s="98">
        <f t="shared" si="36"/>
        <v>12655.021883768448</v>
      </c>
      <c r="L74" s="74">
        <v>1748</v>
      </c>
      <c r="M74" s="98">
        <f t="shared" si="37"/>
        <v>2487.1799249861983</v>
      </c>
      <c r="N74" s="74">
        <v>95187</v>
      </c>
      <c r="O74" s="98">
        <f t="shared" si="38"/>
        <v>135438.8990387078</v>
      </c>
      <c r="P74" s="74">
        <v>0</v>
      </c>
      <c r="Q74" s="98">
        <f t="shared" si="39"/>
        <v>0</v>
      </c>
      <c r="R74" s="74">
        <v>12453</v>
      </c>
      <c r="S74" s="98">
        <f t="shared" si="40"/>
        <v>17719.022657810714</v>
      </c>
      <c r="T74" s="74">
        <v>82734</v>
      </c>
      <c r="U74" s="98">
        <f t="shared" si="41"/>
        <v>117719.8763808971</v>
      </c>
      <c r="V74" s="74">
        <v>3326</v>
      </c>
      <c r="W74" s="98">
        <f t="shared" si="42"/>
        <v>4732.4716421648145</v>
      </c>
      <c r="X74" s="74">
        <v>3326</v>
      </c>
      <c r="Y74" s="98">
        <f t="shared" si="43"/>
        <v>4732.4716421648145</v>
      </c>
      <c r="Z74" s="74">
        <v>0</v>
      </c>
      <c r="AA74" s="98">
        <f t="shared" si="44"/>
        <v>0</v>
      </c>
    </row>
    <row r="75" spans="1:27" ht="12.75">
      <c r="A75" s="74">
        <v>9</v>
      </c>
      <c r="B75" s="74" t="s">
        <v>586</v>
      </c>
      <c r="C75" s="74" t="s">
        <v>622</v>
      </c>
      <c r="D75" s="74">
        <v>98246</v>
      </c>
      <c r="E75" s="98">
        <f t="shared" si="45"/>
        <v>139791.46390743364</v>
      </c>
      <c r="F75" s="74">
        <v>69493</v>
      </c>
      <c r="G75" s="98">
        <f t="shared" si="45"/>
        <v>98879.6307363077</v>
      </c>
      <c r="H75" s="74">
        <v>16734</v>
      </c>
      <c r="I75" s="98">
        <f t="shared" si="35"/>
        <v>23810.336879129885</v>
      </c>
      <c r="J75" s="74">
        <v>3564</v>
      </c>
      <c r="K75" s="98">
        <f t="shared" si="36"/>
        <v>5071.115133095429</v>
      </c>
      <c r="L75" s="74">
        <v>8455</v>
      </c>
      <c r="M75" s="98">
        <f t="shared" si="37"/>
        <v>12030.381158900633</v>
      </c>
      <c r="N75" s="74">
        <v>77268</v>
      </c>
      <c r="O75" s="98">
        <f t="shared" si="38"/>
        <v>109942.459063978</v>
      </c>
      <c r="P75" s="74">
        <v>58554</v>
      </c>
      <c r="Q75" s="98">
        <f t="shared" si="39"/>
        <v>83314.8359997951</v>
      </c>
      <c r="R75" s="74">
        <v>18714</v>
      </c>
      <c r="S75" s="98">
        <f t="shared" si="40"/>
        <v>26627.623064182902</v>
      </c>
      <c r="T75" s="74">
        <v>0</v>
      </c>
      <c r="U75" s="98">
        <f t="shared" si="41"/>
        <v>0</v>
      </c>
      <c r="V75" s="74">
        <v>79980</v>
      </c>
      <c r="W75" s="98">
        <f t="shared" si="42"/>
        <v>113801.28741441427</v>
      </c>
      <c r="X75" s="74">
        <v>0</v>
      </c>
      <c r="Y75" s="98">
        <f t="shared" si="43"/>
        <v>0</v>
      </c>
      <c r="Z75" s="74">
        <v>79980</v>
      </c>
      <c r="AA75" s="98">
        <f t="shared" si="44"/>
        <v>113801.28741441427</v>
      </c>
    </row>
    <row r="76" spans="1:27" s="78" customFormat="1" ht="12.75">
      <c r="A76" s="77">
        <v>9</v>
      </c>
      <c r="B76" s="77"/>
      <c r="C76" s="77" t="s">
        <v>623</v>
      </c>
      <c r="D76" s="77">
        <f aca="true" t="shared" si="46" ref="D76:Z76">SUM(D67:D75)</f>
        <v>1263676</v>
      </c>
      <c r="E76" s="98">
        <f t="shared" si="45"/>
        <v>1798048.9581732603</v>
      </c>
      <c r="F76" s="77">
        <f t="shared" si="46"/>
        <v>921840</v>
      </c>
      <c r="G76" s="98">
        <f t="shared" si="45"/>
        <v>1311660.149913774</v>
      </c>
      <c r="H76" s="77">
        <f t="shared" si="46"/>
        <v>214982</v>
      </c>
      <c r="I76" s="98">
        <f t="shared" si="35"/>
        <v>305891.8275934685</v>
      </c>
      <c r="J76" s="77">
        <f t="shared" si="46"/>
        <v>43736</v>
      </c>
      <c r="K76" s="98">
        <f t="shared" si="36"/>
        <v>62230.721509837735</v>
      </c>
      <c r="L76" s="77">
        <f t="shared" si="46"/>
        <v>83118</v>
      </c>
      <c r="M76" s="98">
        <f t="shared" si="37"/>
        <v>118266.25915618011</v>
      </c>
      <c r="N76" s="77">
        <f t="shared" si="46"/>
        <v>289603</v>
      </c>
      <c r="O76" s="98">
        <f t="shared" si="38"/>
        <v>412067.9449747013</v>
      </c>
      <c r="P76" s="77">
        <f t="shared" si="46"/>
        <v>132269</v>
      </c>
      <c r="Q76" s="98">
        <f t="shared" si="39"/>
        <v>188201.83152059466</v>
      </c>
      <c r="R76" s="77">
        <f t="shared" si="46"/>
        <v>74374</v>
      </c>
      <c r="S76" s="98">
        <f t="shared" si="40"/>
        <v>105824.66804400658</v>
      </c>
      <c r="T76" s="77">
        <f t="shared" si="46"/>
        <v>82960</v>
      </c>
      <c r="U76" s="98">
        <f t="shared" si="41"/>
        <v>118041.44541010012</v>
      </c>
      <c r="V76" s="77">
        <f t="shared" si="46"/>
        <v>139652</v>
      </c>
      <c r="W76" s="98">
        <f t="shared" si="42"/>
        <v>198706.89409849688</v>
      </c>
      <c r="X76" s="77">
        <f t="shared" si="46"/>
        <v>59672</v>
      </c>
      <c r="Y76" s="98">
        <f t="shared" si="43"/>
        <v>84905.60668408262</v>
      </c>
      <c r="Z76" s="77">
        <f t="shared" si="46"/>
        <v>79980</v>
      </c>
      <c r="AA76" s="98">
        <f t="shared" si="44"/>
        <v>113801.28741441427</v>
      </c>
    </row>
    <row r="77" spans="1:27" ht="7.5" customHeight="1">
      <c r="A77" s="174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6"/>
    </row>
    <row r="78" spans="1:27" s="78" customFormat="1" ht="12.75">
      <c r="A78" s="77">
        <f>(A14+A19+A58+A65+A76)</f>
        <v>59</v>
      </c>
      <c r="B78" s="77"/>
      <c r="C78" s="77" t="s">
        <v>624</v>
      </c>
      <c r="D78" s="77">
        <f aca="true" t="shared" si="47" ref="D78:Z78">(D14+D19+D58+D65+D76)</f>
        <v>13422430.46</v>
      </c>
      <c r="E78" s="98">
        <f t="shared" si="45"/>
        <v>19098397.931713536</v>
      </c>
      <c r="F78" s="77">
        <f t="shared" si="47"/>
        <v>9702643.469999999</v>
      </c>
      <c r="G78" s="98">
        <f t="shared" si="45"/>
        <v>13805617.882083766</v>
      </c>
      <c r="H78" s="77">
        <f t="shared" si="47"/>
        <v>2450528.58</v>
      </c>
      <c r="I78" s="98">
        <f>H78/$E$8</f>
        <v>3486788.037632114</v>
      </c>
      <c r="J78" s="77">
        <f t="shared" si="47"/>
        <v>748510.67</v>
      </c>
      <c r="K78" s="98">
        <f>J78/$E$8</f>
        <v>1065034.7323008976</v>
      </c>
      <c r="L78" s="77">
        <f t="shared" si="47"/>
        <v>520747.74</v>
      </c>
      <c r="M78" s="98">
        <f>L78/$E$8</f>
        <v>740957.2796967576</v>
      </c>
      <c r="N78" s="77">
        <f t="shared" si="47"/>
        <v>1256235.8499999999</v>
      </c>
      <c r="O78" s="98">
        <f>N78/$E$8</f>
        <v>1787462.5784713803</v>
      </c>
      <c r="P78" s="77">
        <f t="shared" si="47"/>
        <v>597965.9400000001</v>
      </c>
      <c r="Q78" s="98">
        <f>P78/$E$8</f>
        <v>850828.8797445662</v>
      </c>
      <c r="R78" s="77">
        <f t="shared" si="47"/>
        <v>430859.77</v>
      </c>
      <c r="S78" s="98">
        <f>R78/$E$8</f>
        <v>613058.2210687475</v>
      </c>
      <c r="T78" s="77">
        <f t="shared" si="47"/>
        <v>227410.14</v>
      </c>
      <c r="U78" s="98">
        <f>T78/$E$8</f>
        <v>323575.47765806684</v>
      </c>
      <c r="V78" s="77">
        <f t="shared" si="47"/>
        <v>587460.87</v>
      </c>
      <c r="W78" s="98">
        <f>V78/$E$8</f>
        <v>835881.5117728413</v>
      </c>
      <c r="X78" s="77">
        <f t="shared" si="47"/>
        <v>385948.87</v>
      </c>
      <c r="Y78" s="98">
        <f>X78/$E$8</f>
        <v>549155.7674685973</v>
      </c>
      <c r="Z78" s="77">
        <f t="shared" si="47"/>
        <v>201512</v>
      </c>
      <c r="AA78" s="98">
        <f>Z78/$E$8</f>
        <v>286725.7443042442</v>
      </c>
    </row>
  </sheetData>
  <sheetProtection password="CE88" sheet="1" objects="1" scenarios="1"/>
  <mergeCells count="24">
    <mergeCell ref="N5:O5"/>
    <mergeCell ref="P5:Q5"/>
    <mergeCell ref="R5:S5"/>
    <mergeCell ref="T5:U5"/>
    <mergeCell ref="A1:R1"/>
    <mergeCell ref="C2:C6"/>
    <mergeCell ref="X3:Z4"/>
    <mergeCell ref="D3:T3"/>
    <mergeCell ref="V3:W5"/>
    <mergeCell ref="Z5:AA5"/>
    <mergeCell ref="X5:Y5"/>
    <mergeCell ref="F5:G5"/>
    <mergeCell ref="H5:I5"/>
    <mergeCell ref="F4:T4"/>
    <mergeCell ref="D4:E5"/>
    <mergeCell ref="A77:AA77"/>
    <mergeCell ref="A66:AA66"/>
    <mergeCell ref="A59:AA59"/>
    <mergeCell ref="A20:AA20"/>
    <mergeCell ref="A15:AA15"/>
    <mergeCell ref="A2:A6"/>
    <mergeCell ref="B2:B6"/>
    <mergeCell ref="J5:K5"/>
    <mergeCell ref="L5:M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4" r:id="rId1"/>
  <headerFooter alignWithMargins="0">
    <oddFooter>&amp;R&amp;P+60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PageLayoutView="0" workbookViewId="0" topLeftCell="A47">
      <selection activeCell="H71" sqref="H71"/>
    </sheetView>
  </sheetViews>
  <sheetFormatPr defaultColWidth="9.140625" defaultRowHeight="12.75"/>
  <cols>
    <col min="1" max="1" width="4.421875" style="5" bestFit="1" customWidth="1"/>
    <col min="2" max="2" width="16.7109375" style="5" customWidth="1"/>
    <col min="3" max="3" width="51.7109375" style="5" customWidth="1"/>
    <col min="4" max="5" width="9.57421875" style="5" customWidth="1"/>
    <col min="6" max="7" width="8.28125" style="5" customWidth="1"/>
    <col min="8" max="11" width="8.140625" style="5" customWidth="1"/>
    <col min="12" max="13" width="8.7109375" style="5" customWidth="1"/>
    <col min="14" max="15" width="8.28125" style="5" customWidth="1"/>
    <col min="16" max="16" width="8.8515625" style="5" customWidth="1"/>
    <col min="17" max="16384" width="9.140625" style="5" customWidth="1"/>
  </cols>
  <sheetData>
    <row r="1" spans="1:16" s="8" customFormat="1" ht="15">
      <c r="A1" s="177" t="s">
        <v>277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24.75" customHeight="1">
      <c r="A2" s="178" t="s">
        <v>0</v>
      </c>
      <c r="B2" s="178" t="s">
        <v>1</v>
      </c>
      <c r="C2" s="178" t="s">
        <v>2</v>
      </c>
      <c r="D2" s="38" t="s">
        <v>276</v>
      </c>
      <c r="E2" s="38"/>
      <c r="F2" s="38" t="s">
        <v>275</v>
      </c>
      <c r="G2" s="38"/>
      <c r="H2" s="38" t="s">
        <v>274</v>
      </c>
      <c r="I2" s="38"/>
      <c r="J2" s="38" t="s">
        <v>273</v>
      </c>
      <c r="K2" s="38"/>
      <c r="L2" s="38" t="s">
        <v>272</v>
      </c>
      <c r="M2" s="38"/>
      <c r="N2" s="38" t="s">
        <v>271</v>
      </c>
      <c r="O2" s="38"/>
      <c r="P2" s="38" t="s">
        <v>270</v>
      </c>
    </row>
    <row r="3" spans="1:16" ht="11.25" customHeight="1">
      <c r="A3" s="178"/>
      <c r="B3" s="178"/>
      <c r="C3" s="178"/>
      <c r="D3" s="200" t="s">
        <v>269</v>
      </c>
      <c r="E3" s="201"/>
      <c r="F3" s="204" t="s">
        <v>106</v>
      </c>
      <c r="G3" s="204"/>
      <c r="H3" s="132"/>
      <c r="I3" s="132"/>
      <c r="J3" s="132"/>
      <c r="K3" s="132"/>
      <c r="L3" s="132"/>
      <c r="M3" s="132"/>
      <c r="N3" s="132"/>
      <c r="O3" s="132"/>
      <c r="P3" s="132"/>
    </row>
    <row r="4" spans="1:17" ht="100.5" customHeight="1">
      <c r="A4" s="179"/>
      <c r="B4" s="179"/>
      <c r="C4" s="179"/>
      <c r="D4" s="202"/>
      <c r="E4" s="203"/>
      <c r="F4" s="199" t="s">
        <v>463</v>
      </c>
      <c r="G4" s="199"/>
      <c r="H4" s="199" t="s">
        <v>268</v>
      </c>
      <c r="I4" s="199"/>
      <c r="J4" s="199" t="s">
        <v>267</v>
      </c>
      <c r="K4" s="199"/>
      <c r="L4" s="199" t="s">
        <v>460</v>
      </c>
      <c r="M4" s="199"/>
      <c r="N4" s="199" t="s">
        <v>461</v>
      </c>
      <c r="O4" s="199"/>
      <c r="P4" s="199" t="s">
        <v>462</v>
      </c>
      <c r="Q4" s="199"/>
    </row>
    <row r="5" spans="1:16" ht="15.75" customHeight="1" hidden="1">
      <c r="A5" s="180"/>
      <c r="B5" s="180"/>
      <c r="C5" s="180"/>
      <c r="D5" s="72">
        <v>2008</v>
      </c>
      <c r="E5" s="72"/>
      <c r="F5" s="96">
        <v>2008</v>
      </c>
      <c r="G5" s="96"/>
      <c r="H5" s="96">
        <v>2008</v>
      </c>
      <c r="I5" s="96"/>
      <c r="J5" s="96">
        <v>2008</v>
      </c>
      <c r="K5" s="96"/>
      <c r="L5" s="96">
        <v>2008</v>
      </c>
      <c r="M5" s="96"/>
      <c r="N5" s="96">
        <v>2008</v>
      </c>
      <c r="O5" s="96"/>
      <c r="P5" s="96">
        <v>2008</v>
      </c>
    </row>
    <row r="6" spans="1:17" ht="15.75" customHeight="1">
      <c r="A6" s="93"/>
      <c r="B6" s="93"/>
      <c r="C6" s="93"/>
      <c r="D6" s="92" t="s">
        <v>625</v>
      </c>
      <c r="E6" s="92" t="s">
        <v>627</v>
      </c>
      <c r="F6" s="92" t="s">
        <v>625</v>
      </c>
      <c r="G6" s="92" t="s">
        <v>627</v>
      </c>
      <c r="H6" s="92" t="s">
        <v>625</v>
      </c>
      <c r="I6" s="92" t="s">
        <v>627</v>
      </c>
      <c r="J6" s="92" t="s">
        <v>625</v>
      </c>
      <c r="K6" s="92" t="s">
        <v>627</v>
      </c>
      <c r="L6" s="92" t="s">
        <v>625</v>
      </c>
      <c r="M6" s="92" t="s">
        <v>627</v>
      </c>
      <c r="N6" s="92" t="s">
        <v>625</v>
      </c>
      <c r="O6" s="92" t="s">
        <v>627</v>
      </c>
      <c r="P6" s="92" t="s">
        <v>625</v>
      </c>
      <c r="Q6" s="92" t="s">
        <v>627</v>
      </c>
    </row>
    <row r="7" spans="1:17" ht="12.75" hidden="1">
      <c r="A7" s="93"/>
      <c r="B7" s="93"/>
      <c r="C7" s="93"/>
      <c r="D7" s="92"/>
      <c r="E7" s="92">
        <v>0.702804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9"/>
    </row>
    <row r="8" spans="1:17" ht="12.75">
      <c r="A8" s="98">
        <v>1</v>
      </c>
      <c r="B8" s="98" t="s">
        <v>530</v>
      </c>
      <c r="C8" s="98" t="s">
        <v>531</v>
      </c>
      <c r="D8" s="98">
        <v>15083</v>
      </c>
      <c r="E8" s="98">
        <f>D8/$E$7</f>
        <v>21461.17551977507</v>
      </c>
      <c r="F8" s="98">
        <v>88</v>
      </c>
      <c r="G8" s="98">
        <f>F8/$E$7</f>
        <v>125.21271933568961</v>
      </c>
      <c r="H8" s="98">
        <v>506</v>
      </c>
      <c r="I8" s="98">
        <f aca="true" t="shared" si="0" ref="I8:I13">H8/$E$7</f>
        <v>719.9731361802153</v>
      </c>
      <c r="J8" s="98">
        <v>898</v>
      </c>
      <c r="K8" s="98">
        <f aca="true" t="shared" si="1" ref="K8:K13">J8/$E$7</f>
        <v>1277.7388859482871</v>
      </c>
      <c r="L8" s="98">
        <v>302</v>
      </c>
      <c r="M8" s="98">
        <f aca="true" t="shared" si="2" ref="M8:M13">L8/$E$7</f>
        <v>429.7072868111166</v>
      </c>
      <c r="N8" s="98">
        <v>0</v>
      </c>
      <c r="O8" s="98">
        <f aca="true" t="shared" si="3" ref="O8:O13">N8/$E$7</f>
        <v>0</v>
      </c>
      <c r="P8" s="98">
        <v>13289</v>
      </c>
      <c r="Q8" s="98">
        <f aca="true" t="shared" si="4" ref="Q8:Q13">P8/$E$7</f>
        <v>18908.543491499764</v>
      </c>
    </row>
    <row r="9" spans="1:17" ht="12.75">
      <c r="A9" s="74">
        <v>2</v>
      </c>
      <c r="B9" s="74" t="s">
        <v>532</v>
      </c>
      <c r="C9" s="74" t="s">
        <v>533</v>
      </c>
      <c r="D9" s="74">
        <v>4292</v>
      </c>
      <c r="E9" s="98">
        <f aca="true" t="shared" si="5" ref="E9:G72">D9/$E$7</f>
        <v>6106.965811236134</v>
      </c>
      <c r="F9" s="74">
        <v>2141</v>
      </c>
      <c r="G9" s="98">
        <f t="shared" si="5"/>
        <v>3046.3685465649028</v>
      </c>
      <c r="H9" s="74">
        <v>1369</v>
      </c>
      <c r="I9" s="98">
        <f t="shared" si="0"/>
        <v>1947.9115087563532</v>
      </c>
      <c r="J9" s="74">
        <v>0</v>
      </c>
      <c r="K9" s="98">
        <f t="shared" si="1"/>
        <v>0</v>
      </c>
      <c r="L9" s="74">
        <v>0</v>
      </c>
      <c r="M9" s="98">
        <f t="shared" si="2"/>
        <v>0</v>
      </c>
      <c r="N9" s="74">
        <v>0</v>
      </c>
      <c r="O9" s="98">
        <f t="shared" si="3"/>
        <v>0</v>
      </c>
      <c r="P9" s="74">
        <v>782</v>
      </c>
      <c r="Q9" s="98">
        <f t="shared" si="4"/>
        <v>1112.6857559148782</v>
      </c>
    </row>
    <row r="10" spans="1:17" ht="12.75">
      <c r="A10" s="74">
        <v>3</v>
      </c>
      <c r="B10" s="74" t="s">
        <v>532</v>
      </c>
      <c r="C10" s="74" t="s">
        <v>534</v>
      </c>
      <c r="D10" s="74">
        <v>9105</v>
      </c>
      <c r="E10" s="98">
        <f t="shared" si="5"/>
        <v>12955.247835811977</v>
      </c>
      <c r="F10" s="74">
        <v>142</v>
      </c>
      <c r="G10" s="98">
        <f t="shared" si="5"/>
        <v>202.04779710986278</v>
      </c>
      <c r="H10" s="74">
        <v>1734</v>
      </c>
      <c r="I10" s="98">
        <f t="shared" si="0"/>
        <v>2467.2597196373385</v>
      </c>
      <c r="J10" s="74">
        <v>1147</v>
      </c>
      <c r="K10" s="98">
        <f t="shared" si="1"/>
        <v>1632.0339667958635</v>
      </c>
      <c r="L10" s="74">
        <v>124</v>
      </c>
      <c r="M10" s="98">
        <f t="shared" si="2"/>
        <v>176.43610451847172</v>
      </c>
      <c r="N10" s="74">
        <v>0</v>
      </c>
      <c r="O10" s="98">
        <f t="shared" si="3"/>
        <v>0</v>
      </c>
      <c r="P10" s="74">
        <v>5958</v>
      </c>
      <c r="Q10" s="98">
        <f t="shared" si="4"/>
        <v>8477.47024775044</v>
      </c>
    </row>
    <row r="11" spans="1:17" ht="12.75">
      <c r="A11" s="74">
        <v>4</v>
      </c>
      <c r="B11" s="74" t="s">
        <v>532</v>
      </c>
      <c r="C11" s="74" t="s">
        <v>535</v>
      </c>
      <c r="D11" s="74">
        <v>22330</v>
      </c>
      <c r="E11" s="98">
        <f t="shared" si="5"/>
        <v>31772.72753143124</v>
      </c>
      <c r="F11" s="74">
        <v>1455</v>
      </c>
      <c r="G11" s="98">
        <f t="shared" si="5"/>
        <v>2070.278484470777</v>
      </c>
      <c r="H11" s="74">
        <v>2595</v>
      </c>
      <c r="I11" s="98">
        <f t="shared" si="0"/>
        <v>3692.3523485922105</v>
      </c>
      <c r="J11" s="74">
        <v>1045</v>
      </c>
      <c r="K11" s="98">
        <f t="shared" si="1"/>
        <v>1486.9010421113142</v>
      </c>
      <c r="L11" s="74">
        <v>0</v>
      </c>
      <c r="M11" s="98">
        <f t="shared" si="2"/>
        <v>0</v>
      </c>
      <c r="N11" s="74">
        <v>0</v>
      </c>
      <c r="O11" s="98">
        <f t="shared" si="3"/>
        <v>0</v>
      </c>
      <c r="P11" s="74">
        <v>17235</v>
      </c>
      <c r="Q11" s="98">
        <f t="shared" si="4"/>
        <v>24523.195656256936</v>
      </c>
    </row>
    <row r="12" spans="1:17" ht="12.75">
      <c r="A12" s="74">
        <v>5</v>
      </c>
      <c r="B12" s="74" t="s">
        <v>536</v>
      </c>
      <c r="C12" s="74" t="s">
        <v>537</v>
      </c>
      <c r="D12" s="74">
        <v>16000</v>
      </c>
      <c r="E12" s="98">
        <f t="shared" si="5"/>
        <v>22765.948970125384</v>
      </c>
      <c r="F12" s="74">
        <v>0</v>
      </c>
      <c r="G12" s="98">
        <f t="shared" si="5"/>
        <v>0</v>
      </c>
      <c r="H12" s="74">
        <v>257</v>
      </c>
      <c r="I12" s="98">
        <f t="shared" si="0"/>
        <v>365.67805533263896</v>
      </c>
      <c r="J12" s="74">
        <v>1158</v>
      </c>
      <c r="K12" s="98">
        <f t="shared" si="1"/>
        <v>1647.6855567128246</v>
      </c>
      <c r="L12" s="74">
        <v>0</v>
      </c>
      <c r="M12" s="98">
        <f t="shared" si="2"/>
        <v>0</v>
      </c>
      <c r="N12" s="74">
        <v>0</v>
      </c>
      <c r="O12" s="98">
        <f t="shared" si="3"/>
        <v>0</v>
      </c>
      <c r="P12" s="74">
        <v>14585</v>
      </c>
      <c r="Q12" s="98">
        <f t="shared" si="4"/>
        <v>20752.58535807992</v>
      </c>
    </row>
    <row r="13" spans="1:17" s="78" customFormat="1" ht="12.75">
      <c r="A13" s="77">
        <v>5</v>
      </c>
      <c r="B13" s="77"/>
      <c r="C13" s="77" t="s">
        <v>538</v>
      </c>
      <c r="D13" s="77">
        <f aca="true" t="shared" si="6" ref="D13:P13">SUM(D8:D12)</f>
        <v>66810</v>
      </c>
      <c r="E13" s="98">
        <f t="shared" si="5"/>
        <v>95062.0656683798</v>
      </c>
      <c r="F13" s="77">
        <f t="shared" si="6"/>
        <v>3826</v>
      </c>
      <c r="G13" s="98">
        <f t="shared" si="5"/>
        <v>5443.9075474812325</v>
      </c>
      <c r="H13" s="77">
        <f t="shared" si="6"/>
        <v>6461</v>
      </c>
      <c r="I13" s="98">
        <f t="shared" si="0"/>
        <v>9193.174768498757</v>
      </c>
      <c r="J13" s="77">
        <f t="shared" si="6"/>
        <v>4248</v>
      </c>
      <c r="K13" s="98">
        <f t="shared" si="1"/>
        <v>6044.35945156829</v>
      </c>
      <c r="L13" s="77">
        <f t="shared" si="6"/>
        <v>426</v>
      </c>
      <c r="M13" s="98">
        <f t="shared" si="2"/>
        <v>606.1433913295883</v>
      </c>
      <c r="N13" s="77">
        <f t="shared" si="6"/>
        <v>0</v>
      </c>
      <c r="O13" s="98">
        <f t="shared" si="3"/>
        <v>0</v>
      </c>
      <c r="P13" s="77">
        <f t="shared" si="6"/>
        <v>51849</v>
      </c>
      <c r="Q13" s="98">
        <f t="shared" si="4"/>
        <v>73774.48050950194</v>
      </c>
    </row>
    <row r="14" spans="1:17" ht="7.5" customHeight="1">
      <c r="A14" s="174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6"/>
    </row>
    <row r="15" spans="1:17" ht="12.75">
      <c r="A15" s="74">
        <v>1</v>
      </c>
      <c r="B15" s="74" t="s">
        <v>532</v>
      </c>
      <c r="C15" s="74" t="s">
        <v>539</v>
      </c>
      <c r="D15" s="74">
        <v>2308</v>
      </c>
      <c r="E15" s="98">
        <f t="shared" si="5"/>
        <v>3283.988138940587</v>
      </c>
      <c r="F15" s="74">
        <v>0</v>
      </c>
      <c r="G15" s="98">
        <f t="shared" si="5"/>
        <v>0</v>
      </c>
      <c r="H15" s="74">
        <v>0</v>
      </c>
      <c r="I15" s="98">
        <f>H15/$E$7</f>
        <v>0</v>
      </c>
      <c r="J15" s="74">
        <v>0</v>
      </c>
      <c r="K15" s="98">
        <f>J15/$E$7</f>
        <v>0</v>
      </c>
      <c r="L15" s="74">
        <v>0</v>
      </c>
      <c r="M15" s="98">
        <f>L15/$E$7</f>
        <v>0</v>
      </c>
      <c r="N15" s="74">
        <v>0</v>
      </c>
      <c r="O15" s="98">
        <f>N15/$E$7</f>
        <v>0</v>
      </c>
      <c r="P15" s="74">
        <v>2308</v>
      </c>
      <c r="Q15" s="98">
        <f>P15/$E$7</f>
        <v>3283.988138940587</v>
      </c>
    </row>
    <row r="16" spans="1:17" ht="12.75">
      <c r="A16" s="74">
        <v>2</v>
      </c>
      <c r="B16" s="74" t="s">
        <v>540</v>
      </c>
      <c r="C16" s="74" t="s">
        <v>541</v>
      </c>
      <c r="D16" s="74">
        <v>0</v>
      </c>
      <c r="E16" s="98">
        <f t="shared" si="5"/>
        <v>0</v>
      </c>
      <c r="F16" s="74">
        <v>0</v>
      </c>
      <c r="G16" s="98">
        <f t="shared" si="5"/>
        <v>0</v>
      </c>
      <c r="H16" s="74">
        <v>0</v>
      </c>
      <c r="I16" s="98">
        <f>H16/$E$7</f>
        <v>0</v>
      </c>
      <c r="J16" s="74">
        <v>0</v>
      </c>
      <c r="K16" s="98">
        <f>J16/$E$7</f>
        <v>0</v>
      </c>
      <c r="L16" s="74">
        <v>0</v>
      </c>
      <c r="M16" s="98">
        <f>L16/$E$7</f>
        <v>0</v>
      </c>
      <c r="N16" s="74">
        <v>0</v>
      </c>
      <c r="O16" s="98">
        <f>N16/$E$7</f>
        <v>0</v>
      </c>
      <c r="P16" s="74">
        <v>0</v>
      </c>
      <c r="Q16" s="98">
        <f>P16/$E$7</f>
        <v>0</v>
      </c>
    </row>
    <row r="17" spans="1:17" ht="12.75">
      <c r="A17" s="74">
        <v>3</v>
      </c>
      <c r="B17" s="74" t="s">
        <v>542</v>
      </c>
      <c r="C17" s="74" t="s">
        <v>543</v>
      </c>
      <c r="D17" s="74">
        <v>3413</v>
      </c>
      <c r="E17" s="98">
        <f t="shared" si="5"/>
        <v>4856.261489689871</v>
      </c>
      <c r="F17" s="74">
        <v>0</v>
      </c>
      <c r="G17" s="98">
        <f t="shared" si="5"/>
        <v>0</v>
      </c>
      <c r="H17" s="74">
        <v>0</v>
      </c>
      <c r="I17" s="98">
        <f>H17/$E$7</f>
        <v>0</v>
      </c>
      <c r="J17" s="74">
        <v>407</v>
      </c>
      <c r="K17" s="98">
        <f>J17/$E$7</f>
        <v>579.1088269275645</v>
      </c>
      <c r="L17" s="74">
        <v>351</v>
      </c>
      <c r="M17" s="98">
        <f>L17/$E$7</f>
        <v>499.4280055321256</v>
      </c>
      <c r="N17" s="74">
        <v>0</v>
      </c>
      <c r="O17" s="98">
        <f>N17/$E$7</f>
        <v>0</v>
      </c>
      <c r="P17" s="74">
        <v>2655</v>
      </c>
      <c r="Q17" s="98">
        <f>P17/$E$7</f>
        <v>3777.724657230181</v>
      </c>
    </row>
    <row r="18" spans="1:17" s="78" customFormat="1" ht="12.75">
      <c r="A18" s="77">
        <v>3</v>
      </c>
      <c r="B18" s="77"/>
      <c r="C18" s="77" t="s">
        <v>544</v>
      </c>
      <c r="D18" s="77">
        <f aca="true" t="shared" si="7" ref="D18:P18">SUM(D15:D17)</f>
        <v>5721</v>
      </c>
      <c r="E18" s="98">
        <f t="shared" si="5"/>
        <v>8140.249628630458</v>
      </c>
      <c r="F18" s="77">
        <f t="shared" si="7"/>
        <v>0</v>
      </c>
      <c r="G18" s="98">
        <f t="shared" si="5"/>
        <v>0</v>
      </c>
      <c r="H18" s="77">
        <f t="shared" si="7"/>
        <v>0</v>
      </c>
      <c r="I18" s="98">
        <f>H18/$E$7</f>
        <v>0</v>
      </c>
      <c r="J18" s="77">
        <f t="shared" si="7"/>
        <v>407</v>
      </c>
      <c r="K18" s="98">
        <f>J18/$E$7</f>
        <v>579.1088269275645</v>
      </c>
      <c r="L18" s="77">
        <f t="shared" si="7"/>
        <v>351</v>
      </c>
      <c r="M18" s="98">
        <f>L18/$E$7</f>
        <v>499.4280055321256</v>
      </c>
      <c r="N18" s="77">
        <f t="shared" si="7"/>
        <v>0</v>
      </c>
      <c r="O18" s="98">
        <f>N18/$E$7</f>
        <v>0</v>
      </c>
      <c r="P18" s="77">
        <f t="shared" si="7"/>
        <v>4963</v>
      </c>
      <c r="Q18" s="98">
        <f>P18/$E$7</f>
        <v>7061.712796170767</v>
      </c>
    </row>
    <row r="19" spans="1:17" ht="7.5" customHeight="1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</row>
    <row r="20" spans="1:17" ht="12.75">
      <c r="A20" s="74">
        <v>1</v>
      </c>
      <c r="B20" s="74" t="s">
        <v>545</v>
      </c>
      <c r="C20" s="74" t="s">
        <v>546</v>
      </c>
      <c r="D20" s="74">
        <v>23871</v>
      </c>
      <c r="E20" s="98">
        <f t="shared" si="5"/>
        <v>33965.37299161644</v>
      </c>
      <c r="F20" s="74">
        <v>0</v>
      </c>
      <c r="G20" s="98">
        <f t="shared" si="5"/>
        <v>0</v>
      </c>
      <c r="H20" s="74">
        <v>0</v>
      </c>
      <c r="I20" s="98">
        <f aca="true" t="shared" si="8" ref="I20:I57">H20/$E$7</f>
        <v>0</v>
      </c>
      <c r="J20" s="74">
        <v>0</v>
      </c>
      <c r="K20" s="98">
        <f aca="true" t="shared" si="9" ref="K20:K57">J20/$E$7</f>
        <v>0</v>
      </c>
      <c r="L20" s="74">
        <v>0</v>
      </c>
      <c r="M20" s="98">
        <f aca="true" t="shared" si="10" ref="M20:M57">L20/$E$7</f>
        <v>0</v>
      </c>
      <c r="N20" s="74">
        <v>725</v>
      </c>
      <c r="O20" s="98">
        <f aca="true" t="shared" si="11" ref="O20:O57">N20/$E$7</f>
        <v>1031.5820627088065</v>
      </c>
      <c r="P20" s="74">
        <v>23146</v>
      </c>
      <c r="Q20" s="98">
        <f aca="true" t="shared" si="12" ref="Q20:Q57">P20/$E$7</f>
        <v>32933.790928907634</v>
      </c>
    </row>
    <row r="21" spans="1:17" ht="12.75">
      <c r="A21" s="74">
        <v>2</v>
      </c>
      <c r="B21" s="74" t="s">
        <v>545</v>
      </c>
      <c r="C21" s="74" t="s">
        <v>547</v>
      </c>
      <c r="D21" s="74">
        <v>0</v>
      </c>
      <c r="E21" s="98">
        <f t="shared" si="5"/>
        <v>0</v>
      </c>
      <c r="F21" s="74">
        <v>0</v>
      </c>
      <c r="G21" s="98">
        <f t="shared" si="5"/>
        <v>0</v>
      </c>
      <c r="H21" s="74">
        <v>0</v>
      </c>
      <c r="I21" s="98">
        <f t="shared" si="8"/>
        <v>0</v>
      </c>
      <c r="J21" s="74">
        <v>0</v>
      </c>
      <c r="K21" s="98">
        <f t="shared" si="9"/>
        <v>0</v>
      </c>
      <c r="L21" s="74">
        <v>0</v>
      </c>
      <c r="M21" s="98">
        <f t="shared" si="10"/>
        <v>0</v>
      </c>
      <c r="N21" s="74">
        <v>0</v>
      </c>
      <c r="O21" s="98">
        <f t="shared" si="11"/>
        <v>0</v>
      </c>
      <c r="P21" s="74">
        <v>0</v>
      </c>
      <c r="Q21" s="98">
        <f t="shared" si="12"/>
        <v>0</v>
      </c>
    </row>
    <row r="22" spans="1:17" ht="12.75">
      <c r="A22" s="74">
        <v>3</v>
      </c>
      <c r="B22" s="74" t="s">
        <v>548</v>
      </c>
      <c r="C22" s="74" t="s">
        <v>549</v>
      </c>
      <c r="D22" s="74">
        <v>4672</v>
      </c>
      <c r="E22" s="98">
        <f t="shared" si="5"/>
        <v>6647.657099276612</v>
      </c>
      <c r="F22" s="74">
        <v>0</v>
      </c>
      <c r="G22" s="98">
        <f t="shared" si="5"/>
        <v>0</v>
      </c>
      <c r="H22" s="74">
        <v>0</v>
      </c>
      <c r="I22" s="98">
        <f t="shared" si="8"/>
        <v>0</v>
      </c>
      <c r="J22" s="74">
        <v>690</v>
      </c>
      <c r="K22" s="98">
        <f t="shared" si="9"/>
        <v>981.7815493366572</v>
      </c>
      <c r="L22" s="74">
        <v>0</v>
      </c>
      <c r="M22" s="98">
        <f t="shared" si="10"/>
        <v>0</v>
      </c>
      <c r="N22" s="74">
        <v>72</v>
      </c>
      <c r="O22" s="98">
        <f t="shared" si="11"/>
        <v>102.44677036556423</v>
      </c>
      <c r="P22" s="74">
        <v>3910</v>
      </c>
      <c r="Q22" s="98">
        <f t="shared" si="12"/>
        <v>5563.42877957439</v>
      </c>
    </row>
    <row r="23" spans="1:17" ht="12.75">
      <c r="A23" s="74">
        <v>4</v>
      </c>
      <c r="B23" s="74" t="s">
        <v>550</v>
      </c>
      <c r="C23" s="74" t="s">
        <v>551</v>
      </c>
      <c r="D23" s="74">
        <v>1129</v>
      </c>
      <c r="E23" s="98">
        <f t="shared" si="5"/>
        <v>1606.4222742044724</v>
      </c>
      <c r="F23" s="74">
        <v>0</v>
      </c>
      <c r="G23" s="98">
        <f t="shared" si="5"/>
        <v>0</v>
      </c>
      <c r="H23" s="74">
        <v>0</v>
      </c>
      <c r="I23" s="98">
        <f t="shared" si="8"/>
        <v>0</v>
      </c>
      <c r="J23" s="74">
        <v>569</v>
      </c>
      <c r="K23" s="98">
        <f t="shared" si="9"/>
        <v>809.614060250084</v>
      </c>
      <c r="L23" s="74">
        <v>0</v>
      </c>
      <c r="M23" s="98">
        <f t="shared" si="10"/>
        <v>0</v>
      </c>
      <c r="N23" s="74">
        <v>0</v>
      </c>
      <c r="O23" s="98">
        <f t="shared" si="11"/>
        <v>0</v>
      </c>
      <c r="P23" s="74">
        <v>560</v>
      </c>
      <c r="Q23" s="98">
        <f t="shared" si="12"/>
        <v>796.8082139543884</v>
      </c>
    </row>
    <row r="24" spans="1:17" ht="12.75">
      <c r="A24" s="74">
        <v>5</v>
      </c>
      <c r="B24" s="74" t="s">
        <v>530</v>
      </c>
      <c r="C24" s="74" t="s">
        <v>552</v>
      </c>
      <c r="D24" s="74">
        <v>4015.72</v>
      </c>
      <c r="E24" s="98">
        <f t="shared" si="5"/>
        <v>5713.8547873944935</v>
      </c>
      <c r="F24" s="74">
        <v>0</v>
      </c>
      <c r="G24" s="98">
        <f t="shared" si="5"/>
        <v>0</v>
      </c>
      <c r="H24" s="74">
        <v>280.15</v>
      </c>
      <c r="I24" s="98">
        <f t="shared" si="8"/>
        <v>398.6175377487891</v>
      </c>
      <c r="J24" s="74">
        <v>1402.57</v>
      </c>
      <c r="K24" s="98">
        <f t="shared" si="9"/>
        <v>1995.6773154392974</v>
      </c>
      <c r="L24" s="74">
        <v>362</v>
      </c>
      <c r="M24" s="98">
        <f t="shared" si="10"/>
        <v>515.0795954490868</v>
      </c>
      <c r="N24" s="74">
        <v>0</v>
      </c>
      <c r="O24" s="98">
        <f t="shared" si="11"/>
        <v>0</v>
      </c>
      <c r="P24" s="74">
        <v>1971</v>
      </c>
      <c r="Q24" s="98">
        <f t="shared" si="12"/>
        <v>2804.4803387573206</v>
      </c>
    </row>
    <row r="25" spans="1:17" ht="12.75">
      <c r="A25" s="74">
        <v>6</v>
      </c>
      <c r="B25" s="74" t="s">
        <v>553</v>
      </c>
      <c r="C25" s="74" t="s">
        <v>554</v>
      </c>
      <c r="D25" s="74">
        <v>300</v>
      </c>
      <c r="E25" s="98">
        <f t="shared" si="5"/>
        <v>426.861543189851</v>
      </c>
      <c r="F25" s="74">
        <v>0</v>
      </c>
      <c r="G25" s="98">
        <f t="shared" si="5"/>
        <v>0</v>
      </c>
      <c r="H25" s="74">
        <v>0</v>
      </c>
      <c r="I25" s="98">
        <f t="shared" si="8"/>
        <v>0</v>
      </c>
      <c r="J25" s="74">
        <v>0</v>
      </c>
      <c r="K25" s="98">
        <f t="shared" si="9"/>
        <v>0</v>
      </c>
      <c r="L25" s="74">
        <v>0</v>
      </c>
      <c r="M25" s="98">
        <f t="shared" si="10"/>
        <v>0</v>
      </c>
      <c r="N25" s="74">
        <v>0</v>
      </c>
      <c r="O25" s="98">
        <f t="shared" si="11"/>
        <v>0</v>
      </c>
      <c r="P25" s="74">
        <v>300</v>
      </c>
      <c r="Q25" s="98">
        <f t="shared" si="12"/>
        <v>426.861543189851</v>
      </c>
    </row>
    <row r="26" spans="1:17" ht="12.75">
      <c r="A26" s="74">
        <v>7</v>
      </c>
      <c r="B26" s="74" t="s">
        <v>532</v>
      </c>
      <c r="C26" s="74" t="s">
        <v>555</v>
      </c>
      <c r="D26" s="74">
        <v>1981</v>
      </c>
      <c r="E26" s="98">
        <f t="shared" si="5"/>
        <v>2818.709056863649</v>
      </c>
      <c r="F26" s="74">
        <v>0</v>
      </c>
      <c r="G26" s="98">
        <f t="shared" si="5"/>
        <v>0</v>
      </c>
      <c r="H26" s="74">
        <v>307</v>
      </c>
      <c r="I26" s="98">
        <f t="shared" si="8"/>
        <v>436.8216458642808</v>
      </c>
      <c r="J26" s="74">
        <v>368</v>
      </c>
      <c r="K26" s="98">
        <f t="shared" si="9"/>
        <v>523.6168263128839</v>
      </c>
      <c r="L26" s="74">
        <v>0</v>
      </c>
      <c r="M26" s="98">
        <f t="shared" si="10"/>
        <v>0</v>
      </c>
      <c r="N26" s="74">
        <v>0</v>
      </c>
      <c r="O26" s="98">
        <f t="shared" si="11"/>
        <v>0</v>
      </c>
      <c r="P26" s="74">
        <v>1306</v>
      </c>
      <c r="Q26" s="98">
        <f t="shared" si="12"/>
        <v>1858.2705846864844</v>
      </c>
    </row>
    <row r="27" spans="1:17" ht="12.75">
      <c r="A27" s="74">
        <v>8</v>
      </c>
      <c r="B27" s="74" t="s">
        <v>532</v>
      </c>
      <c r="C27" s="74" t="s">
        <v>556</v>
      </c>
      <c r="D27" s="74">
        <v>706</v>
      </c>
      <c r="E27" s="98">
        <f t="shared" si="5"/>
        <v>1004.5474983067826</v>
      </c>
      <c r="F27" s="74">
        <v>0</v>
      </c>
      <c r="G27" s="98">
        <f t="shared" si="5"/>
        <v>0</v>
      </c>
      <c r="H27" s="74">
        <v>28</v>
      </c>
      <c r="I27" s="98">
        <f t="shared" si="8"/>
        <v>39.84041069771942</v>
      </c>
      <c r="J27" s="74">
        <v>164</v>
      </c>
      <c r="K27" s="98">
        <f t="shared" si="9"/>
        <v>233.35097694378518</v>
      </c>
      <c r="L27" s="74">
        <v>0</v>
      </c>
      <c r="M27" s="98">
        <f t="shared" si="10"/>
        <v>0</v>
      </c>
      <c r="N27" s="74">
        <v>0</v>
      </c>
      <c r="O27" s="98">
        <f t="shared" si="11"/>
        <v>0</v>
      </c>
      <c r="P27" s="74">
        <v>514</v>
      </c>
      <c r="Q27" s="98">
        <f t="shared" si="12"/>
        <v>731.3561106652779</v>
      </c>
    </row>
    <row r="28" spans="1:17" ht="12.75">
      <c r="A28" s="74">
        <v>9</v>
      </c>
      <c r="B28" s="74" t="s">
        <v>532</v>
      </c>
      <c r="C28" s="74" t="s">
        <v>557</v>
      </c>
      <c r="D28" s="74">
        <v>984</v>
      </c>
      <c r="E28" s="98">
        <f t="shared" si="5"/>
        <v>1400.105861662711</v>
      </c>
      <c r="F28" s="74">
        <v>0</v>
      </c>
      <c r="G28" s="98">
        <f t="shared" si="5"/>
        <v>0</v>
      </c>
      <c r="H28" s="74">
        <v>168</v>
      </c>
      <c r="I28" s="98">
        <f t="shared" si="8"/>
        <v>239.04246418631652</v>
      </c>
      <c r="J28" s="74">
        <v>373</v>
      </c>
      <c r="K28" s="98">
        <f t="shared" si="9"/>
        <v>530.7311853660481</v>
      </c>
      <c r="L28" s="74">
        <v>0</v>
      </c>
      <c r="M28" s="98">
        <f t="shared" si="10"/>
        <v>0</v>
      </c>
      <c r="N28" s="74">
        <v>0</v>
      </c>
      <c r="O28" s="98">
        <f t="shared" si="11"/>
        <v>0</v>
      </c>
      <c r="P28" s="74">
        <v>443</v>
      </c>
      <c r="Q28" s="98">
        <f t="shared" si="12"/>
        <v>630.3322121103465</v>
      </c>
    </row>
    <row r="29" spans="1:17" ht="12.75">
      <c r="A29" s="74">
        <v>10</v>
      </c>
      <c r="B29" s="74" t="s">
        <v>532</v>
      </c>
      <c r="C29" s="74" t="s">
        <v>558</v>
      </c>
      <c r="D29" s="74">
        <v>3110</v>
      </c>
      <c r="E29" s="98">
        <f t="shared" si="5"/>
        <v>4425.131331068122</v>
      </c>
      <c r="F29" s="74">
        <v>107</v>
      </c>
      <c r="G29" s="98">
        <f t="shared" si="5"/>
        <v>152.2472837377135</v>
      </c>
      <c r="H29" s="74">
        <v>0</v>
      </c>
      <c r="I29" s="98">
        <f t="shared" si="8"/>
        <v>0</v>
      </c>
      <c r="J29" s="74">
        <v>1169</v>
      </c>
      <c r="K29" s="98">
        <f t="shared" si="9"/>
        <v>1663.3371466297858</v>
      </c>
      <c r="L29" s="74">
        <v>0</v>
      </c>
      <c r="M29" s="98">
        <f t="shared" si="10"/>
        <v>0</v>
      </c>
      <c r="N29" s="74">
        <v>428</v>
      </c>
      <c r="O29" s="98">
        <f t="shared" si="11"/>
        <v>608.989134950854</v>
      </c>
      <c r="P29" s="74">
        <v>1406</v>
      </c>
      <c r="Q29" s="98">
        <f t="shared" si="12"/>
        <v>2000.5577657497681</v>
      </c>
    </row>
    <row r="30" spans="1:17" ht="12.75">
      <c r="A30" s="74">
        <v>11</v>
      </c>
      <c r="B30" s="74" t="s">
        <v>532</v>
      </c>
      <c r="C30" s="74" t="s">
        <v>559</v>
      </c>
      <c r="D30" s="74">
        <v>12410</v>
      </c>
      <c r="E30" s="98">
        <f t="shared" si="5"/>
        <v>17657.839169953502</v>
      </c>
      <c r="F30" s="74">
        <v>0</v>
      </c>
      <c r="G30" s="98">
        <f t="shared" si="5"/>
        <v>0</v>
      </c>
      <c r="H30" s="74">
        <v>2967</v>
      </c>
      <c r="I30" s="98">
        <f t="shared" si="8"/>
        <v>4221.660662147626</v>
      </c>
      <c r="J30" s="74">
        <v>736</v>
      </c>
      <c r="K30" s="98">
        <f t="shared" si="9"/>
        <v>1047.2336526257677</v>
      </c>
      <c r="L30" s="74">
        <v>0</v>
      </c>
      <c r="M30" s="98">
        <f t="shared" si="10"/>
        <v>0</v>
      </c>
      <c r="N30" s="74">
        <v>150</v>
      </c>
      <c r="O30" s="98">
        <f t="shared" si="11"/>
        <v>213.4307715949255</v>
      </c>
      <c r="P30" s="74">
        <v>8557</v>
      </c>
      <c r="Q30" s="98">
        <f t="shared" si="12"/>
        <v>12175.514083585182</v>
      </c>
    </row>
    <row r="31" spans="1:17" ht="12.75">
      <c r="A31" s="74">
        <v>12</v>
      </c>
      <c r="B31" s="74" t="s">
        <v>532</v>
      </c>
      <c r="C31" s="74" t="s">
        <v>560</v>
      </c>
      <c r="D31" s="74">
        <v>7402</v>
      </c>
      <c r="E31" s="98">
        <f t="shared" si="5"/>
        <v>10532.097142304256</v>
      </c>
      <c r="F31" s="74">
        <v>0</v>
      </c>
      <c r="G31" s="98">
        <f t="shared" si="5"/>
        <v>0</v>
      </c>
      <c r="H31" s="74">
        <v>39</v>
      </c>
      <c r="I31" s="98">
        <f t="shared" si="8"/>
        <v>55.49200061468062</v>
      </c>
      <c r="J31" s="74">
        <v>562</v>
      </c>
      <c r="K31" s="98">
        <f t="shared" si="9"/>
        <v>799.6539575756541</v>
      </c>
      <c r="L31" s="74">
        <v>0</v>
      </c>
      <c r="M31" s="98">
        <f t="shared" si="10"/>
        <v>0</v>
      </c>
      <c r="N31" s="74">
        <v>400</v>
      </c>
      <c r="O31" s="98">
        <f t="shared" si="11"/>
        <v>569.1487242531346</v>
      </c>
      <c r="P31" s="74">
        <v>6401</v>
      </c>
      <c r="Q31" s="98">
        <f t="shared" si="12"/>
        <v>9107.802459860786</v>
      </c>
    </row>
    <row r="32" spans="1:17" ht="12.75">
      <c r="A32" s="74">
        <v>13</v>
      </c>
      <c r="B32" s="74" t="s">
        <v>561</v>
      </c>
      <c r="C32" s="74" t="s">
        <v>562</v>
      </c>
      <c r="D32" s="74">
        <v>3435</v>
      </c>
      <c r="E32" s="98">
        <f t="shared" si="5"/>
        <v>4887.564669523794</v>
      </c>
      <c r="F32" s="74">
        <v>0</v>
      </c>
      <c r="G32" s="98">
        <f t="shared" si="5"/>
        <v>0</v>
      </c>
      <c r="H32" s="74">
        <v>0</v>
      </c>
      <c r="I32" s="98">
        <f t="shared" si="8"/>
        <v>0</v>
      </c>
      <c r="J32" s="74">
        <v>236</v>
      </c>
      <c r="K32" s="98">
        <f t="shared" si="9"/>
        <v>335.7977473093494</v>
      </c>
      <c r="L32" s="74">
        <v>0</v>
      </c>
      <c r="M32" s="98">
        <f t="shared" si="10"/>
        <v>0</v>
      </c>
      <c r="N32" s="74">
        <v>50</v>
      </c>
      <c r="O32" s="98">
        <f t="shared" si="11"/>
        <v>71.14359053164182</v>
      </c>
      <c r="P32" s="74">
        <v>3149</v>
      </c>
      <c r="Q32" s="98">
        <f t="shared" si="12"/>
        <v>4480.623331682802</v>
      </c>
    </row>
    <row r="33" spans="1:17" ht="12.75">
      <c r="A33" s="74">
        <v>14</v>
      </c>
      <c r="B33" s="74" t="s">
        <v>563</v>
      </c>
      <c r="C33" s="74" t="s">
        <v>564</v>
      </c>
      <c r="D33" s="74">
        <v>5552</v>
      </c>
      <c r="E33" s="98">
        <f t="shared" si="5"/>
        <v>7899.784292633508</v>
      </c>
      <c r="F33" s="74">
        <v>0</v>
      </c>
      <c r="G33" s="98">
        <f t="shared" si="5"/>
        <v>0</v>
      </c>
      <c r="H33" s="74">
        <v>0</v>
      </c>
      <c r="I33" s="98">
        <f t="shared" si="8"/>
        <v>0</v>
      </c>
      <c r="J33" s="74">
        <v>329</v>
      </c>
      <c r="K33" s="98">
        <f t="shared" si="9"/>
        <v>468.1248256982032</v>
      </c>
      <c r="L33" s="74">
        <v>0</v>
      </c>
      <c r="M33" s="98">
        <f t="shared" si="10"/>
        <v>0</v>
      </c>
      <c r="N33" s="74">
        <v>65</v>
      </c>
      <c r="O33" s="98">
        <f t="shared" si="11"/>
        <v>92.48666769113437</v>
      </c>
      <c r="P33" s="74">
        <v>5158</v>
      </c>
      <c r="Q33" s="98">
        <f t="shared" si="12"/>
        <v>7339.172799244171</v>
      </c>
    </row>
    <row r="34" spans="1:17" ht="12.75">
      <c r="A34" s="74">
        <v>15</v>
      </c>
      <c r="B34" s="74" t="s">
        <v>565</v>
      </c>
      <c r="C34" s="74" t="s">
        <v>566</v>
      </c>
      <c r="D34" s="74">
        <v>2470</v>
      </c>
      <c r="E34" s="98">
        <f t="shared" si="5"/>
        <v>3514.4933722631063</v>
      </c>
      <c r="F34" s="74">
        <v>0</v>
      </c>
      <c r="G34" s="98">
        <f t="shared" si="5"/>
        <v>0</v>
      </c>
      <c r="H34" s="74">
        <v>0</v>
      </c>
      <c r="I34" s="98">
        <f t="shared" si="8"/>
        <v>0</v>
      </c>
      <c r="J34" s="74">
        <v>447</v>
      </c>
      <c r="K34" s="98">
        <f t="shared" si="9"/>
        <v>636.0236993528779</v>
      </c>
      <c r="L34" s="74">
        <v>500</v>
      </c>
      <c r="M34" s="98">
        <f t="shared" si="10"/>
        <v>711.4359053164183</v>
      </c>
      <c r="N34" s="74">
        <v>0</v>
      </c>
      <c r="O34" s="98">
        <f t="shared" si="11"/>
        <v>0</v>
      </c>
      <c r="P34" s="74">
        <v>1523</v>
      </c>
      <c r="Q34" s="98">
        <f t="shared" si="12"/>
        <v>2167.03376759381</v>
      </c>
    </row>
    <row r="35" spans="1:17" ht="12.75">
      <c r="A35" s="74">
        <v>16</v>
      </c>
      <c r="B35" s="74" t="s">
        <v>567</v>
      </c>
      <c r="C35" s="74" t="s">
        <v>568</v>
      </c>
      <c r="D35" s="74">
        <v>0</v>
      </c>
      <c r="E35" s="98">
        <f t="shared" si="5"/>
        <v>0</v>
      </c>
      <c r="F35" s="74">
        <v>0</v>
      </c>
      <c r="G35" s="98">
        <f t="shared" si="5"/>
        <v>0</v>
      </c>
      <c r="H35" s="74">
        <v>0</v>
      </c>
      <c r="I35" s="98">
        <f t="shared" si="8"/>
        <v>0</v>
      </c>
      <c r="J35" s="74">
        <v>0</v>
      </c>
      <c r="K35" s="98">
        <f t="shared" si="9"/>
        <v>0</v>
      </c>
      <c r="L35" s="74">
        <v>0</v>
      </c>
      <c r="M35" s="98">
        <f t="shared" si="10"/>
        <v>0</v>
      </c>
      <c r="N35" s="74">
        <v>0</v>
      </c>
      <c r="O35" s="98">
        <f t="shared" si="11"/>
        <v>0</v>
      </c>
      <c r="P35" s="74">
        <v>0</v>
      </c>
      <c r="Q35" s="98">
        <f t="shared" si="12"/>
        <v>0</v>
      </c>
    </row>
    <row r="36" spans="1:17" ht="12.75">
      <c r="A36" s="74">
        <v>17</v>
      </c>
      <c r="B36" s="74" t="s">
        <v>536</v>
      </c>
      <c r="C36" s="74" t="s">
        <v>569</v>
      </c>
      <c r="D36" s="74">
        <v>5002</v>
      </c>
      <c r="E36" s="98">
        <f t="shared" si="5"/>
        <v>7117.204796785448</v>
      </c>
      <c r="F36" s="74">
        <v>223</v>
      </c>
      <c r="G36" s="98">
        <f t="shared" si="5"/>
        <v>317.3004137711225</v>
      </c>
      <c r="H36" s="74">
        <v>198</v>
      </c>
      <c r="I36" s="98">
        <f t="shared" si="8"/>
        <v>281.72861850530165</v>
      </c>
      <c r="J36" s="74">
        <v>2067</v>
      </c>
      <c r="K36" s="98">
        <f t="shared" si="9"/>
        <v>2941.076032578073</v>
      </c>
      <c r="L36" s="74">
        <v>0</v>
      </c>
      <c r="M36" s="98">
        <f t="shared" si="10"/>
        <v>0</v>
      </c>
      <c r="N36" s="74">
        <v>1819</v>
      </c>
      <c r="O36" s="98">
        <f t="shared" si="11"/>
        <v>2588.2038235411296</v>
      </c>
      <c r="P36" s="74">
        <v>695</v>
      </c>
      <c r="Q36" s="98">
        <f t="shared" si="12"/>
        <v>988.8959083898213</v>
      </c>
    </row>
    <row r="37" spans="1:17" ht="12.75">
      <c r="A37" s="74">
        <v>18</v>
      </c>
      <c r="B37" s="74" t="s">
        <v>570</v>
      </c>
      <c r="C37" s="74" t="s">
        <v>571</v>
      </c>
      <c r="D37" s="74">
        <v>8443</v>
      </c>
      <c r="E37" s="98">
        <f t="shared" si="5"/>
        <v>12013.306697173039</v>
      </c>
      <c r="F37" s="74">
        <v>0</v>
      </c>
      <c r="G37" s="98">
        <f t="shared" si="5"/>
        <v>0</v>
      </c>
      <c r="H37" s="74">
        <v>50</v>
      </c>
      <c r="I37" s="98">
        <f t="shared" si="8"/>
        <v>71.14359053164182</v>
      </c>
      <c r="J37" s="74">
        <v>457</v>
      </c>
      <c r="K37" s="98">
        <f t="shared" si="9"/>
        <v>650.2524174592063</v>
      </c>
      <c r="L37" s="74">
        <v>0</v>
      </c>
      <c r="M37" s="98">
        <f t="shared" si="10"/>
        <v>0</v>
      </c>
      <c r="N37" s="74">
        <v>7</v>
      </c>
      <c r="O37" s="98">
        <f t="shared" si="11"/>
        <v>9.960102674429855</v>
      </c>
      <c r="P37" s="74">
        <v>7929</v>
      </c>
      <c r="Q37" s="98">
        <f t="shared" si="12"/>
        <v>11281.95058650776</v>
      </c>
    </row>
    <row r="38" spans="1:17" ht="12.75">
      <c r="A38" s="74">
        <v>19</v>
      </c>
      <c r="B38" s="74" t="s">
        <v>570</v>
      </c>
      <c r="C38" s="74" t="s">
        <v>572</v>
      </c>
      <c r="D38" s="74">
        <v>12138</v>
      </c>
      <c r="E38" s="98">
        <f t="shared" si="5"/>
        <v>17270.81803746137</v>
      </c>
      <c r="F38" s="74">
        <v>0</v>
      </c>
      <c r="G38" s="98">
        <f t="shared" si="5"/>
        <v>0</v>
      </c>
      <c r="H38" s="74">
        <v>86</v>
      </c>
      <c r="I38" s="98">
        <f t="shared" si="8"/>
        <v>122.36697571442394</v>
      </c>
      <c r="J38" s="74">
        <v>1263</v>
      </c>
      <c r="K38" s="98">
        <f t="shared" si="9"/>
        <v>1797.0870968292725</v>
      </c>
      <c r="L38" s="74">
        <v>0</v>
      </c>
      <c r="M38" s="98">
        <f t="shared" si="10"/>
        <v>0</v>
      </c>
      <c r="N38" s="74">
        <v>0</v>
      </c>
      <c r="O38" s="98">
        <f t="shared" si="11"/>
        <v>0</v>
      </c>
      <c r="P38" s="74">
        <v>10789</v>
      </c>
      <c r="Q38" s="98">
        <f t="shared" si="12"/>
        <v>15351.363964917673</v>
      </c>
    </row>
    <row r="39" spans="1:17" ht="12.75">
      <c r="A39" s="74">
        <v>20</v>
      </c>
      <c r="B39" s="74" t="s">
        <v>573</v>
      </c>
      <c r="C39" s="74" t="s">
        <v>574</v>
      </c>
      <c r="D39" s="74">
        <v>7998</v>
      </c>
      <c r="E39" s="98">
        <f t="shared" si="5"/>
        <v>11380.128741441426</v>
      </c>
      <c r="F39" s="74">
        <v>0</v>
      </c>
      <c r="G39" s="98">
        <f t="shared" si="5"/>
        <v>0</v>
      </c>
      <c r="H39" s="74">
        <v>147</v>
      </c>
      <c r="I39" s="98">
        <f t="shared" si="8"/>
        <v>209.16215616302696</v>
      </c>
      <c r="J39" s="74">
        <v>0</v>
      </c>
      <c r="K39" s="98">
        <f t="shared" si="9"/>
        <v>0</v>
      </c>
      <c r="L39" s="74">
        <v>1847</v>
      </c>
      <c r="M39" s="98">
        <f t="shared" si="10"/>
        <v>2628.044234238849</v>
      </c>
      <c r="N39" s="74">
        <v>2005</v>
      </c>
      <c r="O39" s="98">
        <f t="shared" si="11"/>
        <v>2852.8579803188372</v>
      </c>
      <c r="P39" s="74">
        <v>3999</v>
      </c>
      <c r="Q39" s="98">
        <f t="shared" si="12"/>
        <v>5690.064370720713</v>
      </c>
    </row>
    <row r="40" spans="1:17" ht="12.75">
      <c r="A40" s="74">
        <v>21</v>
      </c>
      <c r="B40" s="74" t="s">
        <v>575</v>
      </c>
      <c r="C40" s="74" t="s">
        <v>576</v>
      </c>
      <c r="D40" s="74">
        <v>5042.18</v>
      </c>
      <c r="E40" s="98">
        <f t="shared" si="5"/>
        <v>7174.375786136676</v>
      </c>
      <c r="F40" s="74">
        <v>0</v>
      </c>
      <c r="G40" s="98">
        <f t="shared" si="5"/>
        <v>0</v>
      </c>
      <c r="H40" s="74">
        <v>200.89</v>
      </c>
      <c r="I40" s="98">
        <f t="shared" si="8"/>
        <v>285.8407180380305</v>
      </c>
      <c r="J40" s="74">
        <v>733.66</v>
      </c>
      <c r="K40" s="98">
        <f t="shared" si="9"/>
        <v>1043.9041325888868</v>
      </c>
      <c r="L40" s="74">
        <v>500</v>
      </c>
      <c r="M40" s="98">
        <f t="shared" si="10"/>
        <v>711.4359053164183</v>
      </c>
      <c r="N40" s="74">
        <v>0</v>
      </c>
      <c r="O40" s="98">
        <f t="shared" si="11"/>
        <v>0</v>
      </c>
      <c r="P40" s="74">
        <v>3607.63</v>
      </c>
      <c r="Q40" s="98">
        <f t="shared" si="12"/>
        <v>5133.19503019334</v>
      </c>
    </row>
    <row r="41" spans="1:17" ht="12.75">
      <c r="A41" s="74">
        <v>22</v>
      </c>
      <c r="B41" s="74" t="s">
        <v>577</v>
      </c>
      <c r="C41" s="74" t="s">
        <v>578</v>
      </c>
      <c r="D41" s="74">
        <v>1518</v>
      </c>
      <c r="E41" s="98">
        <f t="shared" si="5"/>
        <v>2159.9194085406457</v>
      </c>
      <c r="F41" s="74">
        <v>165</v>
      </c>
      <c r="G41" s="98">
        <f t="shared" si="5"/>
        <v>234.77384875441803</v>
      </c>
      <c r="H41" s="74">
        <v>156</v>
      </c>
      <c r="I41" s="98">
        <f t="shared" si="8"/>
        <v>221.96800245872248</v>
      </c>
      <c r="J41" s="74">
        <v>430</v>
      </c>
      <c r="K41" s="98">
        <f t="shared" si="9"/>
        <v>611.8348785721197</v>
      </c>
      <c r="L41" s="74">
        <v>0</v>
      </c>
      <c r="M41" s="98">
        <f t="shared" si="10"/>
        <v>0</v>
      </c>
      <c r="N41" s="74">
        <v>0</v>
      </c>
      <c r="O41" s="98">
        <f t="shared" si="11"/>
        <v>0</v>
      </c>
      <c r="P41" s="74">
        <v>767</v>
      </c>
      <c r="Q41" s="98">
        <f t="shared" si="12"/>
        <v>1091.3426787553856</v>
      </c>
    </row>
    <row r="42" spans="1:17" ht="12.75">
      <c r="A42" s="74">
        <v>23</v>
      </c>
      <c r="B42" s="74" t="s">
        <v>579</v>
      </c>
      <c r="C42" s="74" t="s">
        <v>580</v>
      </c>
      <c r="D42" s="74">
        <v>935</v>
      </c>
      <c r="E42" s="98">
        <f t="shared" si="5"/>
        <v>1330.385142941702</v>
      </c>
      <c r="F42" s="74">
        <v>0</v>
      </c>
      <c r="G42" s="98">
        <f t="shared" si="5"/>
        <v>0</v>
      </c>
      <c r="H42" s="74">
        <v>0</v>
      </c>
      <c r="I42" s="98">
        <f t="shared" si="8"/>
        <v>0</v>
      </c>
      <c r="J42" s="74">
        <v>0</v>
      </c>
      <c r="K42" s="98">
        <f t="shared" si="9"/>
        <v>0</v>
      </c>
      <c r="L42" s="74">
        <v>500</v>
      </c>
      <c r="M42" s="98">
        <f t="shared" si="10"/>
        <v>711.4359053164183</v>
      </c>
      <c r="N42" s="74">
        <v>0</v>
      </c>
      <c r="O42" s="98">
        <f t="shared" si="11"/>
        <v>0</v>
      </c>
      <c r="P42" s="74">
        <v>435</v>
      </c>
      <c r="Q42" s="98">
        <f t="shared" si="12"/>
        <v>618.9492376252839</v>
      </c>
    </row>
    <row r="43" spans="1:17" ht="12.75">
      <c r="A43" s="74">
        <v>24</v>
      </c>
      <c r="B43" s="74" t="s">
        <v>581</v>
      </c>
      <c r="C43" s="74" t="s">
        <v>582</v>
      </c>
      <c r="D43" s="74">
        <v>0</v>
      </c>
      <c r="E43" s="98">
        <f t="shared" si="5"/>
        <v>0</v>
      </c>
      <c r="F43" s="74">
        <v>0</v>
      </c>
      <c r="G43" s="98">
        <f t="shared" si="5"/>
        <v>0</v>
      </c>
      <c r="H43" s="74">
        <v>0</v>
      </c>
      <c r="I43" s="98">
        <f t="shared" si="8"/>
        <v>0</v>
      </c>
      <c r="J43" s="74">
        <v>0</v>
      </c>
      <c r="K43" s="98">
        <f t="shared" si="9"/>
        <v>0</v>
      </c>
      <c r="L43" s="74">
        <v>0</v>
      </c>
      <c r="M43" s="98">
        <f t="shared" si="10"/>
        <v>0</v>
      </c>
      <c r="N43" s="74">
        <v>0</v>
      </c>
      <c r="O43" s="98">
        <f t="shared" si="11"/>
        <v>0</v>
      </c>
      <c r="P43" s="74">
        <v>0</v>
      </c>
      <c r="Q43" s="98">
        <f t="shared" si="12"/>
        <v>0</v>
      </c>
    </row>
    <row r="44" spans="1:17" ht="12.75">
      <c r="A44" s="74">
        <v>25</v>
      </c>
      <c r="B44" s="74" t="s">
        <v>581</v>
      </c>
      <c r="C44" s="74" t="s">
        <v>583</v>
      </c>
      <c r="D44" s="74">
        <v>8751</v>
      </c>
      <c r="E44" s="98">
        <f t="shared" si="5"/>
        <v>12451.551214847952</v>
      </c>
      <c r="F44" s="74">
        <v>0</v>
      </c>
      <c r="G44" s="98">
        <f t="shared" si="5"/>
        <v>0</v>
      </c>
      <c r="H44" s="74">
        <v>0</v>
      </c>
      <c r="I44" s="98">
        <f t="shared" si="8"/>
        <v>0</v>
      </c>
      <c r="J44" s="74">
        <v>0</v>
      </c>
      <c r="K44" s="98">
        <f t="shared" si="9"/>
        <v>0</v>
      </c>
      <c r="L44" s="74">
        <v>0</v>
      </c>
      <c r="M44" s="98">
        <f t="shared" si="10"/>
        <v>0</v>
      </c>
      <c r="N44" s="74">
        <v>500</v>
      </c>
      <c r="O44" s="98">
        <f t="shared" si="11"/>
        <v>711.4359053164183</v>
      </c>
      <c r="P44" s="74">
        <v>8251</v>
      </c>
      <c r="Q44" s="98">
        <f t="shared" si="12"/>
        <v>11740.115309531533</v>
      </c>
    </row>
    <row r="45" spans="1:17" ht="12.75">
      <c r="A45" s="74">
        <v>26</v>
      </c>
      <c r="B45" s="74" t="s">
        <v>584</v>
      </c>
      <c r="C45" s="74" t="s">
        <v>585</v>
      </c>
      <c r="D45" s="74">
        <v>15193</v>
      </c>
      <c r="E45" s="98">
        <f t="shared" si="5"/>
        <v>21617.691418944683</v>
      </c>
      <c r="F45" s="74">
        <v>0</v>
      </c>
      <c r="G45" s="98">
        <f t="shared" si="5"/>
        <v>0</v>
      </c>
      <c r="H45" s="74">
        <v>0</v>
      </c>
      <c r="I45" s="98">
        <f t="shared" si="8"/>
        <v>0</v>
      </c>
      <c r="J45" s="74">
        <v>232</v>
      </c>
      <c r="K45" s="98">
        <f t="shared" si="9"/>
        <v>330.1062600668181</v>
      </c>
      <c r="L45" s="74">
        <v>0</v>
      </c>
      <c r="M45" s="98">
        <f t="shared" si="10"/>
        <v>0</v>
      </c>
      <c r="N45" s="74">
        <v>198</v>
      </c>
      <c r="O45" s="98">
        <f t="shared" si="11"/>
        <v>281.72861850530165</v>
      </c>
      <c r="P45" s="74">
        <v>14763</v>
      </c>
      <c r="Q45" s="98">
        <f t="shared" si="12"/>
        <v>21005.856540372566</v>
      </c>
    </row>
    <row r="46" spans="1:17" ht="12.75">
      <c r="A46" s="74">
        <v>27</v>
      </c>
      <c r="B46" s="74" t="s">
        <v>586</v>
      </c>
      <c r="C46" s="74" t="s">
        <v>587</v>
      </c>
      <c r="D46" s="74">
        <v>2855</v>
      </c>
      <c r="E46" s="98">
        <f t="shared" si="5"/>
        <v>4062.299019356748</v>
      </c>
      <c r="F46" s="74">
        <v>0</v>
      </c>
      <c r="G46" s="98">
        <f t="shared" si="5"/>
        <v>0</v>
      </c>
      <c r="H46" s="74">
        <v>90</v>
      </c>
      <c r="I46" s="98">
        <f t="shared" si="8"/>
        <v>128.05846295695528</v>
      </c>
      <c r="J46" s="74">
        <v>414</v>
      </c>
      <c r="K46" s="98">
        <f t="shared" si="9"/>
        <v>589.0689296019943</v>
      </c>
      <c r="L46" s="74">
        <v>0</v>
      </c>
      <c r="M46" s="98">
        <f t="shared" si="10"/>
        <v>0</v>
      </c>
      <c r="N46" s="74">
        <v>0</v>
      </c>
      <c r="O46" s="98">
        <f t="shared" si="11"/>
        <v>0</v>
      </c>
      <c r="P46" s="74">
        <v>2351</v>
      </c>
      <c r="Q46" s="98">
        <f t="shared" si="12"/>
        <v>3345.1716267977986</v>
      </c>
    </row>
    <row r="47" spans="1:17" ht="12.75">
      <c r="A47" s="74">
        <v>28</v>
      </c>
      <c r="B47" s="74" t="s">
        <v>588</v>
      </c>
      <c r="C47" s="74" t="s">
        <v>589</v>
      </c>
      <c r="D47" s="74">
        <v>538</v>
      </c>
      <c r="E47" s="98">
        <f t="shared" si="5"/>
        <v>765.505034120466</v>
      </c>
      <c r="F47" s="74">
        <v>37</v>
      </c>
      <c r="G47" s="98">
        <f t="shared" si="5"/>
        <v>52.64625699341495</v>
      </c>
      <c r="H47" s="74">
        <v>0</v>
      </c>
      <c r="I47" s="98">
        <f t="shared" si="8"/>
        <v>0</v>
      </c>
      <c r="J47" s="74">
        <v>0</v>
      </c>
      <c r="K47" s="98">
        <f t="shared" si="9"/>
        <v>0</v>
      </c>
      <c r="L47" s="74">
        <v>501</v>
      </c>
      <c r="M47" s="98">
        <f t="shared" si="10"/>
        <v>712.8587771270511</v>
      </c>
      <c r="N47" s="74">
        <v>0</v>
      </c>
      <c r="O47" s="98">
        <f t="shared" si="11"/>
        <v>0</v>
      </c>
      <c r="P47" s="74">
        <v>0</v>
      </c>
      <c r="Q47" s="98">
        <f t="shared" si="12"/>
        <v>0</v>
      </c>
    </row>
    <row r="48" spans="1:17" ht="12.75">
      <c r="A48" s="74">
        <v>29</v>
      </c>
      <c r="B48" s="74" t="s">
        <v>590</v>
      </c>
      <c r="C48" s="74" t="s">
        <v>591</v>
      </c>
      <c r="D48" s="74">
        <v>5105</v>
      </c>
      <c r="E48" s="98">
        <f t="shared" si="5"/>
        <v>7263.76059328063</v>
      </c>
      <c r="F48" s="74">
        <v>0</v>
      </c>
      <c r="G48" s="98">
        <f t="shared" si="5"/>
        <v>0</v>
      </c>
      <c r="H48" s="74">
        <v>126</v>
      </c>
      <c r="I48" s="98">
        <f t="shared" si="8"/>
        <v>179.2818481397374</v>
      </c>
      <c r="J48" s="74">
        <v>1160</v>
      </c>
      <c r="K48" s="98">
        <f t="shared" si="9"/>
        <v>1650.5313003340902</v>
      </c>
      <c r="L48" s="74">
        <v>0</v>
      </c>
      <c r="M48" s="98">
        <f t="shared" si="10"/>
        <v>0</v>
      </c>
      <c r="N48" s="74">
        <v>0</v>
      </c>
      <c r="O48" s="98">
        <f t="shared" si="11"/>
        <v>0</v>
      </c>
      <c r="P48" s="74">
        <v>3819</v>
      </c>
      <c r="Q48" s="98">
        <f t="shared" si="12"/>
        <v>5433.947444806802</v>
      </c>
    </row>
    <row r="49" spans="1:17" ht="12.75">
      <c r="A49" s="74">
        <v>30</v>
      </c>
      <c r="B49" s="74" t="s">
        <v>540</v>
      </c>
      <c r="C49" s="74" t="s">
        <v>592</v>
      </c>
      <c r="D49" s="74">
        <v>30000</v>
      </c>
      <c r="E49" s="98">
        <f t="shared" si="5"/>
        <v>42686.15431898509</v>
      </c>
      <c r="F49" s="74">
        <v>0</v>
      </c>
      <c r="G49" s="98">
        <f t="shared" si="5"/>
        <v>0</v>
      </c>
      <c r="H49" s="74">
        <v>0</v>
      </c>
      <c r="I49" s="98">
        <f t="shared" si="8"/>
        <v>0</v>
      </c>
      <c r="J49" s="74">
        <v>0</v>
      </c>
      <c r="K49" s="98">
        <f t="shared" si="9"/>
        <v>0</v>
      </c>
      <c r="L49" s="74">
        <v>0</v>
      </c>
      <c r="M49" s="98">
        <f t="shared" si="10"/>
        <v>0</v>
      </c>
      <c r="N49" s="74">
        <v>0</v>
      </c>
      <c r="O49" s="98">
        <f t="shared" si="11"/>
        <v>0</v>
      </c>
      <c r="P49" s="74">
        <v>30000</v>
      </c>
      <c r="Q49" s="98">
        <f t="shared" si="12"/>
        <v>42686.15431898509</v>
      </c>
    </row>
    <row r="50" spans="1:17" ht="12.75">
      <c r="A50" s="74">
        <v>31</v>
      </c>
      <c r="B50" s="74" t="s">
        <v>540</v>
      </c>
      <c r="C50" s="74" t="s">
        <v>593</v>
      </c>
      <c r="D50" s="74">
        <v>7017</v>
      </c>
      <c r="E50" s="98">
        <f t="shared" si="5"/>
        <v>9984.291495210613</v>
      </c>
      <c r="F50" s="74">
        <v>440</v>
      </c>
      <c r="G50" s="98">
        <f t="shared" si="5"/>
        <v>626.0635966784481</v>
      </c>
      <c r="H50" s="74">
        <v>3000</v>
      </c>
      <c r="I50" s="98">
        <f t="shared" si="8"/>
        <v>4268.615431898509</v>
      </c>
      <c r="J50" s="74">
        <v>0</v>
      </c>
      <c r="K50" s="98">
        <f t="shared" si="9"/>
        <v>0</v>
      </c>
      <c r="L50" s="74">
        <v>0</v>
      </c>
      <c r="M50" s="98">
        <f t="shared" si="10"/>
        <v>0</v>
      </c>
      <c r="N50" s="74">
        <v>0</v>
      </c>
      <c r="O50" s="98">
        <f t="shared" si="11"/>
        <v>0</v>
      </c>
      <c r="P50" s="74">
        <v>3577</v>
      </c>
      <c r="Q50" s="98">
        <f t="shared" si="12"/>
        <v>5089.612466633656</v>
      </c>
    </row>
    <row r="51" spans="1:17" ht="12.75">
      <c r="A51" s="74">
        <v>32</v>
      </c>
      <c r="B51" s="74" t="s">
        <v>594</v>
      </c>
      <c r="C51" s="74" t="s">
        <v>595</v>
      </c>
      <c r="D51" s="74">
        <v>1573</v>
      </c>
      <c r="E51" s="98">
        <f t="shared" si="5"/>
        <v>2238.177358125452</v>
      </c>
      <c r="F51" s="74">
        <v>0</v>
      </c>
      <c r="G51" s="98">
        <f t="shared" si="5"/>
        <v>0</v>
      </c>
      <c r="H51" s="74">
        <v>0</v>
      </c>
      <c r="I51" s="98">
        <f t="shared" si="8"/>
        <v>0</v>
      </c>
      <c r="J51" s="74">
        <v>325</v>
      </c>
      <c r="K51" s="98">
        <f t="shared" si="9"/>
        <v>462.43333845567184</v>
      </c>
      <c r="L51" s="74">
        <v>1248</v>
      </c>
      <c r="M51" s="98">
        <f t="shared" si="10"/>
        <v>1775.7440196697798</v>
      </c>
      <c r="N51" s="74">
        <v>0</v>
      </c>
      <c r="O51" s="98">
        <f t="shared" si="11"/>
        <v>0</v>
      </c>
      <c r="P51" s="74">
        <v>0</v>
      </c>
      <c r="Q51" s="98">
        <f t="shared" si="12"/>
        <v>0</v>
      </c>
    </row>
    <row r="52" spans="1:17" ht="12.75">
      <c r="A52" s="74">
        <v>33</v>
      </c>
      <c r="B52" s="74" t="s">
        <v>542</v>
      </c>
      <c r="C52" s="74" t="s">
        <v>596</v>
      </c>
      <c r="D52" s="74">
        <v>500</v>
      </c>
      <c r="E52" s="98">
        <f t="shared" si="5"/>
        <v>711.4359053164183</v>
      </c>
      <c r="F52" s="74">
        <v>0</v>
      </c>
      <c r="G52" s="98">
        <f t="shared" si="5"/>
        <v>0</v>
      </c>
      <c r="H52" s="74">
        <v>0</v>
      </c>
      <c r="I52" s="98">
        <f t="shared" si="8"/>
        <v>0</v>
      </c>
      <c r="J52" s="74">
        <v>0</v>
      </c>
      <c r="K52" s="98">
        <f t="shared" si="9"/>
        <v>0</v>
      </c>
      <c r="L52" s="74">
        <v>500</v>
      </c>
      <c r="M52" s="98">
        <f t="shared" si="10"/>
        <v>711.4359053164183</v>
      </c>
      <c r="N52" s="74">
        <v>0</v>
      </c>
      <c r="O52" s="98">
        <f t="shared" si="11"/>
        <v>0</v>
      </c>
      <c r="P52" s="74">
        <v>0</v>
      </c>
      <c r="Q52" s="98">
        <f t="shared" si="12"/>
        <v>0</v>
      </c>
    </row>
    <row r="53" spans="1:17" ht="12.75">
      <c r="A53" s="74">
        <v>34</v>
      </c>
      <c r="B53" s="74" t="s">
        <v>597</v>
      </c>
      <c r="C53" s="74" t="s">
        <v>598</v>
      </c>
      <c r="D53" s="74">
        <v>2900</v>
      </c>
      <c r="E53" s="98">
        <f t="shared" si="5"/>
        <v>4126.328250835226</v>
      </c>
      <c r="F53" s="74">
        <v>0</v>
      </c>
      <c r="G53" s="98">
        <f t="shared" si="5"/>
        <v>0</v>
      </c>
      <c r="H53" s="74">
        <v>0</v>
      </c>
      <c r="I53" s="98">
        <f t="shared" si="8"/>
        <v>0</v>
      </c>
      <c r="J53" s="74">
        <v>0</v>
      </c>
      <c r="K53" s="98">
        <f t="shared" si="9"/>
        <v>0</v>
      </c>
      <c r="L53" s="74">
        <v>0</v>
      </c>
      <c r="M53" s="98">
        <f t="shared" si="10"/>
        <v>0</v>
      </c>
      <c r="N53" s="74">
        <v>500</v>
      </c>
      <c r="O53" s="98">
        <f t="shared" si="11"/>
        <v>711.4359053164183</v>
      </c>
      <c r="P53" s="74">
        <v>2400</v>
      </c>
      <c r="Q53" s="98">
        <f t="shared" si="12"/>
        <v>3414.892345518808</v>
      </c>
    </row>
    <row r="54" spans="1:17" ht="12.75">
      <c r="A54" s="74">
        <v>35</v>
      </c>
      <c r="B54" s="74" t="s">
        <v>599</v>
      </c>
      <c r="C54" s="74" t="s">
        <v>600</v>
      </c>
      <c r="D54" s="74">
        <v>2690</v>
      </c>
      <c r="E54" s="98">
        <f t="shared" si="5"/>
        <v>3827.52517060233</v>
      </c>
      <c r="F54" s="74">
        <v>0</v>
      </c>
      <c r="G54" s="98">
        <f t="shared" si="5"/>
        <v>0</v>
      </c>
      <c r="H54" s="74">
        <v>73</v>
      </c>
      <c r="I54" s="98">
        <f t="shared" si="8"/>
        <v>103.86964217619706</v>
      </c>
      <c r="J54" s="74">
        <v>102</v>
      </c>
      <c r="K54" s="98">
        <f t="shared" si="9"/>
        <v>145.13292468454932</v>
      </c>
      <c r="L54" s="74">
        <v>0</v>
      </c>
      <c r="M54" s="98">
        <f t="shared" si="10"/>
        <v>0</v>
      </c>
      <c r="N54" s="74">
        <v>500</v>
      </c>
      <c r="O54" s="98">
        <f t="shared" si="11"/>
        <v>711.4359053164183</v>
      </c>
      <c r="P54" s="74">
        <v>2015</v>
      </c>
      <c r="Q54" s="98">
        <f t="shared" si="12"/>
        <v>2867.0866984251657</v>
      </c>
    </row>
    <row r="55" spans="1:17" ht="12.75">
      <c r="A55" s="74">
        <v>36</v>
      </c>
      <c r="B55" s="74" t="s">
        <v>601</v>
      </c>
      <c r="C55" s="74" t="s">
        <v>602</v>
      </c>
      <c r="D55" s="74">
        <v>143</v>
      </c>
      <c r="E55" s="98">
        <f t="shared" si="5"/>
        <v>203.47066892049563</v>
      </c>
      <c r="F55" s="74">
        <v>0</v>
      </c>
      <c r="G55" s="98">
        <f t="shared" si="5"/>
        <v>0</v>
      </c>
      <c r="H55" s="74">
        <v>143</v>
      </c>
      <c r="I55" s="98">
        <f t="shared" si="8"/>
        <v>203.47066892049563</v>
      </c>
      <c r="J55" s="74">
        <v>0</v>
      </c>
      <c r="K55" s="98">
        <f t="shared" si="9"/>
        <v>0</v>
      </c>
      <c r="L55" s="74">
        <v>0</v>
      </c>
      <c r="M55" s="98">
        <f t="shared" si="10"/>
        <v>0</v>
      </c>
      <c r="N55" s="74">
        <v>0</v>
      </c>
      <c r="O55" s="98">
        <f t="shared" si="11"/>
        <v>0</v>
      </c>
      <c r="P55" s="74">
        <v>0</v>
      </c>
      <c r="Q55" s="98">
        <f t="shared" si="12"/>
        <v>0</v>
      </c>
    </row>
    <row r="56" spans="1:17" ht="12.75">
      <c r="A56" s="74">
        <v>37</v>
      </c>
      <c r="B56" s="74" t="s">
        <v>603</v>
      </c>
      <c r="C56" s="74" t="s">
        <v>604</v>
      </c>
      <c r="D56" s="74">
        <v>0</v>
      </c>
      <c r="E56" s="98">
        <f t="shared" si="5"/>
        <v>0</v>
      </c>
      <c r="F56" s="74">
        <v>0</v>
      </c>
      <c r="G56" s="98">
        <f t="shared" si="5"/>
        <v>0</v>
      </c>
      <c r="H56" s="74">
        <v>0</v>
      </c>
      <c r="I56" s="98">
        <f t="shared" si="8"/>
        <v>0</v>
      </c>
      <c r="J56" s="74">
        <v>0</v>
      </c>
      <c r="K56" s="98">
        <f t="shared" si="9"/>
        <v>0</v>
      </c>
      <c r="L56" s="74">
        <v>0</v>
      </c>
      <c r="M56" s="98">
        <f t="shared" si="10"/>
        <v>0</v>
      </c>
      <c r="N56" s="74">
        <v>0</v>
      </c>
      <c r="O56" s="98">
        <f t="shared" si="11"/>
        <v>0</v>
      </c>
      <c r="P56" s="74">
        <v>0</v>
      </c>
      <c r="Q56" s="98">
        <f t="shared" si="12"/>
        <v>0</v>
      </c>
    </row>
    <row r="57" spans="1:17" s="78" customFormat="1" ht="12.75">
      <c r="A57" s="77">
        <v>37</v>
      </c>
      <c r="B57" s="77"/>
      <c r="C57" s="77" t="s">
        <v>605</v>
      </c>
      <c r="D57" s="77">
        <f aca="true" t="shared" si="13" ref="D57:P57">SUM(D20:D56)</f>
        <v>190378.9</v>
      </c>
      <c r="E57" s="98">
        <f t="shared" si="5"/>
        <v>270884.7701492877</v>
      </c>
      <c r="F57" s="77">
        <f t="shared" si="13"/>
        <v>972</v>
      </c>
      <c r="G57" s="98">
        <f t="shared" si="5"/>
        <v>1383.0313999351172</v>
      </c>
      <c r="H57" s="77">
        <f t="shared" si="13"/>
        <v>8059.04</v>
      </c>
      <c r="I57" s="98">
        <f t="shared" si="8"/>
        <v>11466.980836762456</v>
      </c>
      <c r="J57" s="77">
        <f t="shared" si="13"/>
        <v>14229.23</v>
      </c>
      <c r="K57" s="98">
        <f t="shared" si="9"/>
        <v>20246.370254011075</v>
      </c>
      <c r="L57" s="77">
        <f t="shared" si="13"/>
        <v>5958</v>
      </c>
      <c r="M57" s="98">
        <f t="shared" si="10"/>
        <v>8477.47024775044</v>
      </c>
      <c r="N57" s="77">
        <f t="shared" si="13"/>
        <v>7419</v>
      </c>
      <c r="O57" s="98">
        <f t="shared" si="11"/>
        <v>10556.285963085014</v>
      </c>
      <c r="P57" s="77">
        <f t="shared" si="13"/>
        <v>153741.63</v>
      </c>
      <c r="Q57" s="98">
        <f t="shared" si="12"/>
        <v>218754.63144774362</v>
      </c>
    </row>
    <row r="58" spans="1:17" ht="7.5" customHeight="1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6"/>
    </row>
    <row r="59" spans="1:17" ht="25.5">
      <c r="A59" s="74">
        <v>1</v>
      </c>
      <c r="B59" s="74" t="s">
        <v>545</v>
      </c>
      <c r="C59" s="74" t="s">
        <v>606</v>
      </c>
      <c r="D59" s="74">
        <v>0</v>
      </c>
      <c r="E59" s="98">
        <f t="shared" si="5"/>
        <v>0</v>
      </c>
      <c r="F59" s="74">
        <v>0</v>
      </c>
      <c r="G59" s="98">
        <f t="shared" si="5"/>
        <v>0</v>
      </c>
      <c r="H59" s="74">
        <v>0</v>
      </c>
      <c r="I59" s="98">
        <f aca="true" t="shared" si="14" ref="I59:I64">H59/$E$7</f>
        <v>0</v>
      </c>
      <c r="J59" s="74">
        <v>0</v>
      </c>
      <c r="K59" s="98">
        <f aca="true" t="shared" si="15" ref="K59:K64">J59/$E$7</f>
        <v>0</v>
      </c>
      <c r="L59" s="74">
        <v>0</v>
      </c>
      <c r="M59" s="98">
        <f aca="true" t="shared" si="16" ref="M59:M64">L59/$E$7</f>
        <v>0</v>
      </c>
      <c r="N59" s="74">
        <v>0</v>
      </c>
      <c r="O59" s="98">
        <f aca="true" t="shared" si="17" ref="O59:O64">N59/$E$7</f>
        <v>0</v>
      </c>
      <c r="P59" s="74">
        <v>0</v>
      </c>
      <c r="Q59" s="98">
        <f aca="true" t="shared" si="18" ref="Q59:Q64">P59/$E$7</f>
        <v>0</v>
      </c>
    </row>
    <row r="60" spans="1:17" ht="12.75">
      <c r="A60" s="74">
        <v>2</v>
      </c>
      <c r="B60" s="74" t="s">
        <v>550</v>
      </c>
      <c r="C60" s="74" t="s">
        <v>607</v>
      </c>
      <c r="D60" s="74">
        <v>0</v>
      </c>
      <c r="E60" s="98">
        <f t="shared" si="5"/>
        <v>0</v>
      </c>
      <c r="F60" s="74">
        <v>0</v>
      </c>
      <c r="G60" s="98">
        <f t="shared" si="5"/>
        <v>0</v>
      </c>
      <c r="H60" s="74">
        <v>0</v>
      </c>
      <c r="I60" s="98">
        <f t="shared" si="14"/>
        <v>0</v>
      </c>
      <c r="J60" s="74">
        <v>0</v>
      </c>
      <c r="K60" s="98">
        <f t="shared" si="15"/>
        <v>0</v>
      </c>
      <c r="L60" s="74">
        <v>0</v>
      </c>
      <c r="M60" s="98">
        <f t="shared" si="16"/>
        <v>0</v>
      </c>
      <c r="N60" s="74">
        <v>0</v>
      </c>
      <c r="O60" s="98">
        <f t="shared" si="17"/>
        <v>0</v>
      </c>
      <c r="P60" s="74">
        <v>0</v>
      </c>
      <c r="Q60" s="98">
        <f t="shared" si="18"/>
        <v>0</v>
      </c>
    </row>
    <row r="61" spans="1:17" ht="12.75">
      <c r="A61" s="74">
        <v>3</v>
      </c>
      <c r="B61" s="74" t="s">
        <v>581</v>
      </c>
      <c r="C61" s="74" t="s">
        <v>608</v>
      </c>
      <c r="D61" s="74">
        <v>0</v>
      </c>
      <c r="E61" s="98">
        <f t="shared" si="5"/>
        <v>0</v>
      </c>
      <c r="F61" s="74">
        <v>0</v>
      </c>
      <c r="G61" s="98">
        <f t="shared" si="5"/>
        <v>0</v>
      </c>
      <c r="H61" s="74">
        <v>0</v>
      </c>
      <c r="I61" s="98">
        <f t="shared" si="14"/>
        <v>0</v>
      </c>
      <c r="J61" s="74">
        <v>0</v>
      </c>
      <c r="K61" s="98">
        <f t="shared" si="15"/>
        <v>0</v>
      </c>
      <c r="L61" s="74">
        <v>0</v>
      </c>
      <c r="M61" s="98">
        <f t="shared" si="16"/>
        <v>0</v>
      </c>
      <c r="N61" s="74">
        <v>0</v>
      </c>
      <c r="O61" s="98">
        <f t="shared" si="17"/>
        <v>0</v>
      </c>
      <c r="P61" s="74">
        <v>0</v>
      </c>
      <c r="Q61" s="98">
        <f t="shared" si="18"/>
        <v>0</v>
      </c>
    </row>
    <row r="62" spans="1:17" ht="12.75">
      <c r="A62" s="74">
        <v>4</v>
      </c>
      <c r="B62" s="74" t="s">
        <v>586</v>
      </c>
      <c r="C62" s="74" t="s">
        <v>609</v>
      </c>
      <c r="D62" s="74">
        <v>0</v>
      </c>
      <c r="E62" s="98">
        <f t="shared" si="5"/>
        <v>0</v>
      </c>
      <c r="F62" s="74">
        <v>0</v>
      </c>
      <c r="G62" s="98">
        <f t="shared" si="5"/>
        <v>0</v>
      </c>
      <c r="H62" s="74">
        <v>0</v>
      </c>
      <c r="I62" s="98">
        <f t="shared" si="14"/>
        <v>0</v>
      </c>
      <c r="J62" s="74">
        <v>0</v>
      </c>
      <c r="K62" s="98">
        <f t="shared" si="15"/>
        <v>0</v>
      </c>
      <c r="L62" s="74">
        <v>0</v>
      </c>
      <c r="M62" s="98">
        <f t="shared" si="16"/>
        <v>0</v>
      </c>
      <c r="N62" s="74">
        <v>0</v>
      </c>
      <c r="O62" s="98">
        <f t="shared" si="17"/>
        <v>0</v>
      </c>
      <c r="P62" s="74">
        <v>0</v>
      </c>
      <c r="Q62" s="98">
        <f t="shared" si="18"/>
        <v>0</v>
      </c>
    </row>
    <row r="63" spans="1:17" ht="12.75">
      <c r="A63" s="74">
        <v>5</v>
      </c>
      <c r="B63" s="74" t="s">
        <v>540</v>
      </c>
      <c r="C63" s="74" t="s">
        <v>610</v>
      </c>
      <c r="D63" s="74">
        <v>2000</v>
      </c>
      <c r="E63" s="98">
        <f t="shared" si="5"/>
        <v>2845.743621265673</v>
      </c>
      <c r="F63" s="74">
        <v>0</v>
      </c>
      <c r="G63" s="98">
        <f t="shared" si="5"/>
        <v>0</v>
      </c>
      <c r="H63" s="74">
        <v>0</v>
      </c>
      <c r="I63" s="98">
        <f t="shared" si="14"/>
        <v>0</v>
      </c>
      <c r="J63" s="74">
        <v>1000</v>
      </c>
      <c r="K63" s="98">
        <f t="shared" si="15"/>
        <v>1422.8718106328365</v>
      </c>
      <c r="L63" s="74">
        <v>0</v>
      </c>
      <c r="M63" s="98">
        <f t="shared" si="16"/>
        <v>0</v>
      </c>
      <c r="N63" s="74">
        <v>0</v>
      </c>
      <c r="O63" s="98">
        <f t="shared" si="17"/>
        <v>0</v>
      </c>
      <c r="P63" s="74">
        <v>1000</v>
      </c>
      <c r="Q63" s="98">
        <f t="shared" si="18"/>
        <v>1422.8718106328365</v>
      </c>
    </row>
    <row r="64" spans="1:17" s="78" customFormat="1" ht="12.75">
      <c r="A64" s="77">
        <v>5</v>
      </c>
      <c r="B64" s="77"/>
      <c r="C64" s="77" t="s">
        <v>611</v>
      </c>
      <c r="D64" s="77">
        <f aca="true" t="shared" si="19" ref="D64:P64">SUM(D59:D63)</f>
        <v>2000</v>
      </c>
      <c r="E64" s="98">
        <f t="shared" si="5"/>
        <v>2845.743621265673</v>
      </c>
      <c r="F64" s="77">
        <f t="shared" si="19"/>
        <v>0</v>
      </c>
      <c r="G64" s="98">
        <f t="shared" si="5"/>
        <v>0</v>
      </c>
      <c r="H64" s="77">
        <f t="shared" si="19"/>
        <v>0</v>
      </c>
      <c r="I64" s="98">
        <f t="shared" si="14"/>
        <v>0</v>
      </c>
      <c r="J64" s="77">
        <f t="shared" si="19"/>
        <v>1000</v>
      </c>
      <c r="K64" s="98">
        <f t="shared" si="15"/>
        <v>1422.8718106328365</v>
      </c>
      <c r="L64" s="77">
        <f t="shared" si="19"/>
        <v>0</v>
      </c>
      <c r="M64" s="98">
        <f t="shared" si="16"/>
        <v>0</v>
      </c>
      <c r="N64" s="77">
        <f t="shared" si="19"/>
        <v>0</v>
      </c>
      <c r="O64" s="98">
        <f t="shared" si="17"/>
        <v>0</v>
      </c>
      <c r="P64" s="77">
        <f t="shared" si="19"/>
        <v>1000</v>
      </c>
      <c r="Q64" s="98">
        <f t="shared" si="18"/>
        <v>1422.8718106328365</v>
      </c>
    </row>
    <row r="65" spans="1:17" ht="7.5" customHeight="1">
      <c r="A65" s="174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6"/>
    </row>
    <row r="66" spans="1:17" ht="12.75">
      <c r="A66" s="74">
        <v>1</v>
      </c>
      <c r="B66" s="74" t="s">
        <v>548</v>
      </c>
      <c r="C66" s="74" t="s">
        <v>612</v>
      </c>
      <c r="D66" s="74">
        <v>0</v>
      </c>
      <c r="E66" s="98">
        <f t="shared" si="5"/>
        <v>0</v>
      </c>
      <c r="F66" s="74">
        <v>0</v>
      </c>
      <c r="G66" s="98">
        <f t="shared" si="5"/>
        <v>0</v>
      </c>
      <c r="H66" s="74">
        <v>0</v>
      </c>
      <c r="I66" s="98">
        <f aca="true" t="shared" si="20" ref="I66:I75">H66/$E$7</f>
        <v>0</v>
      </c>
      <c r="J66" s="74">
        <v>0</v>
      </c>
      <c r="K66" s="98">
        <f aca="true" t="shared" si="21" ref="K66:K75">J66/$E$7</f>
        <v>0</v>
      </c>
      <c r="L66" s="74">
        <v>0</v>
      </c>
      <c r="M66" s="98">
        <f aca="true" t="shared" si="22" ref="M66:M75">L66/$E$7</f>
        <v>0</v>
      </c>
      <c r="N66" s="74">
        <v>0</v>
      </c>
      <c r="O66" s="98">
        <f aca="true" t="shared" si="23" ref="O66:O75">N66/$E$7</f>
        <v>0</v>
      </c>
      <c r="P66" s="74">
        <v>0</v>
      </c>
      <c r="Q66" s="98">
        <f aca="true" t="shared" si="24" ref="Q66:Q75">P66/$E$7</f>
        <v>0</v>
      </c>
    </row>
    <row r="67" spans="1:17" ht="25.5">
      <c r="A67" s="74">
        <v>2</v>
      </c>
      <c r="B67" s="74" t="s">
        <v>532</v>
      </c>
      <c r="C67" s="74" t="s">
        <v>613</v>
      </c>
      <c r="D67" s="74">
        <v>164</v>
      </c>
      <c r="E67" s="98">
        <f t="shared" si="5"/>
        <v>233.35097694378518</v>
      </c>
      <c r="F67" s="74">
        <v>0</v>
      </c>
      <c r="G67" s="98">
        <f t="shared" si="5"/>
        <v>0</v>
      </c>
      <c r="H67" s="74">
        <v>0</v>
      </c>
      <c r="I67" s="98">
        <f t="shared" si="20"/>
        <v>0</v>
      </c>
      <c r="J67" s="74">
        <v>0</v>
      </c>
      <c r="K67" s="98">
        <f t="shared" si="21"/>
        <v>0</v>
      </c>
      <c r="L67" s="74">
        <v>0</v>
      </c>
      <c r="M67" s="98">
        <f t="shared" si="22"/>
        <v>0</v>
      </c>
      <c r="N67" s="74">
        <v>0</v>
      </c>
      <c r="O67" s="98">
        <f t="shared" si="23"/>
        <v>0</v>
      </c>
      <c r="P67" s="74">
        <v>164</v>
      </c>
      <c r="Q67" s="98">
        <f t="shared" si="24"/>
        <v>233.35097694378518</v>
      </c>
    </row>
    <row r="68" spans="1:17" ht="25.5">
      <c r="A68" s="74">
        <v>3</v>
      </c>
      <c r="B68" s="74" t="s">
        <v>532</v>
      </c>
      <c r="C68" s="74" t="s">
        <v>614</v>
      </c>
      <c r="D68" s="74">
        <v>8189</v>
      </c>
      <c r="E68" s="98">
        <f t="shared" si="5"/>
        <v>11651.897257272298</v>
      </c>
      <c r="F68" s="74">
        <v>500</v>
      </c>
      <c r="G68" s="98">
        <f t="shared" si="5"/>
        <v>711.4359053164183</v>
      </c>
      <c r="H68" s="74">
        <v>4000</v>
      </c>
      <c r="I68" s="98">
        <f t="shared" si="20"/>
        <v>5691.487242531346</v>
      </c>
      <c r="J68" s="74">
        <v>0</v>
      </c>
      <c r="K68" s="98">
        <f t="shared" si="21"/>
        <v>0</v>
      </c>
      <c r="L68" s="74">
        <v>0</v>
      </c>
      <c r="M68" s="98">
        <f t="shared" si="22"/>
        <v>0</v>
      </c>
      <c r="N68" s="74">
        <v>0</v>
      </c>
      <c r="O68" s="98">
        <f t="shared" si="23"/>
        <v>0</v>
      </c>
      <c r="P68" s="74">
        <v>3689</v>
      </c>
      <c r="Q68" s="98">
        <f t="shared" si="24"/>
        <v>5248.974109424534</v>
      </c>
    </row>
    <row r="69" spans="1:17" ht="12.75">
      <c r="A69" s="74">
        <v>4</v>
      </c>
      <c r="B69" s="74" t="s">
        <v>615</v>
      </c>
      <c r="C69" s="74" t="s">
        <v>616</v>
      </c>
      <c r="D69" s="74">
        <v>6670</v>
      </c>
      <c r="E69" s="98">
        <f t="shared" si="5"/>
        <v>9490.55497692102</v>
      </c>
      <c r="F69" s="74">
        <v>0</v>
      </c>
      <c r="G69" s="98">
        <f t="shared" si="5"/>
        <v>0</v>
      </c>
      <c r="H69" s="74">
        <v>492</v>
      </c>
      <c r="I69" s="98">
        <f t="shared" si="20"/>
        <v>700.0529308313555</v>
      </c>
      <c r="J69" s="74">
        <v>57</v>
      </c>
      <c r="K69" s="98">
        <f t="shared" si="21"/>
        <v>81.10369320607168</v>
      </c>
      <c r="L69" s="74">
        <v>2693</v>
      </c>
      <c r="M69" s="98">
        <f t="shared" si="22"/>
        <v>3831.7937860342286</v>
      </c>
      <c r="N69" s="74">
        <v>606</v>
      </c>
      <c r="O69" s="98">
        <f t="shared" si="23"/>
        <v>862.2603172434989</v>
      </c>
      <c r="P69" s="74">
        <v>2822</v>
      </c>
      <c r="Q69" s="98">
        <f t="shared" si="24"/>
        <v>4015.3442496058647</v>
      </c>
    </row>
    <row r="70" spans="1:17" ht="12.75">
      <c r="A70" s="74">
        <v>5</v>
      </c>
      <c r="B70" s="74" t="s">
        <v>567</v>
      </c>
      <c r="C70" s="74" t="s">
        <v>617</v>
      </c>
      <c r="D70" s="74">
        <v>17696</v>
      </c>
      <c r="E70" s="98">
        <f t="shared" si="5"/>
        <v>25179.139560958676</v>
      </c>
      <c r="F70" s="74">
        <v>0</v>
      </c>
      <c r="G70" s="98">
        <f t="shared" si="5"/>
        <v>0</v>
      </c>
      <c r="H70" s="74">
        <v>0</v>
      </c>
      <c r="I70" s="98">
        <f t="shared" si="20"/>
        <v>0</v>
      </c>
      <c r="J70" s="74">
        <v>0</v>
      </c>
      <c r="K70" s="98">
        <f t="shared" si="21"/>
        <v>0</v>
      </c>
      <c r="L70" s="74">
        <v>1502</v>
      </c>
      <c r="M70" s="98">
        <f t="shared" si="22"/>
        <v>2137.15345957052</v>
      </c>
      <c r="N70" s="74">
        <v>0</v>
      </c>
      <c r="O70" s="98">
        <f t="shared" si="23"/>
        <v>0</v>
      </c>
      <c r="P70" s="74">
        <v>16194</v>
      </c>
      <c r="Q70" s="98">
        <f t="shared" si="24"/>
        <v>23041.986101388153</v>
      </c>
    </row>
    <row r="71" spans="1:17" ht="25.5">
      <c r="A71" s="74">
        <v>6</v>
      </c>
      <c r="B71" s="74" t="s">
        <v>618</v>
      </c>
      <c r="C71" s="74" t="s">
        <v>619</v>
      </c>
      <c r="D71" s="74">
        <v>211</v>
      </c>
      <c r="E71" s="98">
        <f t="shared" si="5"/>
        <v>300.2259520435285</v>
      </c>
      <c r="F71" s="74">
        <v>0</v>
      </c>
      <c r="G71" s="98">
        <f t="shared" si="5"/>
        <v>0</v>
      </c>
      <c r="H71" s="74">
        <v>0</v>
      </c>
      <c r="I71" s="98">
        <f t="shared" si="20"/>
        <v>0</v>
      </c>
      <c r="J71" s="74">
        <v>0</v>
      </c>
      <c r="K71" s="98">
        <f t="shared" si="21"/>
        <v>0</v>
      </c>
      <c r="L71" s="74">
        <v>0</v>
      </c>
      <c r="M71" s="98">
        <f t="shared" si="22"/>
        <v>0</v>
      </c>
      <c r="N71" s="74">
        <v>0</v>
      </c>
      <c r="O71" s="98">
        <f t="shared" si="23"/>
        <v>0</v>
      </c>
      <c r="P71" s="74">
        <v>211</v>
      </c>
      <c r="Q71" s="98">
        <f t="shared" si="24"/>
        <v>300.2259520435285</v>
      </c>
    </row>
    <row r="72" spans="1:17" ht="25.5">
      <c r="A72" s="74">
        <v>7</v>
      </c>
      <c r="B72" s="74" t="s">
        <v>618</v>
      </c>
      <c r="C72" s="74" t="s">
        <v>620</v>
      </c>
      <c r="D72" s="74">
        <v>0</v>
      </c>
      <c r="E72" s="98">
        <f t="shared" si="5"/>
        <v>0</v>
      </c>
      <c r="F72" s="74">
        <v>0</v>
      </c>
      <c r="G72" s="98">
        <f t="shared" si="5"/>
        <v>0</v>
      </c>
      <c r="H72" s="74">
        <v>0</v>
      </c>
      <c r="I72" s="98">
        <f t="shared" si="20"/>
        <v>0</v>
      </c>
      <c r="J72" s="74">
        <v>0</v>
      </c>
      <c r="K72" s="98">
        <f t="shared" si="21"/>
        <v>0</v>
      </c>
      <c r="L72" s="74">
        <v>0</v>
      </c>
      <c r="M72" s="98">
        <f t="shared" si="22"/>
        <v>0</v>
      </c>
      <c r="N72" s="74">
        <v>0</v>
      </c>
      <c r="O72" s="98">
        <f t="shared" si="23"/>
        <v>0</v>
      </c>
      <c r="P72" s="74">
        <v>0</v>
      </c>
      <c r="Q72" s="98">
        <f t="shared" si="24"/>
        <v>0</v>
      </c>
    </row>
    <row r="73" spans="1:17" ht="12.75">
      <c r="A73" s="74">
        <v>8</v>
      </c>
      <c r="B73" s="74" t="s">
        <v>584</v>
      </c>
      <c r="C73" s="74" t="s">
        <v>621</v>
      </c>
      <c r="D73" s="74">
        <v>0</v>
      </c>
      <c r="E73" s="98">
        <f aca="true" t="shared" si="25" ref="E73:G77">D73/$E$7</f>
        <v>0</v>
      </c>
      <c r="F73" s="74">
        <v>0</v>
      </c>
      <c r="G73" s="98">
        <f t="shared" si="25"/>
        <v>0</v>
      </c>
      <c r="H73" s="74">
        <v>0</v>
      </c>
      <c r="I73" s="98">
        <f t="shared" si="20"/>
        <v>0</v>
      </c>
      <c r="J73" s="74">
        <v>0</v>
      </c>
      <c r="K73" s="98">
        <f t="shared" si="21"/>
        <v>0</v>
      </c>
      <c r="L73" s="74">
        <v>0</v>
      </c>
      <c r="M73" s="98">
        <f t="shared" si="22"/>
        <v>0</v>
      </c>
      <c r="N73" s="74">
        <v>0</v>
      </c>
      <c r="O73" s="98">
        <f t="shared" si="23"/>
        <v>0</v>
      </c>
      <c r="P73" s="74">
        <v>0</v>
      </c>
      <c r="Q73" s="98">
        <f t="shared" si="24"/>
        <v>0</v>
      </c>
    </row>
    <row r="74" spans="1:17" ht="12.75">
      <c r="A74" s="74">
        <v>9</v>
      </c>
      <c r="B74" s="74" t="s">
        <v>586</v>
      </c>
      <c r="C74" s="74" t="s">
        <v>622</v>
      </c>
      <c r="D74" s="74">
        <v>0</v>
      </c>
      <c r="E74" s="98">
        <f t="shared" si="25"/>
        <v>0</v>
      </c>
      <c r="F74" s="74">
        <v>0</v>
      </c>
      <c r="G74" s="98">
        <f t="shared" si="25"/>
        <v>0</v>
      </c>
      <c r="H74" s="74">
        <v>0</v>
      </c>
      <c r="I74" s="98">
        <f t="shared" si="20"/>
        <v>0</v>
      </c>
      <c r="J74" s="74">
        <v>0</v>
      </c>
      <c r="K74" s="98">
        <f t="shared" si="21"/>
        <v>0</v>
      </c>
      <c r="L74" s="74">
        <v>0</v>
      </c>
      <c r="M74" s="98">
        <f t="shared" si="22"/>
        <v>0</v>
      </c>
      <c r="N74" s="74">
        <v>0</v>
      </c>
      <c r="O74" s="98">
        <f t="shared" si="23"/>
        <v>0</v>
      </c>
      <c r="P74" s="74">
        <v>0</v>
      </c>
      <c r="Q74" s="98">
        <f t="shared" si="24"/>
        <v>0</v>
      </c>
    </row>
    <row r="75" spans="1:17" s="78" customFormat="1" ht="12.75">
      <c r="A75" s="77">
        <v>9</v>
      </c>
      <c r="B75" s="77"/>
      <c r="C75" s="77" t="s">
        <v>623</v>
      </c>
      <c r="D75" s="77">
        <f aca="true" t="shared" si="26" ref="D75:P75">SUM(D66:D74)</f>
        <v>32930</v>
      </c>
      <c r="E75" s="98">
        <f t="shared" si="25"/>
        <v>46855.16872413931</v>
      </c>
      <c r="F75" s="77">
        <f t="shared" si="26"/>
        <v>500</v>
      </c>
      <c r="G75" s="98">
        <f t="shared" si="25"/>
        <v>711.4359053164183</v>
      </c>
      <c r="H75" s="77">
        <f t="shared" si="26"/>
        <v>4492</v>
      </c>
      <c r="I75" s="98">
        <f t="shared" si="20"/>
        <v>6391.540173362701</v>
      </c>
      <c r="J75" s="77">
        <f t="shared" si="26"/>
        <v>57</v>
      </c>
      <c r="K75" s="98">
        <f t="shared" si="21"/>
        <v>81.10369320607168</v>
      </c>
      <c r="L75" s="77">
        <f t="shared" si="26"/>
        <v>4195</v>
      </c>
      <c r="M75" s="98">
        <f t="shared" si="22"/>
        <v>5968.947245604749</v>
      </c>
      <c r="N75" s="77">
        <f t="shared" si="26"/>
        <v>606</v>
      </c>
      <c r="O75" s="98">
        <f t="shared" si="23"/>
        <v>862.2603172434989</v>
      </c>
      <c r="P75" s="77">
        <f t="shared" si="26"/>
        <v>23080</v>
      </c>
      <c r="Q75" s="98">
        <f t="shared" si="24"/>
        <v>32839.88138940587</v>
      </c>
    </row>
    <row r="76" spans="1:17" ht="7.5" customHeight="1">
      <c r="A76" s="174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6"/>
    </row>
    <row r="77" spans="1:17" s="78" customFormat="1" ht="12.75">
      <c r="A77" s="77">
        <f>(A13+A18+A57+A64+A75)</f>
        <v>59</v>
      </c>
      <c r="B77" s="77"/>
      <c r="C77" s="77" t="s">
        <v>624</v>
      </c>
      <c r="D77" s="77">
        <f aca="true" t="shared" si="27" ref="D77:P77">(D13+D18+D57+D64+D75)</f>
        <v>297839.9</v>
      </c>
      <c r="E77" s="98">
        <f t="shared" si="25"/>
        <v>423787.997791703</v>
      </c>
      <c r="F77" s="77">
        <f t="shared" si="27"/>
        <v>5298</v>
      </c>
      <c r="G77" s="98">
        <f t="shared" si="25"/>
        <v>7538.374852732768</v>
      </c>
      <c r="H77" s="77">
        <f t="shared" si="27"/>
        <v>19012.04</v>
      </c>
      <c r="I77" s="98">
        <f>H77/$E$7</f>
        <v>27051.695778623915</v>
      </c>
      <c r="J77" s="77">
        <f t="shared" si="27"/>
        <v>19941.23</v>
      </c>
      <c r="K77" s="98">
        <f>J77/$E$7</f>
        <v>28373.814036345837</v>
      </c>
      <c r="L77" s="77">
        <f t="shared" si="27"/>
        <v>10930</v>
      </c>
      <c r="M77" s="98">
        <f>L77/$E$7</f>
        <v>15551.988890216902</v>
      </c>
      <c r="N77" s="77">
        <f t="shared" si="27"/>
        <v>8025</v>
      </c>
      <c r="O77" s="98">
        <f>N77/$E$7</f>
        <v>11418.546280328514</v>
      </c>
      <c r="P77" s="77">
        <f t="shared" si="27"/>
        <v>234633.63</v>
      </c>
      <c r="Q77" s="98">
        <f>P77/$E$7</f>
        <v>333853.57795345504</v>
      </c>
    </row>
  </sheetData>
  <sheetProtection password="CE88" sheet="1" objects="1" scenarios="1"/>
  <mergeCells count="17">
    <mergeCell ref="A1:P1"/>
    <mergeCell ref="C2:C5"/>
    <mergeCell ref="F3:P3"/>
    <mergeCell ref="A2:A5"/>
    <mergeCell ref="P4:Q4"/>
    <mergeCell ref="N4:O4"/>
    <mergeCell ref="L4:M4"/>
    <mergeCell ref="J4:K4"/>
    <mergeCell ref="H4:I4"/>
    <mergeCell ref="B2:B5"/>
    <mergeCell ref="F4:G4"/>
    <mergeCell ref="D3:E4"/>
    <mergeCell ref="A76:Q76"/>
    <mergeCell ref="A65:Q65"/>
    <mergeCell ref="A58:Q58"/>
    <mergeCell ref="A19:Q19"/>
    <mergeCell ref="A14:Q1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&amp;R&amp;P+63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99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4.421875" style="0" bestFit="1" customWidth="1"/>
    <col min="2" max="2" width="16.7109375" style="0" customWidth="1"/>
    <col min="3" max="3" width="51.7109375" style="0" customWidth="1"/>
    <col min="4" max="4" width="10.57421875" style="0" customWidth="1"/>
    <col min="5" max="5" width="10.57421875" style="111" customWidth="1"/>
    <col min="6" max="6" width="10.28125" style="0" customWidth="1"/>
    <col min="7" max="7" width="10.28125" style="111" customWidth="1"/>
    <col min="8" max="8" width="10.140625" style="0" customWidth="1"/>
    <col min="9" max="9" width="10.140625" style="111" customWidth="1"/>
    <col min="10" max="10" width="10.00390625" style="0" customWidth="1"/>
    <col min="11" max="11" width="10.00390625" style="111" customWidth="1"/>
    <col min="12" max="12" width="10.7109375" style="0" customWidth="1"/>
    <col min="13" max="13" width="9.140625" style="111" customWidth="1"/>
  </cols>
  <sheetData>
    <row r="1" spans="1:13" s="7" customFormat="1" ht="15">
      <c r="A1" s="156" t="s">
        <v>628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12"/>
    </row>
    <row r="2" spans="1:12" ht="12.75">
      <c r="A2" s="157" t="s">
        <v>0</v>
      </c>
      <c r="B2" s="157" t="s">
        <v>1</v>
      </c>
      <c r="C2" s="157" t="s">
        <v>2</v>
      </c>
      <c r="D2" s="1" t="s">
        <v>266</v>
      </c>
      <c r="E2" s="106"/>
      <c r="F2" s="1" t="s">
        <v>265</v>
      </c>
      <c r="G2" s="106"/>
      <c r="H2" s="1" t="s">
        <v>264</v>
      </c>
      <c r="I2" s="106"/>
      <c r="J2" s="1" t="s">
        <v>263</v>
      </c>
      <c r="K2" s="106"/>
      <c r="L2" s="1" t="s">
        <v>262</v>
      </c>
    </row>
    <row r="3" spans="1:12" ht="12.75">
      <c r="A3" s="157"/>
      <c r="B3" s="157"/>
      <c r="C3" s="157"/>
      <c r="D3" s="90" t="s">
        <v>260</v>
      </c>
      <c r="E3" s="107"/>
      <c r="F3" s="90" t="s">
        <v>261</v>
      </c>
      <c r="G3" s="107"/>
      <c r="H3" s="90" t="s">
        <v>261</v>
      </c>
      <c r="I3" s="107"/>
      <c r="J3" s="90" t="s">
        <v>260</v>
      </c>
      <c r="K3" s="107"/>
      <c r="L3" s="90" t="s">
        <v>260</v>
      </c>
    </row>
    <row r="4" spans="1:13" ht="99" customHeight="1">
      <c r="A4" s="158"/>
      <c r="B4" s="158"/>
      <c r="C4" s="158"/>
      <c r="D4" s="208" t="s">
        <v>259</v>
      </c>
      <c r="E4" s="208"/>
      <c r="F4" s="208" t="s">
        <v>528</v>
      </c>
      <c r="G4" s="208"/>
      <c r="H4" s="208" t="s">
        <v>464</v>
      </c>
      <c r="I4" s="208"/>
      <c r="J4" s="208" t="s">
        <v>258</v>
      </c>
      <c r="K4" s="208"/>
      <c r="L4" s="208" t="s">
        <v>465</v>
      </c>
      <c r="M4" s="208"/>
    </row>
    <row r="5" spans="1:12" ht="12.75" customHeight="1" hidden="1">
      <c r="A5" s="132"/>
      <c r="B5" s="132"/>
      <c r="C5" s="132"/>
      <c r="D5" s="91">
        <v>2008</v>
      </c>
      <c r="E5" s="108"/>
      <c r="F5" s="91">
        <v>2008</v>
      </c>
      <c r="G5" s="108"/>
      <c r="H5" s="91">
        <v>2008</v>
      </c>
      <c r="I5" s="108"/>
      <c r="J5" s="91">
        <v>2008</v>
      </c>
      <c r="K5" s="108"/>
      <c r="L5" s="91">
        <v>2008</v>
      </c>
    </row>
    <row r="6" spans="1:13" ht="12.75" customHeight="1">
      <c r="A6" s="89"/>
      <c r="B6" s="89"/>
      <c r="C6" s="89"/>
      <c r="D6" s="88" t="s">
        <v>625</v>
      </c>
      <c r="E6" s="109" t="s">
        <v>627</v>
      </c>
      <c r="F6" s="88" t="s">
        <v>625</v>
      </c>
      <c r="G6" s="109" t="s">
        <v>627</v>
      </c>
      <c r="H6" s="88" t="s">
        <v>625</v>
      </c>
      <c r="I6" s="109" t="s">
        <v>627</v>
      </c>
      <c r="J6" s="88" t="s">
        <v>625</v>
      </c>
      <c r="K6" s="109" t="s">
        <v>627</v>
      </c>
      <c r="L6" s="88" t="s">
        <v>625</v>
      </c>
      <c r="M6" s="109" t="s">
        <v>627</v>
      </c>
    </row>
    <row r="7" spans="1:13" ht="12.75" hidden="1">
      <c r="A7" s="89"/>
      <c r="B7" s="89"/>
      <c r="C7" s="89"/>
      <c r="D7" s="88"/>
      <c r="E7" s="109">
        <v>0.702804</v>
      </c>
      <c r="F7" s="88"/>
      <c r="G7" s="109"/>
      <c r="H7" s="88"/>
      <c r="I7" s="109"/>
      <c r="J7" s="88"/>
      <c r="K7" s="109"/>
      <c r="L7" s="88"/>
      <c r="M7" s="113"/>
    </row>
    <row r="8" spans="1:13" ht="12.75">
      <c r="A8" s="100">
        <v>1</v>
      </c>
      <c r="B8" s="100" t="s">
        <v>530</v>
      </c>
      <c r="C8" s="100" t="s">
        <v>531</v>
      </c>
      <c r="D8" s="101">
        <v>631.93</v>
      </c>
      <c r="E8" s="110">
        <f>D8/$E$7</f>
        <v>899.1553832932083</v>
      </c>
      <c r="F8" s="102">
        <v>1.31</v>
      </c>
      <c r="G8" s="110">
        <f>F8/$E$7</f>
        <v>1.863962071929016</v>
      </c>
      <c r="H8" s="102">
        <v>0.14</v>
      </c>
      <c r="I8" s="110">
        <f aca="true" t="shared" si="0" ref="I8:I13">H8/$E$7</f>
        <v>0.19920205348859713</v>
      </c>
      <c r="J8" s="102">
        <v>2.36</v>
      </c>
      <c r="K8" s="110">
        <f aca="true" t="shared" si="1" ref="K8:K13">J8/$E$7</f>
        <v>3.357977473093494</v>
      </c>
      <c r="L8" s="102">
        <v>1.44</v>
      </c>
      <c r="M8" s="110">
        <f aca="true" t="shared" si="2" ref="M8:M13">L8/$E$7</f>
        <v>2.0489354073112844</v>
      </c>
    </row>
    <row r="9" spans="1:13" ht="12.75">
      <c r="A9" s="66">
        <v>2</v>
      </c>
      <c r="B9" s="66" t="s">
        <v>532</v>
      </c>
      <c r="C9" s="66" t="s">
        <v>533</v>
      </c>
      <c r="D9" s="66">
        <v>621.63</v>
      </c>
      <c r="E9" s="110">
        <f aca="true" t="shared" si="3" ref="E9:G72">D9/$E$7</f>
        <v>884.4998036436901</v>
      </c>
      <c r="F9" s="80">
        <v>1.34</v>
      </c>
      <c r="G9" s="110">
        <f t="shared" si="3"/>
        <v>1.9066482262480011</v>
      </c>
      <c r="H9" s="80">
        <v>0.21</v>
      </c>
      <c r="I9" s="110">
        <f t="shared" si="0"/>
        <v>0.29880308023289565</v>
      </c>
      <c r="J9" s="80">
        <v>5.39</v>
      </c>
      <c r="K9" s="110">
        <f t="shared" si="1"/>
        <v>7.6692790593109885</v>
      </c>
      <c r="L9" s="80">
        <v>4.41</v>
      </c>
      <c r="M9" s="110">
        <f t="shared" si="2"/>
        <v>6.274864684890809</v>
      </c>
    </row>
    <row r="10" spans="1:13" ht="12.75">
      <c r="A10" s="66">
        <v>3</v>
      </c>
      <c r="B10" s="66" t="s">
        <v>532</v>
      </c>
      <c r="C10" s="66" t="s">
        <v>534</v>
      </c>
      <c r="D10" s="80">
        <v>1063.22</v>
      </c>
      <c r="E10" s="110">
        <f t="shared" si="3"/>
        <v>1512.8257665010444</v>
      </c>
      <c r="F10" s="80">
        <v>1.71</v>
      </c>
      <c r="G10" s="110">
        <f t="shared" si="3"/>
        <v>2.4331107961821505</v>
      </c>
      <c r="H10" s="80">
        <v>0.15</v>
      </c>
      <c r="I10" s="110">
        <f t="shared" si="0"/>
        <v>0.21343077159492546</v>
      </c>
      <c r="J10" s="80">
        <v>7.08</v>
      </c>
      <c r="K10" s="110">
        <f t="shared" si="1"/>
        <v>10.073932419280483</v>
      </c>
      <c r="L10" s="80">
        <v>5.61</v>
      </c>
      <c r="M10" s="110">
        <f t="shared" si="2"/>
        <v>7.982310857650213</v>
      </c>
    </row>
    <row r="11" spans="1:13" ht="12.75">
      <c r="A11" s="66">
        <v>4</v>
      </c>
      <c r="B11" s="66" t="s">
        <v>532</v>
      </c>
      <c r="C11" s="66" t="s">
        <v>535</v>
      </c>
      <c r="D11" s="80">
        <v>802.94</v>
      </c>
      <c r="E11" s="110">
        <f t="shared" si="3"/>
        <v>1142.48069162953</v>
      </c>
      <c r="F11" s="80">
        <v>1.82</v>
      </c>
      <c r="G11" s="110">
        <f t="shared" si="3"/>
        <v>2.5896266953517624</v>
      </c>
      <c r="H11" s="80">
        <v>0.15</v>
      </c>
      <c r="I11" s="110">
        <f t="shared" si="0"/>
        <v>0.21343077159492546</v>
      </c>
      <c r="J11" s="80">
        <v>13.71</v>
      </c>
      <c r="K11" s="110">
        <f t="shared" si="1"/>
        <v>19.50757252377619</v>
      </c>
      <c r="L11" s="80">
        <v>2.21</v>
      </c>
      <c r="M11" s="110">
        <f t="shared" si="2"/>
        <v>3.1445467014985686</v>
      </c>
    </row>
    <row r="12" spans="1:13" ht="12.75">
      <c r="A12" s="66">
        <v>5</v>
      </c>
      <c r="B12" s="66" t="s">
        <v>536</v>
      </c>
      <c r="C12" s="66" t="s">
        <v>537</v>
      </c>
      <c r="D12" s="80">
        <v>856.58</v>
      </c>
      <c r="E12" s="110">
        <f t="shared" si="3"/>
        <v>1218.8035355518753</v>
      </c>
      <c r="F12" s="80">
        <v>1.75</v>
      </c>
      <c r="G12" s="110">
        <f t="shared" si="3"/>
        <v>2.4900256686074638</v>
      </c>
      <c r="H12" s="80">
        <v>0.22</v>
      </c>
      <c r="I12" s="110">
        <f t="shared" si="0"/>
        <v>0.313031798339224</v>
      </c>
      <c r="J12" s="80">
        <v>8.62</v>
      </c>
      <c r="K12" s="110">
        <f t="shared" si="1"/>
        <v>12.26515500765505</v>
      </c>
      <c r="L12" s="80">
        <v>5.68</v>
      </c>
      <c r="M12" s="110">
        <f t="shared" si="2"/>
        <v>8.081911884394511</v>
      </c>
    </row>
    <row r="13" spans="1:13" s="68" customFormat="1" ht="12.75">
      <c r="A13" s="67">
        <v>5</v>
      </c>
      <c r="B13" s="67"/>
      <c r="C13" s="67" t="s">
        <v>538</v>
      </c>
      <c r="D13" s="81">
        <f>(SUM(D8:D12))/5</f>
        <v>795.26</v>
      </c>
      <c r="E13" s="110">
        <f t="shared" si="3"/>
        <v>1131.5530361238696</v>
      </c>
      <c r="F13" s="81">
        <f>(SUM(F8:F12))/5</f>
        <v>1.586</v>
      </c>
      <c r="G13" s="110">
        <f t="shared" si="3"/>
        <v>2.2566746916636786</v>
      </c>
      <c r="H13" s="81">
        <f>(SUM(H8:H12))/5</f>
        <v>0.174</v>
      </c>
      <c r="I13" s="110">
        <f t="shared" si="0"/>
        <v>0.24757969505011354</v>
      </c>
      <c r="J13" s="81">
        <f>(SUM(J8:J12))/5</f>
        <v>7.4319999999999995</v>
      </c>
      <c r="K13" s="110">
        <f t="shared" si="1"/>
        <v>10.57478329662324</v>
      </c>
      <c r="L13" s="81">
        <f>(SUM(L8:L12))/5</f>
        <v>3.87</v>
      </c>
      <c r="M13" s="110">
        <f t="shared" si="2"/>
        <v>5.506513907149078</v>
      </c>
    </row>
    <row r="14" spans="1:13" ht="7.5" customHeight="1">
      <c r="A14" s="205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7"/>
    </row>
    <row r="15" spans="1:13" ht="12.75">
      <c r="A15" s="66">
        <v>1</v>
      </c>
      <c r="B15" s="66" t="s">
        <v>532</v>
      </c>
      <c r="C15" s="66" t="s">
        <v>539</v>
      </c>
      <c r="D15" s="80">
        <v>651.24</v>
      </c>
      <c r="E15" s="110">
        <f t="shared" si="3"/>
        <v>926.6310379565284</v>
      </c>
      <c r="F15" s="80">
        <v>3.59</v>
      </c>
      <c r="G15" s="110">
        <f t="shared" si="3"/>
        <v>5.108109800171883</v>
      </c>
      <c r="H15" s="80">
        <v>0.53</v>
      </c>
      <c r="I15" s="110">
        <f>H15/$E$7</f>
        <v>0.7541220596354034</v>
      </c>
      <c r="J15" s="80">
        <v>1.22</v>
      </c>
      <c r="K15" s="110">
        <f>J15/$E$7</f>
        <v>1.7359036089720605</v>
      </c>
      <c r="L15" s="80">
        <v>19.39</v>
      </c>
      <c r="M15" s="110">
        <f>L15/$E$7</f>
        <v>27.5894844081707</v>
      </c>
    </row>
    <row r="16" spans="1:13" ht="12.75">
      <c r="A16" s="66">
        <v>2</v>
      </c>
      <c r="B16" s="66" t="s">
        <v>540</v>
      </c>
      <c r="C16" s="66" t="s">
        <v>541</v>
      </c>
      <c r="D16" s="80">
        <v>614.64</v>
      </c>
      <c r="E16" s="110">
        <f t="shared" si="3"/>
        <v>874.5539296873666</v>
      </c>
      <c r="F16" s="80">
        <v>1.3</v>
      </c>
      <c r="G16" s="110">
        <f t="shared" si="3"/>
        <v>1.8497333538226874</v>
      </c>
      <c r="H16" s="80">
        <v>0.14</v>
      </c>
      <c r="I16" s="110">
        <f>H16/$E$7</f>
        <v>0.19920205348859713</v>
      </c>
      <c r="J16" s="80">
        <v>2.3</v>
      </c>
      <c r="K16" s="110">
        <f>J16/$E$7</f>
        <v>3.272605164455524</v>
      </c>
      <c r="L16" s="80">
        <v>1.38</v>
      </c>
      <c r="M16" s="110">
        <f>L16/$E$7</f>
        <v>1.9635630986733141</v>
      </c>
    </row>
    <row r="17" spans="1:13" ht="12.75">
      <c r="A17" s="66">
        <v>3</v>
      </c>
      <c r="B17" s="66" t="s">
        <v>542</v>
      </c>
      <c r="C17" s="66" t="s">
        <v>543</v>
      </c>
      <c r="D17" s="80">
        <v>505.25</v>
      </c>
      <c r="E17" s="110">
        <f t="shared" si="3"/>
        <v>718.9059823222407</v>
      </c>
      <c r="F17" s="80">
        <v>1.33</v>
      </c>
      <c r="G17" s="110">
        <f t="shared" si="3"/>
        <v>1.8924195081416726</v>
      </c>
      <c r="H17" s="80">
        <v>0.24</v>
      </c>
      <c r="I17" s="110">
        <f>H17/$E$7</f>
        <v>0.34148923455188074</v>
      </c>
      <c r="J17" s="80">
        <v>9.28</v>
      </c>
      <c r="K17" s="110">
        <f>J17/$E$7</f>
        <v>13.204250402672722</v>
      </c>
      <c r="L17" s="80">
        <v>8.74</v>
      </c>
      <c r="M17" s="110">
        <f>L17/$E$7</f>
        <v>12.435899624930991</v>
      </c>
    </row>
    <row r="18" spans="1:13" s="68" customFormat="1" ht="12.75">
      <c r="A18" s="67">
        <v>3</v>
      </c>
      <c r="B18" s="67"/>
      <c r="C18" s="67" t="s">
        <v>544</v>
      </c>
      <c r="D18" s="81">
        <f>(SUM(D15:D17))/3</f>
        <v>590.3766666666667</v>
      </c>
      <c r="E18" s="110">
        <f t="shared" si="3"/>
        <v>840.0303166553786</v>
      </c>
      <c r="F18" s="81">
        <f>(SUM(F15:F17))/3</f>
        <v>2.0733333333333333</v>
      </c>
      <c r="G18" s="110">
        <f t="shared" si="3"/>
        <v>2.9500875540454143</v>
      </c>
      <c r="H18" s="81">
        <f>(SUM(H15:H17))/3</f>
        <v>0.30333333333333334</v>
      </c>
      <c r="I18" s="110">
        <f>H18/$E$7</f>
        <v>0.43160444922529373</v>
      </c>
      <c r="J18" s="81">
        <f>(SUM(J15:J17))/3</f>
        <v>4.266666666666667</v>
      </c>
      <c r="K18" s="110">
        <f>J18/$E$7</f>
        <v>6.070919725366769</v>
      </c>
      <c r="L18" s="81">
        <f>(SUM(L15:L17))/3</f>
        <v>9.836666666666666</v>
      </c>
      <c r="M18" s="110">
        <f>L18/$E$7</f>
        <v>13.996315710591668</v>
      </c>
    </row>
    <row r="19" spans="1:13" ht="7.5" customHeight="1">
      <c r="A19" s="205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7"/>
    </row>
    <row r="20" spans="1:13" ht="12.75">
      <c r="A20" s="66">
        <v>1</v>
      </c>
      <c r="B20" s="66" t="s">
        <v>545</v>
      </c>
      <c r="C20" s="66" t="s">
        <v>546</v>
      </c>
      <c r="D20" s="80">
        <v>405.59</v>
      </c>
      <c r="E20" s="110">
        <f t="shared" si="3"/>
        <v>577.1025776745721</v>
      </c>
      <c r="F20" s="80">
        <v>1.78</v>
      </c>
      <c r="G20" s="110">
        <f t="shared" si="3"/>
        <v>2.532711822926449</v>
      </c>
      <c r="H20" s="80">
        <v>0.07</v>
      </c>
      <c r="I20" s="110">
        <f aca="true" t="shared" si="4" ref="I20:I57">H20/$E$7</f>
        <v>0.09960102674429856</v>
      </c>
      <c r="J20" s="80">
        <v>11.35</v>
      </c>
      <c r="K20" s="110">
        <f aca="true" t="shared" si="5" ref="K20:K57">J20/$E$7</f>
        <v>16.149595050682695</v>
      </c>
      <c r="L20" s="80">
        <v>2.66</v>
      </c>
      <c r="M20" s="110">
        <f aca="true" t="shared" si="6" ref="M20:M57">L20/$E$7</f>
        <v>3.784839016283345</v>
      </c>
    </row>
    <row r="21" spans="1:13" ht="12.75">
      <c r="A21" s="66">
        <v>2</v>
      </c>
      <c r="B21" s="66" t="s">
        <v>545</v>
      </c>
      <c r="C21" s="66" t="s">
        <v>547</v>
      </c>
      <c r="D21" s="80">
        <v>546.36</v>
      </c>
      <c r="E21" s="110">
        <f t="shared" si="3"/>
        <v>777.4002424573565</v>
      </c>
      <c r="F21" s="80">
        <v>2.5</v>
      </c>
      <c r="G21" s="110">
        <f t="shared" si="3"/>
        <v>3.5571795265820914</v>
      </c>
      <c r="H21" s="80">
        <v>0.05</v>
      </c>
      <c r="I21" s="110">
        <f t="shared" si="4"/>
        <v>0.07114359053164183</v>
      </c>
      <c r="J21" s="80">
        <v>12.82</v>
      </c>
      <c r="K21" s="110">
        <f t="shared" si="5"/>
        <v>18.241216612312964</v>
      </c>
      <c r="L21" s="80">
        <v>4.75</v>
      </c>
      <c r="M21" s="110">
        <f t="shared" si="6"/>
        <v>6.758641100505973</v>
      </c>
    </row>
    <row r="22" spans="1:13" ht="12.75">
      <c r="A22" s="66">
        <v>3</v>
      </c>
      <c r="B22" s="66" t="s">
        <v>548</v>
      </c>
      <c r="C22" s="66" t="s">
        <v>549</v>
      </c>
      <c r="D22" s="80">
        <v>584.21</v>
      </c>
      <c r="E22" s="110">
        <f t="shared" si="3"/>
        <v>831.2559404898095</v>
      </c>
      <c r="F22" s="80">
        <v>2.68</v>
      </c>
      <c r="G22" s="110">
        <f t="shared" si="3"/>
        <v>3.8132964524960022</v>
      </c>
      <c r="H22" s="80">
        <v>0.17</v>
      </c>
      <c r="I22" s="110">
        <f t="shared" si="4"/>
        <v>0.24188820780758222</v>
      </c>
      <c r="J22" s="80">
        <v>21.89</v>
      </c>
      <c r="K22" s="110">
        <f t="shared" si="5"/>
        <v>31.14666393475279</v>
      </c>
      <c r="L22" s="80">
        <v>8.45</v>
      </c>
      <c r="M22" s="110">
        <f t="shared" si="6"/>
        <v>12.023266799847468</v>
      </c>
    </row>
    <row r="23" spans="1:13" ht="12.75">
      <c r="A23" s="66">
        <v>4</v>
      </c>
      <c r="B23" s="66" t="s">
        <v>550</v>
      </c>
      <c r="C23" s="66" t="s">
        <v>551</v>
      </c>
      <c r="D23" s="80">
        <v>616.86</v>
      </c>
      <c r="E23" s="110">
        <f t="shared" si="3"/>
        <v>877.7127051069715</v>
      </c>
      <c r="F23" s="80">
        <v>2.25</v>
      </c>
      <c r="G23" s="110">
        <f t="shared" si="3"/>
        <v>3.2014615739238823</v>
      </c>
      <c r="H23" s="80">
        <v>0.14</v>
      </c>
      <c r="I23" s="110">
        <f t="shared" si="4"/>
        <v>0.19920205348859713</v>
      </c>
      <c r="J23" s="80">
        <v>10.49</v>
      </c>
      <c r="K23" s="110">
        <f t="shared" si="5"/>
        <v>14.925925293538455</v>
      </c>
      <c r="L23" s="80">
        <v>3.83</v>
      </c>
      <c r="M23" s="110">
        <f t="shared" si="6"/>
        <v>5.4495990347237635</v>
      </c>
    </row>
    <row r="24" spans="1:13" ht="12.75">
      <c r="A24" s="66">
        <v>5</v>
      </c>
      <c r="B24" s="66" t="s">
        <v>530</v>
      </c>
      <c r="C24" s="66" t="s">
        <v>552</v>
      </c>
      <c r="D24" s="80">
        <v>548.61</v>
      </c>
      <c r="E24" s="110">
        <f t="shared" si="3"/>
        <v>780.6017040312804</v>
      </c>
      <c r="F24" s="80">
        <v>2.34</v>
      </c>
      <c r="G24" s="110">
        <f t="shared" si="3"/>
        <v>3.329520036880837</v>
      </c>
      <c r="H24" s="80">
        <v>0.08</v>
      </c>
      <c r="I24" s="110">
        <f t="shared" si="4"/>
        <v>0.11382974485062693</v>
      </c>
      <c r="J24" s="80">
        <v>8.87</v>
      </c>
      <c r="K24" s="110">
        <f t="shared" si="5"/>
        <v>12.620872960313259</v>
      </c>
      <c r="L24" s="80">
        <v>6.43</v>
      </c>
      <c r="M24" s="110">
        <f t="shared" si="6"/>
        <v>9.149065742369139</v>
      </c>
    </row>
    <row r="25" spans="1:13" ht="12.75">
      <c r="A25" s="66">
        <v>6</v>
      </c>
      <c r="B25" s="66" t="s">
        <v>553</v>
      </c>
      <c r="C25" s="66" t="s">
        <v>554</v>
      </c>
      <c r="D25" s="80">
        <v>557.65</v>
      </c>
      <c r="E25" s="110">
        <f t="shared" si="3"/>
        <v>793.4644651994013</v>
      </c>
      <c r="F25" s="80">
        <v>1.9</v>
      </c>
      <c r="G25" s="110">
        <f t="shared" si="3"/>
        <v>2.7034564402023893</v>
      </c>
      <c r="H25" s="80">
        <v>0.11</v>
      </c>
      <c r="I25" s="110">
        <f t="shared" si="4"/>
        <v>0.156515899169612</v>
      </c>
      <c r="J25" s="80">
        <v>14.96</v>
      </c>
      <c r="K25" s="110">
        <f t="shared" si="5"/>
        <v>21.286162287067235</v>
      </c>
      <c r="L25" s="80">
        <v>3.21</v>
      </c>
      <c r="M25" s="110">
        <f t="shared" si="6"/>
        <v>4.567418512131405</v>
      </c>
    </row>
    <row r="26" spans="1:13" ht="12.75">
      <c r="A26" s="66">
        <v>7</v>
      </c>
      <c r="B26" s="66" t="s">
        <v>532</v>
      </c>
      <c r="C26" s="66" t="s">
        <v>555</v>
      </c>
      <c r="D26" s="80">
        <v>654.46</v>
      </c>
      <c r="E26" s="110">
        <f t="shared" si="3"/>
        <v>931.2126851867662</v>
      </c>
      <c r="F26" s="80">
        <v>2.17</v>
      </c>
      <c r="G26" s="110">
        <f t="shared" si="3"/>
        <v>3.087631829073255</v>
      </c>
      <c r="H26" s="80">
        <v>0.31</v>
      </c>
      <c r="I26" s="110">
        <f t="shared" si="4"/>
        <v>0.4410902612961793</v>
      </c>
      <c r="J26" s="80">
        <v>10</v>
      </c>
      <c r="K26" s="110">
        <f t="shared" si="5"/>
        <v>14.228718106328365</v>
      </c>
      <c r="L26" s="80">
        <v>3.8</v>
      </c>
      <c r="M26" s="110">
        <f t="shared" si="6"/>
        <v>5.406912880404779</v>
      </c>
    </row>
    <row r="27" spans="1:13" ht="12.75">
      <c r="A27" s="66">
        <v>8</v>
      </c>
      <c r="B27" s="66" t="s">
        <v>532</v>
      </c>
      <c r="C27" s="66" t="s">
        <v>556</v>
      </c>
      <c r="D27" s="80">
        <v>931.55</v>
      </c>
      <c r="E27" s="110">
        <f t="shared" si="3"/>
        <v>1325.4762351950187</v>
      </c>
      <c r="F27" s="80">
        <v>4.86</v>
      </c>
      <c r="G27" s="110">
        <f t="shared" si="3"/>
        <v>6.9151569996755855</v>
      </c>
      <c r="H27" s="80">
        <v>1.17</v>
      </c>
      <c r="I27" s="110">
        <f t="shared" si="4"/>
        <v>1.6647600184404185</v>
      </c>
      <c r="J27" s="80">
        <v>9.35</v>
      </c>
      <c r="K27" s="110">
        <f t="shared" si="5"/>
        <v>13.303851429417021</v>
      </c>
      <c r="L27" s="80">
        <v>1.94</v>
      </c>
      <c r="M27" s="110">
        <f t="shared" si="6"/>
        <v>2.7603713126277025</v>
      </c>
    </row>
    <row r="28" spans="1:13" ht="12.75">
      <c r="A28" s="66">
        <v>9</v>
      </c>
      <c r="B28" s="66" t="s">
        <v>532</v>
      </c>
      <c r="C28" s="66" t="s">
        <v>557</v>
      </c>
      <c r="D28" s="80">
        <v>512.77</v>
      </c>
      <c r="E28" s="110">
        <f t="shared" si="3"/>
        <v>729.6059783381995</v>
      </c>
      <c r="F28" s="80">
        <v>2.65</v>
      </c>
      <c r="G28" s="110">
        <f t="shared" si="3"/>
        <v>3.7706102981770164</v>
      </c>
      <c r="H28" s="80">
        <v>0.28</v>
      </c>
      <c r="I28" s="110">
        <f t="shared" si="4"/>
        <v>0.39840410697719425</v>
      </c>
      <c r="J28" s="80">
        <v>11.11</v>
      </c>
      <c r="K28" s="110">
        <f t="shared" si="5"/>
        <v>15.808105816130812</v>
      </c>
      <c r="L28" s="80">
        <v>0.58</v>
      </c>
      <c r="M28" s="110">
        <f t="shared" si="6"/>
        <v>0.8252656501670451</v>
      </c>
    </row>
    <row r="29" spans="1:13" ht="12.75">
      <c r="A29" s="66">
        <v>10</v>
      </c>
      <c r="B29" s="66" t="s">
        <v>532</v>
      </c>
      <c r="C29" s="66" t="s">
        <v>558</v>
      </c>
      <c r="D29" s="80">
        <v>667.45</v>
      </c>
      <c r="E29" s="110">
        <f t="shared" si="3"/>
        <v>949.6957900068868</v>
      </c>
      <c r="F29" s="80">
        <v>2.89</v>
      </c>
      <c r="G29" s="110">
        <f t="shared" si="3"/>
        <v>4.112099532728898</v>
      </c>
      <c r="H29" s="80">
        <v>0.36</v>
      </c>
      <c r="I29" s="110">
        <f t="shared" si="4"/>
        <v>0.5122338518278211</v>
      </c>
      <c r="J29" s="80">
        <v>13.14</v>
      </c>
      <c r="K29" s="110">
        <f t="shared" si="5"/>
        <v>18.696535591715474</v>
      </c>
      <c r="L29" s="80">
        <v>1.09</v>
      </c>
      <c r="M29" s="110">
        <f t="shared" si="6"/>
        <v>1.5509302735897919</v>
      </c>
    </row>
    <row r="30" spans="1:13" ht="12.75">
      <c r="A30" s="66">
        <v>11</v>
      </c>
      <c r="B30" s="66" t="s">
        <v>532</v>
      </c>
      <c r="C30" s="66" t="s">
        <v>559</v>
      </c>
      <c r="D30" s="80">
        <v>622.19</v>
      </c>
      <c r="E30" s="110">
        <f t="shared" si="3"/>
        <v>885.2966118576446</v>
      </c>
      <c r="F30" s="80">
        <v>2.89</v>
      </c>
      <c r="G30" s="110">
        <f t="shared" si="3"/>
        <v>4.112099532728898</v>
      </c>
      <c r="H30" s="80">
        <v>0.36</v>
      </c>
      <c r="I30" s="110">
        <f t="shared" si="4"/>
        <v>0.5122338518278211</v>
      </c>
      <c r="J30" s="80">
        <v>13.32</v>
      </c>
      <c r="K30" s="110">
        <f t="shared" si="5"/>
        <v>18.95265251762938</v>
      </c>
      <c r="L30" s="80">
        <v>5.55</v>
      </c>
      <c r="M30" s="110">
        <f t="shared" si="6"/>
        <v>7.896938549012242</v>
      </c>
    </row>
    <row r="31" spans="1:13" ht="12.75">
      <c r="A31" s="66">
        <v>12</v>
      </c>
      <c r="B31" s="66" t="s">
        <v>532</v>
      </c>
      <c r="C31" s="66" t="s">
        <v>560</v>
      </c>
      <c r="D31" s="80">
        <v>521.45</v>
      </c>
      <c r="E31" s="110">
        <f t="shared" si="3"/>
        <v>741.9565056544926</v>
      </c>
      <c r="F31" s="80">
        <v>1.97</v>
      </c>
      <c r="G31" s="110">
        <f t="shared" si="3"/>
        <v>2.803057466946688</v>
      </c>
      <c r="H31" s="80">
        <v>0.3</v>
      </c>
      <c r="I31" s="110">
        <f t="shared" si="4"/>
        <v>0.4268615431898509</v>
      </c>
      <c r="J31" s="80">
        <v>8.73</v>
      </c>
      <c r="K31" s="110">
        <f t="shared" si="5"/>
        <v>12.421670906824664</v>
      </c>
      <c r="L31" s="80">
        <v>0.16</v>
      </c>
      <c r="M31" s="110">
        <f t="shared" si="6"/>
        <v>0.22765948970125385</v>
      </c>
    </row>
    <row r="32" spans="1:13" ht="12.75">
      <c r="A32" s="66">
        <v>13</v>
      </c>
      <c r="B32" s="66" t="s">
        <v>561</v>
      </c>
      <c r="C32" s="66" t="s">
        <v>562</v>
      </c>
      <c r="D32" s="80">
        <v>409.13</v>
      </c>
      <c r="E32" s="110">
        <f t="shared" si="3"/>
        <v>582.1395438842123</v>
      </c>
      <c r="F32" s="80">
        <v>2.34</v>
      </c>
      <c r="G32" s="110">
        <f t="shared" si="3"/>
        <v>3.329520036880837</v>
      </c>
      <c r="H32" s="80">
        <v>0.38</v>
      </c>
      <c r="I32" s="110">
        <f t="shared" si="4"/>
        <v>0.5406912880404778</v>
      </c>
      <c r="J32" s="80">
        <v>6.87</v>
      </c>
      <c r="K32" s="110">
        <f t="shared" si="5"/>
        <v>9.775129339047586</v>
      </c>
      <c r="L32" s="80">
        <v>1.22</v>
      </c>
      <c r="M32" s="110">
        <f t="shared" si="6"/>
        <v>1.7359036089720605</v>
      </c>
    </row>
    <row r="33" spans="1:13" ht="12.75">
      <c r="A33" s="66">
        <v>14</v>
      </c>
      <c r="B33" s="66" t="s">
        <v>563</v>
      </c>
      <c r="C33" s="66" t="s">
        <v>564</v>
      </c>
      <c r="D33" s="80">
        <v>470.79</v>
      </c>
      <c r="E33" s="110">
        <f t="shared" si="3"/>
        <v>669.8738197278332</v>
      </c>
      <c r="F33" s="80">
        <v>1.67</v>
      </c>
      <c r="G33" s="110">
        <f t="shared" si="3"/>
        <v>2.376195923756837</v>
      </c>
      <c r="H33" s="80">
        <v>0.23</v>
      </c>
      <c r="I33" s="110">
        <f t="shared" si="4"/>
        <v>0.32726051644555243</v>
      </c>
      <c r="J33" s="80">
        <v>9.15</v>
      </c>
      <c r="K33" s="110">
        <f t="shared" si="5"/>
        <v>13.019277067290455</v>
      </c>
      <c r="L33" s="80">
        <v>7.32</v>
      </c>
      <c r="M33" s="110">
        <f t="shared" si="6"/>
        <v>10.415421653832363</v>
      </c>
    </row>
    <row r="34" spans="1:13" ht="12.75">
      <c r="A34" s="66">
        <v>15</v>
      </c>
      <c r="B34" s="66" t="s">
        <v>565</v>
      </c>
      <c r="C34" s="66" t="s">
        <v>566</v>
      </c>
      <c r="D34" s="80">
        <v>177.61</v>
      </c>
      <c r="E34" s="110">
        <f t="shared" si="3"/>
        <v>252.7162622864981</v>
      </c>
      <c r="F34" s="80">
        <v>1.85</v>
      </c>
      <c r="G34" s="110">
        <f t="shared" si="3"/>
        <v>2.6323128496707477</v>
      </c>
      <c r="H34" s="80">
        <v>0.04</v>
      </c>
      <c r="I34" s="110">
        <f t="shared" si="4"/>
        <v>0.05691487242531346</v>
      </c>
      <c r="J34" s="80">
        <v>1.49</v>
      </c>
      <c r="K34" s="110">
        <f t="shared" si="5"/>
        <v>2.1200789978429264</v>
      </c>
      <c r="L34" s="80">
        <v>2.45</v>
      </c>
      <c r="M34" s="110">
        <f t="shared" si="6"/>
        <v>3.48603593605045</v>
      </c>
    </row>
    <row r="35" spans="1:13" ht="12.75">
      <c r="A35" s="66">
        <v>16</v>
      </c>
      <c r="B35" s="66" t="s">
        <v>567</v>
      </c>
      <c r="C35" s="66" t="s">
        <v>568</v>
      </c>
      <c r="D35" s="80">
        <v>703.28</v>
      </c>
      <c r="E35" s="110">
        <f t="shared" si="3"/>
        <v>1000.6772869818612</v>
      </c>
      <c r="F35" s="80">
        <v>1.94</v>
      </c>
      <c r="G35" s="110">
        <f t="shared" si="3"/>
        <v>2.7603713126277025</v>
      </c>
      <c r="H35" s="80">
        <v>0.12</v>
      </c>
      <c r="I35" s="110">
        <f t="shared" si="4"/>
        <v>0.17074461727594037</v>
      </c>
      <c r="J35" s="80">
        <v>16.74</v>
      </c>
      <c r="K35" s="110">
        <f t="shared" si="5"/>
        <v>23.81887410999368</v>
      </c>
      <c r="L35" s="80">
        <v>7.82</v>
      </c>
      <c r="M35" s="110">
        <f t="shared" si="6"/>
        <v>11.126857559148782</v>
      </c>
    </row>
    <row r="36" spans="1:13" ht="12.75">
      <c r="A36" s="66">
        <v>17</v>
      </c>
      <c r="B36" s="66" t="s">
        <v>536</v>
      </c>
      <c r="C36" s="66" t="s">
        <v>569</v>
      </c>
      <c r="D36" s="80">
        <v>349.01</v>
      </c>
      <c r="E36" s="110">
        <f t="shared" si="3"/>
        <v>496.59649062896625</v>
      </c>
      <c r="F36" s="80">
        <v>1.58</v>
      </c>
      <c r="G36" s="110">
        <f t="shared" si="3"/>
        <v>2.2481374607998816</v>
      </c>
      <c r="H36" s="80">
        <v>0.09</v>
      </c>
      <c r="I36" s="110">
        <f t="shared" si="4"/>
        <v>0.12805846295695528</v>
      </c>
      <c r="J36" s="80">
        <v>0.84</v>
      </c>
      <c r="K36" s="110">
        <f t="shared" si="5"/>
        <v>1.1952123209315826</v>
      </c>
      <c r="L36" s="80">
        <v>2.26</v>
      </c>
      <c r="M36" s="110">
        <f t="shared" si="6"/>
        <v>3.21569029203021</v>
      </c>
    </row>
    <row r="37" spans="1:13" ht="12.75">
      <c r="A37" s="66">
        <v>18</v>
      </c>
      <c r="B37" s="66" t="s">
        <v>570</v>
      </c>
      <c r="C37" s="66" t="s">
        <v>571</v>
      </c>
      <c r="D37" s="80">
        <v>501.43</v>
      </c>
      <c r="E37" s="110">
        <f t="shared" si="3"/>
        <v>713.4706120056233</v>
      </c>
      <c r="F37" s="80">
        <v>2.56</v>
      </c>
      <c r="G37" s="110">
        <f t="shared" si="3"/>
        <v>3.6425518352200617</v>
      </c>
      <c r="H37" s="80">
        <v>0.31</v>
      </c>
      <c r="I37" s="110">
        <f t="shared" si="4"/>
        <v>0.4410902612961793</v>
      </c>
      <c r="J37" s="80">
        <v>9.53</v>
      </c>
      <c r="K37" s="110">
        <f t="shared" si="5"/>
        <v>13.55996835533093</v>
      </c>
      <c r="L37" s="80">
        <v>3.73</v>
      </c>
      <c r="M37" s="110">
        <f t="shared" si="6"/>
        <v>5.30731185366048</v>
      </c>
    </row>
    <row r="38" spans="1:13" ht="12.75">
      <c r="A38" s="66">
        <v>19</v>
      </c>
      <c r="B38" s="66" t="s">
        <v>570</v>
      </c>
      <c r="C38" s="66" t="s">
        <v>572</v>
      </c>
      <c r="D38" s="80">
        <v>759.52</v>
      </c>
      <c r="E38" s="110">
        <f t="shared" si="3"/>
        <v>1080.699597611852</v>
      </c>
      <c r="F38" s="80">
        <v>1.65</v>
      </c>
      <c r="G38" s="110">
        <f t="shared" si="3"/>
        <v>2.3477384875441802</v>
      </c>
      <c r="H38" s="80">
        <v>0.12</v>
      </c>
      <c r="I38" s="110">
        <f t="shared" si="4"/>
        <v>0.17074461727594037</v>
      </c>
      <c r="J38" s="80">
        <v>11.29</v>
      </c>
      <c r="K38" s="110">
        <f t="shared" si="5"/>
        <v>16.064222742044723</v>
      </c>
      <c r="L38" s="80">
        <v>1.56</v>
      </c>
      <c r="M38" s="110">
        <f t="shared" si="6"/>
        <v>2.219680024587225</v>
      </c>
    </row>
    <row r="39" spans="1:13" ht="12.75">
      <c r="A39" s="66">
        <v>20</v>
      </c>
      <c r="B39" s="66" t="s">
        <v>573</v>
      </c>
      <c r="C39" s="66" t="s">
        <v>574</v>
      </c>
      <c r="D39" s="80">
        <v>782.15</v>
      </c>
      <c r="E39" s="110">
        <f t="shared" si="3"/>
        <v>1112.899186686473</v>
      </c>
      <c r="F39" s="80">
        <v>2.23</v>
      </c>
      <c r="G39" s="110">
        <f t="shared" si="3"/>
        <v>3.1730041377112252</v>
      </c>
      <c r="H39" s="80">
        <v>0.18</v>
      </c>
      <c r="I39" s="110">
        <f t="shared" si="4"/>
        <v>0.25611692591391055</v>
      </c>
      <c r="J39" s="80">
        <v>8.37</v>
      </c>
      <c r="K39" s="110">
        <f t="shared" si="5"/>
        <v>11.90943705499684</v>
      </c>
      <c r="L39" s="80">
        <v>1.07</v>
      </c>
      <c r="M39" s="110">
        <f t="shared" si="6"/>
        <v>1.5224728373771352</v>
      </c>
    </row>
    <row r="40" spans="1:13" ht="12.75">
      <c r="A40" s="66">
        <v>21</v>
      </c>
      <c r="B40" s="66" t="s">
        <v>575</v>
      </c>
      <c r="C40" s="66" t="s">
        <v>576</v>
      </c>
      <c r="D40" s="80">
        <v>387.31</v>
      </c>
      <c r="E40" s="110">
        <f t="shared" si="3"/>
        <v>551.0924809762039</v>
      </c>
      <c r="F40" s="80">
        <v>1.57</v>
      </c>
      <c r="G40" s="110">
        <f t="shared" si="3"/>
        <v>2.2339087426935533</v>
      </c>
      <c r="H40" s="80">
        <v>0.05</v>
      </c>
      <c r="I40" s="110">
        <f t="shared" si="4"/>
        <v>0.07114359053164183</v>
      </c>
      <c r="J40" s="80">
        <v>4.33</v>
      </c>
      <c r="K40" s="110">
        <f t="shared" si="5"/>
        <v>6.1610349400401825</v>
      </c>
      <c r="L40" s="80">
        <v>6.73</v>
      </c>
      <c r="M40" s="110">
        <f t="shared" si="6"/>
        <v>9.57592728555899</v>
      </c>
    </row>
    <row r="41" spans="1:13" ht="12.75">
      <c r="A41" s="66">
        <v>22</v>
      </c>
      <c r="B41" s="66" t="s">
        <v>577</v>
      </c>
      <c r="C41" s="66" t="s">
        <v>578</v>
      </c>
      <c r="D41" s="80">
        <v>387.29</v>
      </c>
      <c r="E41" s="110">
        <f t="shared" si="3"/>
        <v>551.0640235399912</v>
      </c>
      <c r="F41" s="80">
        <v>2.19</v>
      </c>
      <c r="G41" s="110">
        <f t="shared" si="3"/>
        <v>3.116089265285912</v>
      </c>
      <c r="H41" s="80">
        <v>0.09</v>
      </c>
      <c r="I41" s="110">
        <f t="shared" si="4"/>
        <v>0.12805846295695528</v>
      </c>
      <c r="J41" s="80">
        <v>4.77</v>
      </c>
      <c r="K41" s="110">
        <f t="shared" si="5"/>
        <v>6.78709853671863</v>
      </c>
      <c r="L41" s="80">
        <v>1.75</v>
      </c>
      <c r="M41" s="110">
        <f t="shared" si="6"/>
        <v>2.4900256686074638</v>
      </c>
    </row>
    <row r="42" spans="1:13" ht="12.75">
      <c r="A42" s="66">
        <v>23</v>
      </c>
      <c r="B42" s="66" t="s">
        <v>579</v>
      </c>
      <c r="C42" s="66" t="s">
        <v>580</v>
      </c>
      <c r="D42" s="80">
        <v>803.21</v>
      </c>
      <c r="E42" s="110">
        <f t="shared" si="3"/>
        <v>1142.8648670184007</v>
      </c>
      <c r="F42" s="80">
        <v>3.01</v>
      </c>
      <c r="G42" s="110">
        <f t="shared" si="3"/>
        <v>4.282844150004838</v>
      </c>
      <c r="H42" s="80">
        <v>0.12</v>
      </c>
      <c r="I42" s="110">
        <f t="shared" si="4"/>
        <v>0.17074461727594037</v>
      </c>
      <c r="J42" s="80">
        <v>10.58</v>
      </c>
      <c r="K42" s="110">
        <f t="shared" si="5"/>
        <v>15.05398375649541</v>
      </c>
      <c r="L42" s="80">
        <v>5.88</v>
      </c>
      <c r="M42" s="110">
        <f t="shared" si="6"/>
        <v>8.36648624652108</v>
      </c>
    </row>
    <row r="43" spans="1:13" ht="12.75">
      <c r="A43" s="66">
        <v>24</v>
      </c>
      <c r="B43" s="66" t="s">
        <v>581</v>
      </c>
      <c r="C43" s="66" t="s">
        <v>582</v>
      </c>
      <c r="D43" s="80">
        <v>327.66</v>
      </c>
      <c r="E43" s="110">
        <f t="shared" si="3"/>
        <v>466.21817747195524</v>
      </c>
      <c r="F43" s="80">
        <v>1.64</v>
      </c>
      <c r="G43" s="110">
        <f t="shared" si="3"/>
        <v>2.333509769437852</v>
      </c>
      <c r="H43" s="80">
        <v>0.11</v>
      </c>
      <c r="I43" s="110">
        <f t="shared" si="4"/>
        <v>0.156515899169612</v>
      </c>
      <c r="J43" s="80">
        <v>3.81</v>
      </c>
      <c r="K43" s="110">
        <f t="shared" si="5"/>
        <v>5.421141598511107</v>
      </c>
      <c r="L43" s="80">
        <v>2.43</v>
      </c>
      <c r="M43" s="110">
        <f t="shared" si="6"/>
        <v>3.4575784998377928</v>
      </c>
    </row>
    <row r="44" spans="1:13" ht="12.75">
      <c r="A44" s="66">
        <v>25</v>
      </c>
      <c r="B44" s="66" t="s">
        <v>581</v>
      </c>
      <c r="C44" s="66" t="s">
        <v>583</v>
      </c>
      <c r="D44" s="80">
        <v>538.41</v>
      </c>
      <c r="E44" s="110">
        <f t="shared" si="3"/>
        <v>766.0884115628254</v>
      </c>
      <c r="F44" s="80">
        <v>2.18</v>
      </c>
      <c r="G44" s="110">
        <f t="shared" si="3"/>
        <v>3.1018605471795837</v>
      </c>
      <c r="H44" s="80">
        <v>0.09</v>
      </c>
      <c r="I44" s="110">
        <f t="shared" si="4"/>
        <v>0.12805846295695528</v>
      </c>
      <c r="J44" s="80">
        <v>5.64</v>
      </c>
      <c r="K44" s="110">
        <f t="shared" si="5"/>
        <v>8.024997011969198</v>
      </c>
      <c r="L44" s="80">
        <v>1.4</v>
      </c>
      <c r="M44" s="110">
        <f t="shared" si="6"/>
        <v>1.992020534885971</v>
      </c>
    </row>
    <row r="45" spans="1:13" ht="12.75">
      <c r="A45" s="66">
        <v>26</v>
      </c>
      <c r="B45" s="66" t="s">
        <v>584</v>
      </c>
      <c r="C45" s="66" t="s">
        <v>585</v>
      </c>
      <c r="D45" s="80">
        <v>363.98</v>
      </c>
      <c r="E45" s="110">
        <f t="shared" si="3"/>
        <v>517.8968816341398</v>
      </c>
      <c r="F45" s="80">
        <v>1.25</v>
      </c>
      <c r="G45" s="110">
        <f t="shared" si="3"/>
        <v>1.7785897632910457</v>
      </c>
      <c r="H45" s="80">
        <v>0.03</v>
      </c>
      <c r="I45" s="110">
        <f t="shared" si="4"/>
        <v>0.04268615431898509</v>
      </c>
      <c r="J45" s="80">
        <v>7.51</v>
      </c>
      <c r="K45" s="110">
        <f t="shared" si="5"/>
        <v>10.685767297852601</v>
      </c>
      <c r="L45" s="80">
        <v>3.07</v>
      </c>
      <c r="M45" s="110">
        <f t="shared" si="6"/>
        <v>4.368216458642808</v>
      </c>
    </row>
    <row r="46" spans="1:13" ht="12.75">
      <c r="A46" s="66">
        <v>27</v>
      </c>
      <c r="B46" s="66" t="s">
        <v>586</v>
      </c>
      <c r="C46" s="66" t="s">
        <v>587</v>
      </c>
      <c r="D46" s="80">
        <v>361.94</v>
      </c>
      <c r="E46" s="110">
        <f t="shared" si="3"/>
        <v>514.9942231404489</v>
      </c>
      <c r="F46" s="80">
        <v>1.57</v>
      </c>
      <c r="G46" s="110">
        <f t="shared" si="3"/>
        <v>2.2339087426935533</v>
      </c>
      <c r="H46" s="80">
        <v>0.12</v>
      </c>
      <c r="I46" s="110">
        <f t="shared" si="4"/>
        <v>0.17074461727594037</v>
      </c>
      <c r="J46" s="80">
        <v>2.02</v>
      </c>
      <c r="K46" s="110">
        <f t="shared" si="5"/>
        <v>2.87420105747833</v>
      </c>
      <c r="L46" s="80">
        <v>2.61</v>
      </c>
      <c r="M46" s="110">
        <f t="shared" si="6"/>
        <v>3.713695425751703</v>
      </c>
    </row>
    <row r="47" spans="1:13" ht="12.75">
      <c r="A47" s="66">
        <v>28</v>
      </c>
      <c r="B47" s="66" t="s">
        <v>588</v>
      </c>
      <c r="C47" s="66" t="s">
        <v>589</v>
      </c>
      <c r="D47" s="80">
        <v>1053.63</v>
      </c>
      <c r="E47" s="110">
        <f t="shared" si="3"/>
        <v>1499.1804258370757</v>
      </c>
      <c r="F47" s="80">
        <v>2.25</v>
      </c>
      <c r="G47" s="110">
        <f t="shared" si="3"/>
        <v>3.2014615739238823</v>
      </c>
      <c r="H47" s="80">
        <v>0.2</v>
      </c>
      <c r="I47" s="110">
        <f t="shared" si="4"/>
        <v>0.28457436212656734</v>
      </c>
      <c r="J47" s="80">
        <v>31.2</v>
      </c>
      <c r="K47" s="110">
        <f t="shared" si="5"/>
        <v>44.3936004917445</v>
      </c>
      <c r="L47" s="80">
        <v>5.81</v>
      </c>
      <c r="M47" s="110">
        <f t="shared" si="6"/>
        <v>8.26688521977678</v>
      </c>
    </row>
    <row r="48" spans="1:13" ht="12.75">
      <c r="A48" s="66">
        <v>29</v>
      </c>
      <c r="B48" s="66" t="s">
        <v>590</v>
      </c>
      <c r="C48" s="66" t="s">
        <v>591</v>
      </c>
      <c r="D48" s="80">
        <v>301.99</v>
      </c>
      <c r="E48" s="110">
        <f t="shared" si="3"/>
        <v>429.6930580930103</v>
      </c>
      <c r="F48" s="80">
        <v>1.16</v>
      </c>
      <c r="G48" s="110">
        <f t="shared" si="3"/>
        <v>1.6505313003340902</v>
      </c>
      <c r="H48" s="80">
        <v>0.11</v>
      </c>
      <c r="I48" s="110">
        <f t="shared" si="4"/>
        <v>0.156515899169612</v>
      </c>
      <c r="J48" s="80">
        <v>10.03</v>
      </c>
      <c r="K48" s="110">
        <f t="shared" si="5"/>
        <v>14.27140426064735</v>
      </c>
      <c r="L48" s="80">
        <v>6.68</v>
      </c>
      <c r="M48" s="110">
        <f t="shared" si="6"/>
        <v>9.504783695027347</v>
      </c>
    </row>
    <row r="49" spans="1:13" ht="12.75">
      <c r="A49" s="66">
        <v>30</v>
      </c>
      <c r="B49" s="66" t="s">
        <v>540</v>
      </c>
      <c r="C49" s="66" t="s">
        <v>592</v>
      </c>
      <c r="D49" s="80">
        <v>710.1</v>
      </c>
      <c r="E49" s="110">
        <f t="shared" si="3"/>
        <v>1010.3812727303772</v>
      </c>
      <c r="F49" s="80">
        <v>3.47</v>
      </c>
      <c r="G49" s="110">
        <f t="shared" si="3"/>
        <v>4.937365182895943</v>
      </c>
      <c r="H49" s="80">
        <v>0.28</v>
      </c>
      <c r="I49" s="110">
        <f t="shared" si="4"/>
        <v>0.39840410697719425</v>
      </c>
      <c r="J49" s="80">
        <v>10.04</v>
      </c>
      <c r="K49" s="110">
        <f t="shared" si="5"/>
        <v>14.285632978753677</v>
      </c>
      <c r="L49" s="80">
        <v>6.38</v>
      </c>
      <c r="M49" s="110">
        <f t="shared" si="6"/>
        <v>9.077922151837496</v>
      </c>
    </row>
    <row r="50" spans="1:13" ht="12.75">
      <c r="A50" s="66">
        <v>31</v>
      </c>
      <c r="B50" s="66" t="s">
        <v>540</v>
      </c>
      <c r="C50" s="66" t="s">
        <v>593</v>
      </c>
      <c r="D50" s="80">
        <v>496.87</v>
      </c>
      <c r="E50" s="110">
        <f t="shared" si="3"/>
        <v>706.9823165491375</v>
      </c>
      <c r="F50" s="80">
        <v>1.83</v>
      </c>
      <c r="G50" s="110">
        <f t="shared" si="3"/>
        <v>2.6038554134580907</v>
      </c>
      <c r="H50" s="80">
        <v>0.18</v>
      </c>
      <c r="I50" s="110">
        <f t="shared" si="4"/>
        <v>0.25611692591391055</v>
      </c>
      <c r="J50" s="80">
        <v>9.81</v>
      </c>
      <c r="K50" s="110">
        <f t="shared" si="5"/>
        <v>13.958372462308127</v>
      </c>
      <c r="L50" s="80">
        <v>2.85</v>
      </c>
      <c r="M50" s="110">
        <f t="shared" si="6"/>
        <v>4.055184660303584</v>
      </c>
    </row>
    <row r="51" spans="1:13" ht="12.75">
      <c r="A51" s="66">
        <v>32</v>
      </c>
      <c r="B51" s="66" t="s">
        <v>594</v>
      </c>
      <c r="C51" s="66" t="s">
        <v>595</v>
      </c>
      <c r="D51" s="80">
        <v>853.49</v>
      </c>
      <c r="E51" s="110">
        <f t="shared" si="3"/>
        <v>1214.4068616570196</v>
      </c>
      <c r="F51" s="80">
        <v>1.77</v>
      </c>
      <c r="G51" s="110">
        <f t="shared" si="3"/>
        <v>2.518483104820121</v>
      </c>
      <c r="H51" s="80">
        <v>0.3</v>
      </c>
      <c r="I51" s="110">
        <f t="shared" si="4"/>
        <v>0.4268615431898509</v>
      </c>
      <c r="J51" s="80">
        <v>12.13</v>
      </c>
      <c r="K51" s="110">
        <f t="shared" si="5"/>
        <v>17.25943506297631</v>
      </c>
      <c r="L51" s="80">
        <v>40.35</v>
      </c>
      <c r="M51" s="110">
        <f t="shared" si="6"/>
        <v>57.41287755903495</v>
      </c>
    </row>
    <row r="52" spans="1:13" ht="12.75">
      <c r="A52" s="66">
        <v>33</v>
      </c>
      <c r="B52" s="66" t="s">
        <v>542</v>
      </c>
      <c r="C52" s="66" t="s">
        <v>596</v>
      </c>
      <c r="D52" s="80">
        <v>500.51</v>
      </c>
      <c r="E52" s="110">
        <f t="shared" si="3"/>
        <v>712.161569939841</v>
      </c>
      <c r="F52" s="80">
        <v>1.74</v>
      </c>
      <c r="G52" s="110">
        <f t="shared" si="3"/>
        <v>2.4757969505011355</v>
      </c>
      <c r="H52" s="80">
        <v>0.14</v>
      </c>
      <c r="I52" s="110">
        <f t="shared" si="4"/>
        <v>0.19920205348859713</v>
      </c>
      <c r="J52" s="80">
        <v>6.35</v>
      </c>
      <c r="K52" s="110">
        <f t="shared" si="5"/>
        <v>9.03523599751851</v>
      </c>
      <c r="L52" s="80">
        <v>0.63</v>
      </c>
      <c r="M52" s="110">
        <f t="shared" si="6"/>
        <v>0.896409240698687</v>
      </c>
    </row>
    <row r="53" spans="1:13" ht="12.75">
      <c r="A53" s="66">
        <v>34</v>
      </c>
      <c r="B53" s="66" t="s">
        <v>597</v>
      </c>
      <c r="C53" s="66" t="s">
        <v>598</v>
      </c>
      <c r="D53" s="80">
        <v>579.4</v>
      </c>
      <c r="E53" s="110">
        <f t="shared" si="3"/>
        <v>824.4119270806655</v>
      </c>
      <c r="F53" s="80">
        <v>2.21</v>
      </c>
      <c r="G53" s="110">
        <f t="shared" si="3"/>
        <v>3.1445467014985686</v>
      </c>
      <c r="H53" s="80">
        <v>0.15</v>
      </c>
      <c r="I53" s="110">
        <f t="shared" si="4"/>
        <v>0.21343077159492546</v>
      </c>
      <c r="J53" s="80">
        <v>12.53</v>
      </c>
      <c r="K53" s="110">
        <f t="shared" si="5"/>
        <v>17.82858378722944</v>
      </c>
      <c r="L53" s="80">
        <v>1.8</v>
      </c>
      <c r="M53" s="110">
        <f t="shared" si="6"/>
        <v>2.5611692591391058</v>
      </c>
    </row>
    <row r="54" spans="1:13" ht="12.75">
      <c r="A54" s="66">
        <v>35</v>
      </c>
      <c r="B54" s="66" t="s">
        <v>599</v>
      </c>
      <c r="C54" s="66" t="s">
        <v>600</v>
      </c>
      <c r="D54" s="80">
        <v>845.66</v>
      </c>
      <c r="E54" s="110">
        <f t="shared" si="3"/>
        <v>1203.2657753797644</v>
      </c>
      <c r="F54" s="80">
        <v>3.45</v>
      </c>
      <c r="G54" s="110">
        <f t="shared" si="3"/>
        <v>4.908907746683286</v>
      </c>
      <c r="H54" s="80">
        <v>0.16</v>
      </c>
      <c r="I54" s="110">
        <f t="shared" si="4"/>
        <v>0.22765948970125385</v>
      </c>
      <c r="J54" s="80">
        <v>7.31</v>
      </c>
      <c r="K54" s="110">
        <f t="shared" si="5"/>
        <v>10.401192935726034</v>
      </c>
      <c r="L54" s="80">
        <v>4.56</v>
      </c>
      <c r="M54" s="110">
        <f t="shared" si="6"/>
        <v>6.488295456485734</v>
      </c>
    </row>
    <row r="55" spans="1:13" ht="12.75">
      <c r="A55" s="66">
        <v>36</v>
      </c>
      <c r="B55" s="66" t="s">
        <v>601</v>
      </c>
      <c r="C55" s="66" t="s">
        <v>602</v>
      </c>
      <c r="D55" s="80">
        <v>781.55</v>
      </c>
      <c r="E55" s="110">
        <f t="shared" si="3"/>
        <v>1112.0454636000934</v>
      </c>
      <c r="F55" s="80">
        <v>2.68</v>
      </c>
      <c r="G55" s="110">
        <f t="shared" si="3"/>
        <v>3.8132964524960022</v>
      </c>
      <c r="H55" s="80">
        <v>0.25</v>
      </c>
      <c r="I55" s="110">
        <f t="shared" si="4"/>
        <v>0.3557179526582091</v>
      </c>
      <c r="J55" s="80">
        <v>15.63</v>
      </c>
      <c r="K55" s="110">
        <f t="shared" si="5"/>
        <v>22.239486400191236</v>
      </c>
      <c r="L55" s="80">
        <v>3.71</v>
      </c>
      <c r="M55" s="110">
        <f t="shared" si="6"/>
        <v>5.278854417447824</v>
      </c>
    </row>
    <row r="56" spans="1:13" ht="12.75">
      <c r="A56" s="66">
        <v>37</v>
      </c>
      <c r="B56" s="66" t="s">
        <v>603</v>
      </c>
      <c r="C56" s="66" t="s">
        <v>604</v>
      </c>
      <c r="D56" s="80">
        <v>433.61</v>
      </c>
      <c r="E56" s="110">
        <f t="shared" si="3"/>
        <v>616.9714458085042</v>
      </c>
      <c r="F56" s="80">
        <v>2.2</v>
      </c>
      <c r="G56" s="110">
        <f t="shared" si="3"/>
        <v>3.1303179833922408</v>
      </c>
      <c r="H56" s="80">
        <v>0.1</v>
      </c>
      <c r="I56" s="110">
        <f t="shared" si="4"/>
        <v>0.14228718106328367</v>
      </c>
      <c r="J56" s="80">
        <v>12.36</v>
      </c>
      <c r="K56" s="110">
        <f t="shared" si="5"/>
        <v>17.586695579421857</v>
      </c>
      <c r="L56" s="80">
        <v>3.22</v>
      </c>
      <c r="M56" s="110">
        <f t="shared" si="6"/>
        <v>4.581647230237734</v>
      </c>
    </row>
    <row r="57" spans="1:13" s="68" customFormat="1" ht="12.75">
      <c r="A57" s="67">
        <v>37</v>
      </c>
      <c r="B57" s="67"/>
      <c r="C57" s="67" t="s">
        <v>605</v>
      </c>
      <c r="D57" s="81">
        <f>(SUM(D20:D56))/37</f>
        <v>568.8832432432432</v>
      </c>
      <c r="E57" s="110">
        <f t="shared" si="3"/>
        <v>809.4479303521938</v>
      </c>
      <c r="F57" s="81">
        <f>(SUM(F20:F56))/37</f>
        <v>2.2397297297297296</v>
      </c>
      <c r="G57" s="110">
        <f t="shared" si="3"/>
        <v>3.186848295868734</v>
      </c>
      <c r="H57" s="81">
        <f>(SUM(H20:H56))/37</f>
        <v>0.19864864864864865</v>
      </c>
      <c r="I57" s="110">
        <f t="shared" si="4"/>
        <v>0.28265156238246886</v>
      </c>
      <c r="J57" s="81">
        <f>(SUM(J20:J56))/37</f>
        <v>10.171891891891892</v>
      </c>
      <c r="K57" s="110">
        <f t="shared" si="5"/>
        <v>14.473298233777685</v>
      </c>
      <c r="L57" s="81">
        <f>(SUM(L20:L56))/37</f>
        <v>4.587567567567567</v>
      </c>
      <c r="M57" s="110">
        <f t="shared" si="6"/>
        <v>6.527520571265342</v>
      </c>
    </row>
    <row r="58" spans="1:13" ht="7.5" customHeight="1">
      <c r="A58" s="205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7"/>
    </row>
    <row r="59" spans="1:13" ht="25.5">
      <c r="A59" s="66">
        <v>1</v>
      </c>
      <c r="B59" s="66" t="s">
        <v>545</v>
      </c>
      <c r="C59" s="66" t="s">
        <v>606</v>
      </c>
      <c r="D59" s="80">
        <v>0</v>
      </c>
      <c r="E59" s="110">
        <f t="shared" si="3"/>
        <v>0</v>
      </c>
      <c r="F59" s="80">
        <v>0</v>
      </c>
      <c r="G59" s="110">
        <f t="shared" si="3"/>
        <v>0</v>
      </c>
      <c r="H59" s="80">
        <v>0</v>
      </c>
      <c r="I59" s="110">
        <f aca="true" t="shared" si="7" ref="I59:I64">H59/$E$7</f>
        <v>0</v>
      </c>
      <c r="J59" s="80">
        <v>0</v>
      </c>
      <c r="K59" s="110">
        <f aca="true" t="shared" si="8" ref="K59:K64">J59/$E$7</f>
        <v>0</v>
      </c>
      <c r="L59" s="80">
        <v>0</v>
      </c>
      <c r="M59" s="110">
        <f aca="true" t="shared" si="9" ref="M59:M64">L59/$E$7</f>
        <v>0</v>
      </c>
    </row>
    <row r="60" spans="1:13" ht="12.75">
      <c r="A60" s="66">
        <v>2</v>
      </c>
      <c r="B60" s="66" t="s">
        <v>550</v>
      </c>
      <c r="C60" s="66" t="s">
        <v>607</v>
      </c>
      <c r="D60" s="80">
        <v>221.77</v>
      </c>
      <c r="E60" s="110">
        <f t="shared" si="3"/>
        <v>315.5502814440442</v>
      </c>
      <c r="F60" s="80">
        <v>0</v>
      </c>
      <c r="G60" s="110">
        <f t="shared" si="3"/>
        <v>0</v>
      </c>
      <c r="H60" s="80">
        <v>0</v>
      </c>
      <c r="I60" s="110">
        <f t="shared" si="7"/>
        <v>0</v>
      </c>
      <c r="J60" s="80">
        <v>0</v>
      </c>
      <c r="K60" s="110">
        <f t="shared" si="8"/>
        <v>0</v>
      </c>
      <c r="L60" s="80">
        <v>1.8</v>
      </c>
      <c r="M60" s="110">
        <f t="shared" si="9"/>
        <v>2.5611692591391058</v>
      </c>
    </row>
    <row r="61" spans="1:13" ht="12.75">
      <c r="A61" s="66">
        <v>3</v>
      </c>
      <c r="B61" s="66" t="s">
        <v>581</v>
      </c>
      <c r="C61" s="66" t="s">
        <v>608</v>
      </c>
      <c r="D61" s="80">
        <v>366.26</v>
      </c>
      <c r="E61" s="110">
        <f t="shared" si="3"/>
        <v>521.1410293623827</v>
      </c>
      <c r="F61" s="80">
        <v>7.08</v>
      </c>
      <c r="G61" s="110">
        <f t="shared" si="3"/>
        <v>10.073932419280483</v>
      </c>
      <c r="H61" s="80">
        <v>0.04</v>
      </c>
      <c r="I61" s="110">
        <f t="shared" si="7"/>
        <v>0.05691487242531346</v>
      </c>
      <c r="J61" s="80">
        <v>0</v>
      </c>
      <c r="K61" s="110">
        <f t="shared" si="8"/>
        <v>0</v>
      </c>
      <c r="L61" s="80">
        <v>15</v>
      </c>
      <c r="M61" s="110">
        <f t="shared" si="9"/>
        <v>21.343077159492548</v>
      </c>
    </row>
    <row r="62" spans="1:13" ht="12.75">
      <c r="A62" s="66">
        <v>4</v>
      </c>
      <c r="B62" s="66" t="s">
        <v>586</v>
      </c>
      <c r="C62" s="66" t="s">
        <v>609</v>
      </c>
      <c r="D62" s="80">
        <v>648.67</v>
      </c>
      <c r="E62" s="110">
        <f t="shared" si="3"/>
        <v>922.974257403202</v>
      </c>
      <c r="F62" s="80">
        <v>7.7</v>
      </c>
      <c r="G62" s="110">
        <f t="shared" si="3"/>
        <v>10.956112941872842</v>
      </c>
      <c r="H62" s="80">
        <v>0.47</v>
      </c>
      <c r="I62" s="110">
        <f t="shared" si="7"/>
        <v>0.6687497509974332</v>
      </c>
      <c r="J62" s="80">
        <v>25.28</v>
      </c>
      <c r="K62" s="110">
        <f t="shared" si="8"/>
        <v>35.970199372798106</v>
      </c>
      <c r="L62" s="80">
        <v>7.78</v>
      </c>
      <c r="M62" s="110">
        <f t="shared" si="9"/>
        <v>11.069942686723468</v>
      </c>
    </row>
    <row r="63" spans="1:13" ht="12.75">
      <c r="A63" s="66">
        <v>5</v>
      </c>
      <c r="B63" s="66" t="s">
        <v>540</v>
      </c>
      <c r="C63" s="66" t="s">
        <v>610</v>
      </c>
      <c r="D63" s="80">
        <v>251.56</v>
      </c>
      <c r="E63" s="110">
        <f t="shared" si="3"/>
        <v>357.93763268279633</v>
      </c>
      <c r="F63" s="80">
        <v>5.26</v>
      </c>
      <c r="G63" s="110">
        <f t="shared" si="3"/>
        <v>7.48430572392872</v>
      </c>
      <c r="H63" s="80">
        <v>0.14</v>
      </c>
      <c r="I63" s="110">
        <f t="shared" si="7"/>
        <v>0.19920205348859713</v>
      </c>
      <c r="J63" s="80">
        <v>17.71</v>
      </c>
      <c r="K63" s="110">
        <f t="shared" si="8"/>
        <v>25.199059766307535</v>
      </c>
      <c r="L63" s="80">
        <v>6.25</v>
      </c>
      <c r="M63" s="110">
        <f t="shared" si="9"/>
        <v>8.892948816455228</v>
      </c>
    </row>
    <row r="64" spans="1:13" s="68" customFormat="1" ht="12.75">
      <c r="A64" s="67">
        <v>5</v>
      </c>
      <c r="B64" s="67"/>
      <c r="C64" s="67" t="s">
        <v>611</v>
      </c>
      <c r="D64" s="81">
        <f>(SUM(D59:D63))/4</f>
        <v>372.06499999999994</v>
      </c>
      <c r="E64" s="110">
        <f t="shared" si="3"/>
        <v>529.4008002231062</v>
      </c>
      <c r="F64" s="81">
        <f>(SUM(F59:F63))/3</f>
        <v>6.68</v>
      </c>
      <c r="G64" s="110">
        <f t="shared" si="3"/>
        <v>9.504783695027347</v>
      </c>
      <c r="H64" s="81">
        <f>(SUM(H59:H63))/3</f>
        <v>0.21666666666666667</v>
      </c>
      <c r="I64" s="110">
        <f t="shared" si="7"/>
        <v>0.30828889230378126</v>
      </c>
      <c r="J64" s="81">
        <f>(SUM(J59:J63))/2</f>
        <v>21.495</v>
      </c>
      <c r="K64" s="110">
        <f t="shared" si="8"/>
        <v>30.58462956955282</v>
      </c>
      <c r="L64" s="81">
        <f>(SUM(L59:L63))/4</f>
        <v>7.7075000000000005</v>
      </c>
      <c r="M64" s="110">
        <f t="shared" si="9"/>
        <v>10.966784480452588</v>
      </c>
    </row>
    <row r="65" spans="1:13" ht="7.5" customHeight="1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7"/>
    </row>
    <row r="66" spans="1:13" ht="12.75">
      <c r="A66" s="66">
        <v>1</v>
      </c>
      <c r="B66" s="66" t="s">
        <v>548</v>
      </c>
      <c r="C66" s="66" t="s">
        <v>612</v>
      </c>
      <c r="D66" s="80">
        <v>1320.86</v>
      </c>
      <c r="E66" s="110">
        <f t="shared" si="3"/>
        <v>1879.4144597924883</v>
      </c>
      <c r="F66" s="80">
        <v>1.72</v>
      </c>
      <c r="G66" s="110">
        <f t="shared" si="3"/>
        <v>2.447339514288479</v>
      </c>
      <c r="H66" s="80">
        <v>0.21</v>
      </c>
      <c r="I66" s="110">
        <f aca="true" t="shared" si="10" ref="I66:I75">H66/$E$7</f>
        <v>0.29880308023289565</v>
      </c>
      <c r="J66" s="80">
        <v>6.42</v>
      </c>
      <c r="K66" s="110">
        <f aca="true" t="shared" si="11" ref="K66:K75">J66/$E$7</f>
        <v>9.13483702426281</v>
      </c>
      <c r="L66" s="80">
        <v>14.1</v>
      </c>
      <c r="M66" s="110">
        <f aca="true" t="shared" si="12" ref="M66:M75">L66/$E$7</f>
        <v>20.062492529922995</v>
      </c>
    </row>
    <row r="67" spans="1:13" ht="25.5">
      <c r="A67" s="66">
        <v>2</v>
      </c>
      <c r="B67" s="66" t="s">
        <v>532</v>
      </c>
      <c r="C67" s="66" t="s">
        <v>613</v>
      </c>
      <c r="D67" s="80">
        <v>0</v>
      </c>
      <c r="E67" s="110">
        <f t="shared" si="3"/>
        <v>0</v>
      </c>
      <c r="F67" s="80">
        <v>1.38</v>
      </c>
      <c r="G67" s="110">
        <f t="shared" si="3"/>
        <v>1.9635630986733141</v>
      </c>
      <c r="H67" s="80">
        <v>0.03</v>
      </c>
      <c r="I67" s="110">
        <f t="shared" si="10"/>
        <v>0.04268615431898509</v>
      </c>
      <c r="J67" s="80">
        <v>0</v>
      </c>
      <c r="K67" s="110">
        <f t="shared" si="11"/>
        <v>0</v>
      </c>
      <c r="L67" s="80">
        <v>0</v>
      </c>
      <c r="M67" s="110">
        <f t="shared" si="12"/>
        <v>0</v>
      </c>
    </row>
    <row r="68" spans="1:13" ht="25.5">
      <c r="A68" s="66">
        <v>3</v>
      </c>
      <c r="B68" s="66" t="s">
        <v>532</v>
      </c>
      <c r="C68" s="66" t="s">
        <v>614</v>
      </c>
      <c r="D68" s="80">
        <v>614.02</v>
      </c>
      <c r="E68" s="110">
        <f t="shared" si="3"/>
        <v>873.6717491647743</v>
      </c>
      <c r="F68" s="80">
        <v>2.25</v>
      </c>
      <c r="G68" s="110">
        <f t="shared" si="3"/>
        <v>3.2014615739238823</v>
      </c>
      <c r="H68" s="80">
        <v>0.14</v>
      </c>
      <c r="I68" s="110">
        <f t="shared" si="10"/>
        <v>0.19920205348859713</v>
      </c>
      <c r="J68" s="80">
        <v>3.76</v>
      </c>
      <c r="K68" s="110">
        <f t="shared" si="11"/>
        <v>5.349998007979465</v>
      </c>
      <c r="L68" s="80">
        <v>8.38</v>
      </c>
      <c r="M68" s="110">
        <f t="shared" si="12"/>
        <v>11.92366577310317</v>
      </c>
    </row>
    <row r="69" spans="1:13" ht="12.75">
      <c r="A69" s="66">
        <v>4</v>
      </c>
      <c r="B69" s="66" t="s">
        <v>615</v>
      </c>
      <c r="C69" s="66" t="s">
        <v>616</v>
      </c>
      <c r="D69" s="80">
        <v>327.97</v>
      </c>
      <c r="E69" s="110">
        <f t="shared" si="3"/>
        <v>466.6592677332514</v>
      </c>
      <c r="F69" s="80">
        <v>2.11</v>
      </c>
      <c r="G69" s="110">
        <f t="shared" si="3"/>
        <v>3.0022595204352847</v>
      </c>
      <c r="H69" s="80">
        <v>0.09</v>
      </c>
      <c r="I69" s="110">
        <f t="shared" si="10"/>
        <v>0.12805846295695528</v>
      </c>
      <c r="J69" s="80">
        <v>0</v>
      </c>
      <c r="K69" s="110">
        <f t="shared" si="11"/>
        <v>0</v>
      </c>
      <c r="L69" s="80">
        <v>2.92</v>
      </c>
      <c r="M69" s="110">
        <f t="shared" si="12"/>
        <v>4.154785687047882</v>
      </c>
    </row>
    <row r="70" spans="1:13" ht="12.75">
      <c r="A70" s="66">
        <v>5</v>
      </c>
      <c r="B70" s="66" t="s">
        <v>567</v>
      </c>
      <c r="C70" s="66" t="s">
        <v>617</v>
      </c>
      <c r="D70" s="80">
        <v>497.56</v>
      </c>
      <c r="E70" s="110">
        <f t="shared" si="3"/>
        <v>707.9640980984741</v>
      </c>
      <c r="F70" s="80">
        <v>2.15</v>
      </c>
      <c r="G70" s="110">
        <f t="shared" si="3"/>
        <v>3.0591743928605983</v>
      </c>
      <c r="H70" s="80">
        <v>0.1</v>
      </c>
      <c r="I70" s="110">
        <f t="shared" si="10"/>
        <v>0.14228718106328367</v>
      </c>
      <c r="J70" s="80">
        <v>20.41</v>
      </c>
      <c r="K70" s="110">
        <f t="shared" si="11"/>
        <v>29.040813655016194</v>
      </c>
      <c r="L70" s="80">
        <v>3.4</v>
      </c>
      <c r="M70" s="110">
        <f t="shared" si="12"/>
        <v>4.837764156151644</v>
      </c>
    </row>
    <row r="71" spans="1:13" ht="25.5">
      <c r="A71" s="66">
        <v>6</v>
      </c>
      <c r="B71" s="66" t="s">
        <v>618</v>
      </c>
      <c r="C71" s="66" t="s">
        <v>619</v>
      </c>
      <c r="D71" s="80">
        <v>382.17</v>
      </c>
      <c r="E71" s="110">
        <f t="shared" si="3"/>
        <v>543.7789198695511</v>
      </c>
      <c r="F71" s="80">
        <v>2.37</v>
      </c>
      <c r="G71" s="110">
        <f t="shared" si="3"/>
        <v>3.3722061911998225</v>
      </c>
      <c r="H71" s="80">
        <v>0.08</v>
      </c>
      <c r="I71" s="110">
        <f t="shared" si="10"/>
        <v>0.11382974485062693</v>
      </c>
      <c r="J71" s="80">
        <v>5.44</v>
      </c>
      <c r="K71" s="110">
        <f t="shared" si="11"/>
        <v>7.740422649842631</v>
      </c>
      <c r="L71" s="80">
        <v>1.5</v>
      </c>
      <c r="M71" s="110">
        <f t="shared" si="12"/>
        <v>2.1343077159492547</v>
      </c>
    </row>
    <row r="72" spans="1:13" ht="25.5">
      <c r="A72" s="66">
        <v>7</v>
      </c>
      <c r="B72" s="66" t="s">
        <v>618</v>
      </c>
      <c r="C72" s="66" t="s">
        <v>620</v>
      </c>
      <c r="D72" s="80">
        <v>704.66</v>
      </c>
      <c r="E72" s="110">
        <f t="shared" si="3"/>
        <v>1002.6408500805345</v>
      </c>
      <c r="F72" s="80">
        <v>2.82</v>
      </c>
      <c r="G72" s="110">
        <f t="shared" si="3"/>
        <v>4.012498505984599</v>
      </c>
      <c r="H72" s="80">
        <v>0.13</v>
      </c>
      <c r="I72" s="110">
        <f t="shared" si="10"/>
        <v>0.18497333538226876</v>
      </c>
      <c r="J72" s="80">
        <v>2.03</v>
      </c>
      <c r="K72" s="110">
        <f t="shared" si="11"/>
        <v>2.8884297755846577</v>
      </c>
      <c r="L72" s="80">
        <v>7.99</v>
      </c>
      <c r="M72" s="110">
        <f t="shared" si="12"/>
        <v>11.368745766956364</v>
      </c>
    </row>
    <row r="73" spans="1:13" ht="12.75">
      <c r="A73" s="66">
        <v>8</v>
      </c>
      <c r="B73" s="66" t="s">
        <v>584</v>
      </c>
      <c r="C73" s="66" t="s">
        <v>621</v>
      </c>
      <c r="D73" s="80">
        <v>365.65</v>
      </c>
      <c r="E73" s="110">
        <f aca="true" t="shared" si="13" ref="E73:G77">D73/$E$7</f>
        <v>520.2730775578966</v>
      </c>
      <c r="F73" s="80">
        <v>1.8</v>
      </c>
      <c r="G73" s="110">
        <f t="shared" si="13"/>
        <v>2.5611692591391058</v>
      </c>
      <c r="H73" s="80">
        <v>0.08</v>
      </c>
      <c r="I73" s="110">
        <f t="shared" si="10"/>
        <v>0.11382974485062693</v>
      </c>
      <c r="J73" s="80">
        <v>5.37</v>
      </c>
      <c r="K73" s="110">
        <f t="shared" si="11"/>
        <v>7.640821623098332</v>
      </c>
      <c r="L73" s="80">
        <v>2.03</v>
      </c>
      <c r="M73" s="110">
        <f t="shared" si="12"/>
        <v>2.8884297755846577</v>
      </c>
    </row>
    <row r="74" spans="1:13" ht="12.75">
      <c r="A74" s="66">
        <v>9</v>
      </c>
      <c r="B74" s="66" t="s">
        <v>586</v>
      </c>
      <c r="C74" s="66" t="s">
        <v>622</v>
      </c>
      <c r="D74" s="80">
        <v>533.32</v>
      </c>
      <c r="E74" s="110">
        <f t="shared" si="13"/>
        <v>758.8459940467044</v>
      </c>
      <c r="F74" s="80">
        <v>2.6</v>
      </c>
      <c r="G74" s="110">
        <f t="shared" si="13"/>
        <v>3.699466707645375</v>
      </c>
      <c r="H74" s="80">
        <v>0.17</v>
      </c>
      <c r="I74" s="110">
        <f t="shared" si="10"/>
        <v>0.24188820780758222</v>
      </c>
      <c r="J74" s="80">
        <v>5.6</v>
      </c>
      <c r="K74" s="110">
        <f t="shared" si="11"/>
        <v>7.968082139543884</v>
      </c>
      <c r="L74" s="80">
        <v>3.36</v>
      </c>
      <c r="M74" s="110">
        <f t="shared" si="12"/>
        <v>4.78084928372633</v>
      </c>
    </row>
    <row r="75" spans="1:13" s="68" customFormat="1" ht="12.75">
      <c r="A75" s="67">
        <v>9</v>
      </c>
      <c r="B75" s="67"/>
      <c r="C75" s="67" t="s">
        <v>623</v>
      </c>
      <c r="D75" s="81">
        <f>(SUM(D66:D74))/8</f>
        <v>593.2762499999999</v>
      </c>
      <c r="E75" s="110">
        <f t="shared" si="13"/>
        <v>844.1560520429592</v>
      </c>
      <c r="F75" s="81">
        <f>(SUM(F66:F74))/9</f>
        <v>2.1333333333333337</v>
      </c>
      <c r="G75" s="110">
        <f t="shared" si="13"/>
        <v>3.035459862683385</v>
      </c>
      <c r="H75" s="81">
        <f>(SUM(H66:H74))/9</f>
        <v>0.11444444444444442</v>
      </c>
      <c r="I75" s="110">
        <f t="shared" si="10"/>
        <v>0.16283977388353568</v>
      </c>
      <c r="J75" s="81">
        <f>(SUM(J66:J74))/7</f>
        <v>7.0042857142857144</v>
      </c>
      <c r="K75" s="110">
        <f t="shared" si="11"/>
        <v>9.966200696475426</v>
      </c>
      <c r="L75" s="81">
        <f>(SUM(L66:L74))/8</f>
        <v>5.46</v>
      </c>
      <c r="M75" s="110">
        <f t="shared" si="12"/>
        <v>7.768880086055288</v>
      </c>
    </row>
    <row r="76" spans="1:13" ht="7.5" customHeight="1">
      <c r="A76" s="205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7"/>
    </row>
    <row r="77" spans="1:13" s="68" customFormat="1" ht="12.75">
      <c r="A77" s="67">
        <f>(A13+A18+A57+A64+A75)</f>
        <v>59</v>
      </c>
      <c r="B77" s="67"/>
      <c r="C77" s="67" t="s">
        <v>624</v>
      </c>
      <c r="D77" s="81">
        <f>((D13+D18+D57+D64+D75))/5</f>
        <v>583.972231981982</v>
      </c>
      <c r="E77" s="110">
        <f t="shared" si="13"/>
        <v>830.9176270795015</v>
      </c>
      <c r="F77" s="81">
        <f>((F13+F18+F57+F64+F75))/5</f>
        <v>2.9424792792792793</v>
      </c>
      <c r="G77" s="110">
        <f t="shared" si="13"/>
        <v>4.186770819857712</v>
      </c>
      <c r="H77" s="81">
        <f>((H13+H18+H57+H64+H75))/5</f>
        <v>0.2014186186186186</v>
      </c>
      <c r="I77" s="110">
        <f>H77/$E$7</f>
        <v>0.2865928745690386</v>
      </c>
      <c r="J77" s="81">
        <f>((J13+J18+J57+J64+J75))/5</f>
        <v>10.073968854568855</v>
      </c>
      <c r="K77" s="110">
        <f>J77/$E$7</f>
        <v>14.333966304359189</v>
      </c>
      <c r="L77" s="81">
        <f>((L13+L18+L57+L64+L75))/5</f>
        <v>6.292346846846847</v>
      </c>
      <c r="M77" s="110">
        <f>L77/$E$7</f>
        <v>8.953202951102792</v>
      </c>
    </row>
    <row r="78" spans="4:12" ht="12.75">
      <c r="D78" s="14"/>
      <c r="F78" s="14"/>
      <c r="H78" s="14"/>
      <c r="J78" s="14"/>
      <c r="L78" s="14"/>
    </row>
    <row r="79" spans="4:12" ht="12.75">
      <c r="D79" s="14"/>
      <c r="F79" s="14"/>
      <c r="H79" s="14"/>
      <c r="J79" s="14"/>
      <c r="L79" s="14"/>
    </row>
    <row r="80" spans="4:12" ht="12.75">
      <c r="D80" s="14"/>
      <c r="F80" s="14"/>
      <c r="H80" s="14"/>
      <c r="J80" s="14"/>
      <c r="L80" s="14"/>
    </row>
    <row r="81" spans="4:12" ht="12.75">
      <c r="D81" s="14"/>
      <c r="F81" s="14"/>
      <c r="H81" s="14"/>
      <c r="J81" s="14"/>
      <c r="L81" s="14"/>
    </row>
    <row r="82" spans="4:12" ht="12.75">
      <c r="D82" s="14"/>
      <c r="F82" s="14"/>
      <c r="H82" s="14"/>
      <c r="J82" s="14"/>
      <c r="L82" s="14"/>
    </row>
    <row r="83" spans="4:12" ht="12.75">
      <c r="D83" s="14"/>
      <c r="F83" s="14"/>
      <c r="H83" s="14"/>
      <c r="J83" s="14"/>
      <c r="L83" s="14"/>
    </row>
    <row r="84" spans="4:12" ht="12.75">
      <c r="D84" s="14"/>
      <c r="F84" s="14"/>
      <c r="H84" s="14"/>
      <c r="J84" s="14"/>
      <c r="L84" s="14"/>
    </row>
    <row r="85" spans="4:12" ht="12.75">
      <c r="D85" s="14"/>
      <c r="F85" s="14"/>
      <c r="H85" s="14"/>
      <c r="J85" s="14"/>
      <c r="L85" s="14"/>
    </row>
    <row r="86" spans="4:12" ht="12.75">
      <c r="D86" s="14"/>
      <c r="F86" s="14"/>
      <c r="H86" s="14"/>
      <c r="J86" s="14"/>
      <c r="L86" s="14"/>
    </row>
    <row r="87" spans="4:12" ht="12.75">
      <c r="D87" s="14"/>
      <c r="F87" s="14"/>
      <c r="H87" s="14"/>
      <c r="J87" s="14"/>
      <c r="L87" s="14"/>
    </row>
    <row r="88" spans="4:12" ht="12.75">
      <c r="D88" s="14"/>
      <c r="F88" s="14"/>
      <c r="H88" s="14"/>
      <c r="J88" s="14"/>
      <c r="L88" s="14"/>
    </row>
    <row r="89" spans="4:12" ht="12.75">
      <c r="D89" s="14"/>
      <c r="F89" s="14"/>
      <c r="H89" s="14"/>
      <c r="J89" s="14"/>
      <c r="L89" s="14"/>
    </row>
    <row r="90" spans="4:12" ht="12.75">
      <c r="D90" s="14"/>
      <c r="F90" s="14"/>
      <c r="H90" s="14"/>
      <c r="J90" s="14"/>
      <c r="L90" s="14"/>
    </row>
    <row r="91" spans="4:12" ht="12.75">
      <c r="D91" s="14"/>
      <c r="F91" s="14"/>
      <c r="H91" s="14"/>
      <c r="J91" s="14"/>
      <c r="L91" s="14"/>
    </row>
    <row r="92" spans="4:12" ht="12.75">
      <c r="D92" s="14"/>
      <c r="F92" s="14"/>
      <c r="H92" s="14"/>
      <c r="J92" s="14"/>
      <c r="L92" s="14"/>
    </row>
    <row r="93" spans="4:12" ht="12.75">
      <c r="D93" s="14"/>
      <c r="F93" s="14"/>
      <c r="H93" s="14"/>
      <c r="J93" s="14"/>
      <c r="L93" s="14"/>
    </row>
    <row r="94" spans="4:12" ht="12.75">
      <c r="D94" s="14"/>
      <c r="F94" s="14"/>
      <c r="H94" s="14"/>
      <c r="J94" s="14"/>
      <c r="L94" s="14"/>
    </row>
    <row r="95" spans="4:12" ht="12.75">
      <c r="D95" s="14"/>
      <c r="F95" s="14"/>
      <c r="H95" s="14"/>
      <c r="J95" s="14"/>
      <c r="L95" s="14"/>
    </row>
    <row r="96" spans="4:12" ht="12.75">
      <c r="D96" s="14"/>
      <c r="F96" s="14"/>
      <c r="H96" s="14"/>
      <c r="J96" s="14"/>
      <c r="L96" s="14"/>
    </row>
    <row r="97" spans="4:12" ht="12.75">
      <c r="D97" s="14"/>
      <c r="F97" s="14"/>
      <c r="H97" s="14"/>
      <c r="J97" s="14"/>
      <c r="L97" s="14"/>
    </row>
    <row r="98" spans="4:12" ht="12.75">
      <c r="D98" s="14"/>
      <c r="F98" s="14"/>
      <c r="H98" s="14"/>
      <c r="J98" s="14"/>
      <c r="L98" s="14"/>
    </row>
    <row r="99" spans="4:12" ht="12.75">
      <c r="D99" s="14"/>
      <c r="F99" s="14"/>
      <c r="H99" s="14"/>
      <c r="J99" s="14"/>
      <c r="L99" s="14"/>
    </row>
  </sheetData>
  <sheetProtection password="CE88" sheet="1" objects="1" scenarios="1"/>
  <mergeCells count="14">
    <mergeCell ref="A1:L1"/>
    <mergeCell ref="A2:A5"/>
    <mergeCell ref="B2:B5"/>
    <mergeCell ref="C2:C5"/>
    <mergeCell ref="D4:E4"/>
    <mergeCell ref="F4:G4"/>
    <mergeCell ref="H4:I4"/>
    <mergeCell ref="J4:K4"/>
    <mergeCell ref="L4:M4"/>
    <mergeCell ref="A14:M14"/>
    <mergeCell ref="A76:M76"/>
    <mergeCell ref="A65:M65"/>
    <mergeCell ref="A58:M58"/>
    <mergeCell ref="A19:M1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&amp;R68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98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1" max="1" width="3.421875" style="0" customWidth="1"/>
    <col min="2" max="2" width="16.7109375" style="0" customWidth="1"/>
    <col min="3" max="3" width="51.7109375" style="0" customWidth="1"/>
    <col min="4" max="5" width="7.421875" style="0" customWidth="1"/>
    <col min="6" max="6" width="8.140625" style="0" customWidth="1"/>
    <col min="7" max="7" width="8.00390625" style="0" customWidth="1"/>
    <col min="8" max="8" width="8.140625" style="0" customWidth="1"/>
    <col min="9" max="9" width="5.421875" style="0" customWidth="1"/>
    <col min="10" max="14" width="6.28125" style="0" customWidth="1"/>
  </cols>
  <sheetData>
    <row r="1" spans="1:14" s="7" customFormat="1" ht="15">
      <c r="A1" s="156" t="s">
        <v>257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3.25" customHeight="1">
      <c r="A2" s="157" t="s">
        <v>0</v>
      </c>
      <c r="B2" s="157" t="s">
        <v>1</v>
      </c>
      <c r="C2" s="157" t="s">
        <v>2</v>
      </c>
      <c r="D2" s="39" t="s">
        <v>256</v>
      </c>
      <c r="E2" s="39" t="s">
        <v>255</v>
      </c>
      <c r="F2" s="39" t="s">
        <v>254</v>
      </c>
      <c r="G2" s="39" t="s">
        <v>253</v>
      </c>
      <c r="H2" s="39" t="s">
        <v>252</v>
      </c>
      <c r="I2" s="39" t="s">
        <v>251</v>
      </c>
      <c r="J2" s="39" t="s">
        <v>250</v>
      </c>
      <c r="K2" s="39" t="s">
        <v>249</v>
      </c>
      <c r="L2" s="39" t="s">
        <v>248</v>
      </c>
      <c r="M2" s="39" t="s">
        <v>247</v>
      </c>
      <c r="N2" s="39" t="s">
        <v>246</v>
      </c>
    </row>
    <row r="3" spans="1:14" ht="9.75" customHeight="1">
      <c r="A3" s="157"/>
      <c r="B3" s="157"/>
      <c r="C3" s="157"/>
      <c r="D3" s="209" t="s">
        <v>466</v>
      </c>
      <c r="E3" s="209" t="s">
        <v>245</v>
      </c>
      <c r="F3" s="209" t="s">
        <v>244</v>
      </c>
      <c r="G3" s="209" t="s">
        <v>467</v>
      </c>
      <c r="H3" s="209" t="s">
        <v>468</v>
      </c>
      <c r="I3" s="209" t="s">
        <v>473</v>
      </c>
      <c r="J3" s="170" t="s">
        <v>243</v>
      </c>
      <c r="K3" s="158"/>
      <c r="L3" s="158"/>
      <c r="M3" s="158"/>
      <c r="N3" s="158"/>
    </row>
    <row r="4" spans="1:14" ht="78" customHeight="1" thickBot="1">
      <c r="A4" s="158"/>
      <c r="B4" s="158"/>
      <c r="C4" s="158"/>
      <c r="D4" s="209"/>
      <c r="E4" s="209"/>
      <c r="F4" s="209"/>
      <c r="G4" s="209"/>
      <c r="H4" s="209"/>
      <c r="I4" s="209"/>
      <c r="J4" s="40" t="s">
        <v>474</v>
      </c>
      <c r="K4" s="40" t="s">
        <v>469</v>
      </c>
      <c r="L4" s="40" t="s">
        <v>470</v>
      </c>
      <c r="M4" s="40" t="s">
        <v>471</v>
      </c>
      <c r="N4" s="40" t="s">
        <v>472</v>
      </c>
    </row>
    <row r="5" spans="1:14" ht="25.5" customHeight="1" hidden="1">
      <c r="A5" s="132"/>
      <c r="B5" s="132"/>
      <c r="C5" s="132"/>
      <c r="D5" s="82">
        <v>2008</v>
      </c>
      <c r="E5" s="82">
        <v>2008</v>
      </c>
      <c r="F5" s="82">
        <v>2008</v>
      </c>
      <c r="G5" s="82">
        <v>2008</v>
      </c>
      <c r="H5" s="82">
        <v>2008</v>
      </c>
      <c r="I5" s="82">
        <v>2008</v>
      </c>
      <c r="J5" s="82">
        <v>2008</v>
      </c>
      <c r="K5" s="82">
        <v>2008</v>
      </c>
      <c r="L5" s="82">
        <v>2008</v>
      </c>
      <c r="M5" s="82">
        <v>2008</v>
      </c>
      <c r="N5" s="82">
        <v>2008</v>
      </c>
    </row>
    <row r="6" spans="1:14" ht="12.75">
      <c r="A6" s="65">
        <v>1</v>
      </c>
      <c r="B6" s="65" t="s">
        <v>530</v>
      </c>
      <c r="C6" s="65" t="s">
        <v>531</v>
      </c>
      <c r="D6" s="65">
        <v>903</v>
      </c>
      <c r="E6" s="79">
        <v>7.92</v>
      </c>
      <c r="F6" s="65">
        <v>2999</v>
      </c>
      <c r="G6" s="65">
        <v>8852</v>
      </c>
      <c r="H6" s="65">
        <v>0</v>
      </c>
      <c r="I6" s="65">
        <v>23</v>
      </c>
      <c r="J6" s="65">
        <v>0</v>
      </c>
      <c r="K6" s="65">
        <v>5</v>
      </c>
      <c r="L6" s="65">
        <v>18</v>
      </c>
      <c r="M6" s="65">
        <v>0</v>
      </c>
      <c r="N6" s="65">
        <v>0</v>
      </c>
    </row>
    <row r="7" spans="1:14" ht="12.75">
      <c r="A7" s="66">
        <v>2</v>
      </c>
      <c r="B7" s="66" t="s">
        <v>532</v>
      </c>
      <c r="C7" s="66" t="s">
        <v>533</v>
      </c>
      <c r="D7" s="66">
        <v>1147</v>
      </c>
      <c r="E7" s="80">
        <v>14.34</v>
      </c>
      <c r="F7" s="66">
        <v>3965</v>
      </c>
      <c r="G7" s="66">
        <v>8708</v>
      </c>
      <c r="H7" s="66">
        <v>0</v>
      </c>
      <c r="I7" s="66">
        <v>17</v>
      </c>
      <c r="J7" s="66">
        <v>0</v>
      </c>
      <c r="K7" s="66">
        <v>0</v>
      </c>
      <c r="L7" s="66">
        <v>17</v>
      </c>
      <c r="M7" s="66">
        <v>0</v>
      </c>
      <c r="N7" s="66">
        <v>0</v>
      </c>
    </row>
    <row r="8" spans="1:14" ht="12.75">
      <c r="A8" s="66">
        <v>3</v>
      </c>
      <c r="B8" s="66" t="s">
        <v>532</v>
      </c>
      <c r="C8" s="66" t="s">
        <v>534</v>
      </c>
      <c r="D8" s="66">
        <v>1061</v>
      </c>
      <c r="E8" s="80">
        <v>13.43</v>
      </c>
      <c r="F8" s="66">
        <v>4271</v>
      </c>
      <c r="G8" s="66">
        <v>20728</v>
      </c>
      <c r="H8" s="66">
        <v>0</v>
      </c>
      <c r="I8" s="66">
        <v>21</v>
      </c>
      <c r="J8" s="66">
        <v>0</v>
      </c>
      <c r="K8" s="66">
        <v>0</v>
      </c>
      <c r="L8" s="66">
        <v>21</v>
      </c>
      <c r="M8" s="66">
        <v>0</v>
      </c>
      <c r="N8" s="66">
        <v>0</v>
      </c>
    </row>
    <row r="9" spans="1:14" ht="12.75">
      <c r="A9" s="66">
        <v>4</v>
      </c>
      <c r="B9" s="66" t="s">
        <v>532</v>
      </c>
      <c r="C9" s="66" t="s">
        <v>535</v>
      </c>
      <c r="D9" s="66">
        <v>1119</v>
      </c>
      <c r="E9" s="66">
        <v>18.65</v>
      </c>
      <c r="F9" s="66">
        <v>1972</v>
      </c>
      <c r="G9" s="66">
        <v>10004</v>
      </c>
      <c r="H9" s="66">
        <v>0</v>
      </c>
      <c r="I9" s="66">
        <v>14</v>
      </c>
      <c r="J9" s="66">
        <v>0</v>
      </c>
      <c r="K9" s="66">
        <v>0</v>
      </c>
      <c r="L9" s="66">
        <v>0</v>
      </c>
      <c r="M9" s="66">
        <v>14</v>
      </c>
      <c r="N9" s="66">
        <v>0</v>
      </c>
    </row>
    <row r="10" spans="1:14" ht="12.75">
      <c r="A10" s="66">
        <v>5</v>
      </c>
      <c r="B10" s="66" t="s">
        <v>536</v>
      </c>
      <c r="C10" s="66" t="s">
        <v>537</v>
      </c>
      <c r="D10" s="66">
        <v>1831</v>
      </c>
      <c r="E10" s="80">
        <v>17.11</v>
      </c>
      <c r="F10" s="66">
        <v>13129</v>
      </c>
      <c r="G10" s="66">
        <v>99200</v>
      </c>
      <c r="H10" s="66">
        <v>0</v>
      </c>
      <c r="I10" s="66">
        <v>31</v>
      </c>
      <c r="J10" s="66">
        <v>7</v>
      </c>
      <c r="K10" s="66">
        <v>2</v>
      </c>
      <c r="L10" s="66">
        <v>22</v>
      </c>
      <c r="M10" s="66">
        <v>0</v>
      </c>
      <c r="N10" s="66">
        <v>0</v>
      </c>
    </row>
    <row r="11" spans="1:14" s="68" customFormat="1" ht="12.75">
      <c r="A11" s="67">
        <v>5</v>
      </c>
      <c r="B11" s="67"/>
      <c r="C11" s="67" t="s">
        <v>538</v>
      </c>
      <c r="D11" s="67">
        <f>SUM(D6:D10)</f>
        <v>6061</v>
      </c>
      <c r="E11" s="81">
        <f>(SUM(E6:E10))/5</f>
        <v>14.289999999999997</v>
      </c>
      <c r="F11" s="67">
        <f aca="true" t="shared" si="0" ref="F11:N11">SUM(F6:F10)</f>
        <v>26336</v>
      </c>
      <c r="G11" s="67">
        <f t="shared" si="0"/>
        <v>147492</v>
      </c>
      <c r="H11" s="67">
        <f t="shared" si="0"/>
        <v>0</v>
      </c>
      <c r="I11" s="67">
        <f t="shared" si="0"/>
        <v>106</v>
      </c>
      <c r="J11" s="67">
        <f t="shared" si="0"/>
        <v>7</v>
      </c>
      <c r="K11" s="67">
        <f t="shared" si="0"/>
        <v>7</v>
      </c>
      <c r="L11" s="67">
        <f t="shared" si="0"/>
        <v>78</v>
      </c>
      <c r="M11" s="67">
        <f t="shared" si="0"/>
        <v>14</v>
      </c>
      <c r="N11" s="67">
        <f t="shared" si="0"/>
        <v>0</v>
      </c>
    </row>
    <row r="12" spans="1:14" ht="7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</row>
    <row r="13" spans="1:14" ht="12.75">
      <c r="A13" s="66">
        <v>1</v>
      </c>
      <c r="B13" s="66" t="s">
        <v>532</v>
      </c>
      <c r="C13" s="66" t="s">
        <v>539</v>
      </c>
      <c r="D13" s="66">
        <v>5640</v>
      </c>
      <c r="E13" s="80">
        <v>78.33</v>
      </c>
      <c r="F13" s="66">
        <v>5640</v>
      </c>
      <c r="G13" s="66">
        <v>60476</v>
      </c>
      <c r="H13" s="66">
        <v>0</v>
      </c>
      <c r="I13" s="66">
        <v>19</v>
      </c>
      <c r="J13" s="66">
        <v>0</v>
      </c>
      <c r="K13" s="66">
        <v>3</v>
      </c>
      <c r="L13" s="66">
        <v>16</v>
      </c>
      <c r="M13" s="66">
        <v>0</v>
      </c>
      <c r="N13" s="66">
        <v>0</v>
      </c>
    </row>
    <row r="14" spans="1:14" ht="12.75">
      <c r="A14" s="66">
        <v>2</v>
      </c>
      <c r="B14" s="66" t="s">
        <v>540</v>
      </c>
      <c r="C14" s="66" t="s">
        <v>541</v>
      </c>
      <c r="D14" s="66">
        <v>729</v>
      </c>
      <c r="E14" s="80">
        <v>5.93</v>
      </c>
      <c r="F14" s="66">
        <v>6787</v>
      </c>
      <c r="G14" s="66">
        <v>31999</v>
      </c>
      <c r="H14" s="66">
        <v>0</v>
      </c>
      <c r="I14" s="66">
        <v>25</v>
      </c>
      <c r="J14" s="66">
        <v>0</v>
      </c>
      <c r="K14" s="66">
        <v>0</v>
      </c>
      <c r="L14" s="66">
        <v>25</v>
      </c>
      <c r="M14" s="66">
        <v>0</v>
      </c>
      <c r="N14" s="66">
        <v>0</v>
      </c>
    </row>
    <row r="15" spans="1:14" ht="12.75">
      <c r="A15" s="66">
        <v>3</v>
      </c>
      <c r="B15" s="66" t="s">
        <v>542</v>
      </c>
      <c r="C15" s="66" t="s">
        <v>543</v>
      </c>
      <c r="D15" s="66">
        <v>291.8</v>
      </c>
      <c r="E15" s="80">
        <v>9.73</v>
      </c>
      <c r="F15" s="66">
        <v>5549</v>
      </c>
      <c r="G15" s="66">
        <v>108763</v>
      </c>
      <c r="H15" s="66">
        <v>0</v>
      </c>
      <c r="I15" s="66">
        <v>9</v>
      </c>
      <c r="J15" s="66">
        <v>2</v>
      </c>
      <c r="K15" s="66">
        <v>7</v>
      </c>
      <c r="L15" s="66">
        <v>0</v>
      </c>
      <c r="M15" s="66">
        <v>0</v>
      </c>
      <c r="N15" s="66">
        <v>0</v>
      </c>
    </row>
    <row r="16" spans="1:14" s="68" customFormat="1" ht="12.75">
      <c r="A16" s="67">
        <v>3</v>
      </c>
      <c r="B16" s="67"/>
      <c r="C16" s="67" t="s">
        <v>544</v>
      </c>
      <c r="D16" s="67">
        <f>SUM(D13:D15)</f>
        <v>6660.8</v>
      </c>
      <c r="E16" s="81">
        <f>(SUM(E13:E15))/3</f>
        <v>31.33</v>
      </c>
      <c r="F16" s="67">
        <f aca="true" t="shared" si="1" ref="F16:N16">SUM(F13:F15)</f>
        <v>17976</v>
      </c>
      <c r="G16" s="67">
        <f t="shared" si="1"/>
        <v>201238</v>
      </c>
      <c r="H16" s="67">
        <f t="shared" si="1"/>
        <v>0</v>
      </c>
      <c r="I16" s="67">
        <f t="shared" si="1"/>
        <v>53</v>
      </c>
      <c r="J16" s="67">
        <f t="shared" si="1"/>
        <v>2</v>
      </c>
      <c r="K16" s="67">
        <f t="shared" si="1"/>
        <v>10</v>
      </c>
      <c r="L16" s="67">
        <f t="shared" si="1"/>
        <v>41</v>
      </c>
      <c r="M16" s="67">
        <f t="shared" si="1"/>
        <v>0</v>
      </c>
      <c r="N16" s="67">
        <f t="shared" si="1"/>
        <v>0</v>
      </c>
    </row>
    <row r="17" spans="1:14" ht="7.5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/>
    </row>
    <row r="18" spans="1:14" ht="12.75">
      <c r="A18" s="66">
        <v>1</v>
      </c>
      <c r="B18" s="66" t="s">
        <v>545</v>
      </c>
      <c r="C18" s="66" t="s">
        <v>546</v>
      </c>
      <c r="D18" s="66">
        <v>1005</v>
      </c>
      <c r="E18" s="80">
        <v>14.57</v>
      </c>
      <c r="F18" s="66">
        <v>2917</v>
      </c>
      <c r="G18" s="66">
        <v>13350</v>
      </c>
      <c r="H18" s="66">
        <v>0</v>
      </c>
      <c r="I18" s="66">
        <v>26</v>
      </c>
      <c r="J18" s="66">
        <v>2</v>
      </c>
      <c r="K18" s="66">
        <v>22</v>
      </c>
      <c r="L18" s="66">
        <v>2</v>
      </c>
      <c r="M18" s="66">
        <v>0</v>
      </c>
      <c r="N18" s="66">
        <v>0</v>
      </c>
    </row>
    <row r="19" spans="1:14" ht="12.75">
      <c r="A19" s="66">
        <v>2</v>
      </c>
      <c r="B19" s="66" t="s">
        <v>545</v>
      </c>
      <c r="C19" s="66" t="s">
        <v>547</v>
      </c>
      <c r="D19" s="66">
        <v>716</v>
      </c>
      <c r="E19" s="80">
        <v>28.64</v>
      </c>
      <c r="F19" s="66">
        <v>1382</v>
      </c>
      <c r="G19" s="66">
        <v>1220</v>
      </c>
      <c r="H19" s="66">
        <v>0</v>
      </c>
      <c r="I19" s="66">
        <v>16</v>
      </c>
      <c r="J19" s="66">
        <v>13</v>
      </c>
      <c r="K19" s="66">
        <v>3</v>
      </c>
      <c r="L19" s="66">
        <v>0</v>
      </c>
      <c r="M19" s="66">
        <v>0</v>
      </c>
      <c r="N19" s="66">
        <v>0</v>
      </c>
    </row>
    <row r="20" spans="1:14" ht="12.75">
      <c r="A20" s="66">
        <v>3</v>
      </c>
      <c r="B20" s="66" t="s">
        <v>548</v>
      </c>
      <c r="C20" s="66" t="s">
        <v>549</v>
      </c>
      <c r="D20" s="66">
        <v>792</v>
      </c>
      <c r="E20" s="80">
        <v>11.48</v>
      </c>
      <c r="F20" s="66">
        <v>3062</v>
      </c>
      <c r="G20" s="66">
        <v>5534</v>
      </c>
      <c r="H20" s="66">
        <v>0</v>
      </c>
      <c r="I20" s="66">
        <v>31</v>
      </c>
      <c r="J20" s="66">
        <v>19</v>
      </c>
      <c r="K20" s="66">
        <v>11</v>
      </c>
      <c r="L20" s="66">
        <v>0</v>
      </c>
      <c r="M20" s="66">
        <v>0</v>
      </c>
      <c r="N20" s="66">
        <v>1</v>
      </c>
    </row>
    <row r="21" spans="1:14" ht="12.75">
      <c r="A21" s="66">
        <v>4</v>
      </c>
      <c r="B21" s="66" t="s">
        <v>550</v>
      </c>
      <c r="C21" s="66" t="s">
        <v>551</v>
      </c>
      <c r="D21" s="66">
        <v>854</v>
      </c>
      <c r="E21" s="80">
        <v>17.43</v>
      </c>
      <c r="F21" s="66">
        <v>1874</v>
      </c>
      <c r="G21" s="66">
        <v>6800</v>
      </c>
      <c r="H21" s="66">
        <v>0</v>
      </c>
      <c r="I21" s="66">
        <v>18</v>
      </c>
      <c r="J21" s="66">
        <v>9</v>
      </c>
      <c r="K21" s="66">
        <v>9</v>
      </c>
      <c r="L21" s="66">
        <v>0</v>
      </c>
      <c r="M21" s="66">
        <v>0</v>
      </c>
      <c r="N21" s="66">
        <v>0</v>
      </c>
    </row>
    <row r="22" spans="1:14" ht="12.75">
      <c r="A22" s="66">
        <v>5</v>
      </c>
      <c r="B22" s="66" t="s">
        <v>530</v>
      </c>
      <c r="C22" s="66" t="s">
        <v>552</v>
      </c>
      <c r="D22" s="66">
        <v>1296</v>
      </c>
      <c r="E22" s="80">
        <v>18.78</v>
      </c>
      <c r="F22" s="66">
        <v>3390</v>
      </c>
      <c r="G22" s="66">
        <v>20230</v>
      </c>
      <c r="H22" s="66">
        <v>0</v>
      </c>
      <c r="I22" s="66">
        <v>16</v>
      </c>
      <c r="J22" s="66">
        <v>2</v>
      </c>
      <c r="K22" s="66">
        <v>2</v>
      </c>
      <c r="L22" s="66">
        <v>12</v>
      </c>
      <c r="M22" s="66">
        <v>0</v>
      </c>
      <c r="N22" s="66">
        <v>0</v>
      </c>
    </row>
    <row r="23" spans="1:14" ht="12.75">
      <c r="A23" s="66">
        <v>6</v>
      </c>
      <c r="B23" s="66" t="s">
        <v>553</v>
      </c>
      <c r="C23" s="66" t="s">
        <v>554</v>
      </c>
      <c r="D23" s="66">
        <v>620</v>
      </c>
      <c r="E23" s="80">
        <v>18.79</v>
      </c>
      <c r="F23" s="66">
        <v>720</v>
      </c>
      <c r="G23" s="66">
        <v>2100</v>
      </c>
      <c r="H23" s="66">
        <v>0</v>
      </c>
      <c r="I23" s="66">
        <v>10</v>
      </c>
      <c r="J23" s="66">
        <v>2</v>
      </c>
      <c r="K23" s="66">
        <v>8</v>
      </c>
      <c r="L23" s="66">
        <v>0</v>
      </c>
      <c r="M23" s="66">
        <v>0</v>
      </c>
      <c r="N23" s="66">
        <v>0</v>
      </c>
    </row>
    <row r="24" spans="1:14" ht="12.75">
      <c r="A24" s="66">
        <v>7</v>
      </c>
      <c r="B24" s="66" t="s">
        <v>532</v>
      </c>
      <c r="C24" s="66" t="s">
        <v>555</v>
      </c>
      <c r="D24" s="66">
        <v>1967</v>
      </c>
      <c r="E24" s="80">
        <v>57.85</v>
      </c>
      <c r="F24" s="66">
        <v>10035</v>
      </c>
      <c r="G24" s="66">
        <v>4665</v>
      </c>
      <c r="H24" s="66">
        <v>0</v>
      </c>
      <c r="I24" s="66">
        <v>15</v>
      </c>
      <c r="J24" s="66">
        <v>0</v>
      </c>
      <c r="K24" s="66">
        <v>15</v>
      </c>
      <c r="L24" s="66">
        <v>0</v>
      </c>
      <c r="M24" s="66">
        <v>0</v>
      </c>
      <c r="N24" s="66">
        <v>0</v>
      </c>
    </row>
    <row r="25" spans="1:14" ht="12.75">
      <c r="A25" s="66">
        <v>8</v>
      </c>
      <c r="B25" s="66" t="s">
        <v>532</v>
      </c>
      <c r="C25" s="66" t="s">
        <v>556</v>
      </c>
      <c r="D25" s="66">
        <v>461</v>
      </c>
      <c r="E25" s="80">
        <v>10.72</v>
      </c>
      <c r="F25" s="66">
        <v>2782</v>
      </c>
      <c r="G25" s="66">
        <v>10507</v>
      </c>
      <c r="H25" s="66">
        <v>0</v>
      </c>
      <c r="I25" s="66">
        <v>22</v>
      </c>
      <c r="J25" s="66">
        <v>8</v>
      </c>
      <c r="K25" s="66">
        <v>14</v>
      </c>
      <c r="L25" s="66">
        <v>0</v>
      </c>
      <c r="M25" s="66">
        <v>0</v>
      </c>
      <c r="N25" s="66">
        <v>0</v>
      </c>
    </row>
    <row r="26" spans="1:14" ht="12.75">
      <c r="A26" s="66">
        <v>9</v>
      </c>
      <c r="B26" s="66" t="s">
        <v>532</v>
      </c>
      <c r="C26" s="66" t="s">
        <v>557</v>
      </c>
      <c r="D26" s="66">
        <v>454</v>
      </c>
      <c r="E26" s="80">
        <v>8.41</v>
      </c>
      <c r="F26" s="66">
        <v>1220</v>
      </c>
      <c r="G26" s="66">
        <v>4506</v>
      </c>
      <c r="H26" s="66">
        <v>0</v>
      </c>
      <c r="I26" s="66">
        <v>17</v>
      </c>
      <c r="J26" s="66">
        <v>4</v>
      </c>
      <c r="K26" s="66">
        <v>13</v>
      </c>
      <c r="L26" s="66">
        <v>0</v>
      </c>
      <c r="M26" s="66">
        <v>0</v>
      </c>
      <c r="N26" s="66">
        <v>0</v>
      </c>
    </row>
    <row r="27" spans="1:14" ht="12.75">
      <c r="A27" s="66">
        <v>10</v>
      </c>
      <c r="B27" s="66" t="s">
        <v>532</v>
      </c>
      <c r="C27" s="66" t="s">
        <v>558</v>
      </c>
      <c r="D27" s="66">
        <v>0</v>
      </c>
      <c r="E27" s="80">
        <v>0</v>
      </c>
      <c r="F27" s="66">
        <v>2422.4</v>
      </c>
      <c r="G27" s="66">
        <v>10414.1</v>
      </c>
      <c r="H27" s="66">
        <v>0</v>
      </c>
      <c r="I27" s="66">
        <v>33</v>
      </c>
      <c r="J27" s="66">
        <v>4</v>
      </c>
      <c r="K27" s="66">
        <v>29</v>
      </c>
      <c r="L27" s="66">
        <v>0</v>
      </c>
      <c r="M27" s="66">
        <v>0</v>
      </c>
      <c r="N27" s="66">
        <v>0</v>
      </c>
    </row>
    <row r="28" spans="1:14" ht="12.75">
      <c r="A28" s="66">
        <v>11</v>
      </c>
      <c r="B28" s="66" t="s">
        <v>532</v>
      </c>
      <c r="C28" s="66" t="s">
        <v>559</v>
      </c>
      <c r="D28" s="66">
        <v>481</v>
      </c>
      <c r="E28" s="80">
        <v>7.52</v>
      </c>
      <c r="F28" s="66">
        <v>1951</v>
      </c>
      <c r="G28" s="66">
        <v>11755</v>
      </c>
      <c r="H28" s="66">
        <v>0</v>
      </c>
      <c r="I28" s="66">
        <v>25</v>
      </c>
      <c r="J28" s="66">
        <v>12</v>
      </c>
      <c r="K28" s="66">
        <v>11</v>
      </c>
      <c r="L28" s="66">
        <v>2</v>
      </c>
      <c r="M28" s="66">
        <v>0</v>
      </c>
      <c r="N28" s="66">
        <v>0</v>
      </c>
    </row>
    <row r="29" spans="1:14" ht="12.75">
      <c r="A29" s="66">
        <v>12</v>
      </c>
      <c r="B29" s="66" t="s">
        <v>532</v>
      </c>
      <c r="C29" s="66" t="s">
        <v>560</v>
      </c>
      <c r="D29" s="66">
        <v>200.8</v>
      </c>
      <c r="E29" s="80">
        <v>4.78</v>
      </c>
      <c r="F29" s="66">
        <v>942.1</v>
      </c>
      <c r="G29" s="66">
        <v>5824</v>
      </c>
      <c r="H29" s="66">
        <v>0</v>
      </c>
      <c r="I29" s="66">
        <v>14</v>
      </c>
      <c r="J29" s="66">
        <v>0</v>
      </c>
      <c r="K29" s="66">
        <v>14</v>
      </c>
      <c r="L29" s="66">
        <v>0</v>
      </c>
      <c r="M29" s="66">
        <v>0</v>
      </c>
      <c r="N29" s="66">
        <v>0</v>
      </c>
    </row>
    <row r="30" spans="1:14" ht="12.75">
      <c r="A30" s="66">
        <v>13</v>
      </c>
      <c r="B30" s="66" t="s">
        <v>561</v>
      </c>
      <c r="C30" s="66" t="s">
        <v>562</v>
      </c>
      <c r="D30" s="66">
        <v>210</v>
      </c>
      <c r="E30" s="80">
        <v>7</v>
      </c>
      <c r="F30" s="66">
        <v>513</v>
      </c>
      <c r="G30" s="66">
        <v>33172</v>
      </c>
      <c r="H30" s="66">
        <v>0</v>
      </c>
      <c r="I30" s="66">
        <v>13</v>
      </c>
      <c r="J30" s="66">
        <v>6</v>
      </c>
      <c r="K30" s="66">
        <v>7</v>
      </c>
      <c r="L30" s="66">
        <v>0</v>
      </c>
      <c r="M30" s="66">
        <v>0</v>
      </c>
      <c r="N30" s="66">
        <v>0</v>
      </c>
    </row>
    <row r="31" spans="1:14" ht="12.75">
      <c r="A31" s="66">
        <v>14</v>
      </c>
      <c r="B31" s="66" t="s">
        <v>563</v>
      </c>
      <c r="C31" s="66" t="s">
        <v>564</v>
      </c>
      <c r="D31" s="66">
        <v>992</v>
      </c>
      <c r="E31" s="80">
        <v>21.11</v>
      </c>
      <c r="F31" s="66">
        <v>1336</v>
      </c>
      <c r="G31" s="66">
        <v>5263</v>
      </c>
      <c r="H31" s="66">
        <v>0</v>
      </c>
      <c r="I31" s="66">
        <v>15</v>
      </c>
      <c r="J31" s="66">
        <v>13</v>
      </c>
      <c r="K31" s="66">
        <v>2</v>
      </c>
      <c r="L31" s="66">
        <v>0</v>
      </c>
      <c r="M31" s="66">
        <v>0</v>
      </c>
      <c r="N31" s="66">
        <v>0</v>
      </c>
    </row>
    <row r="32" spans="1:14" ht="12.75">
      <c r="A32" s="66">
        <v>15</v>
      </c>
      <c r="B32" s="66" t="s">
        <v>565</v>
      </c>
      <c r="C32" s="66" t="s">
        <v>566</v>
      </c>
      <c r="D32" s="66">
        <v>400</v>
      </c>
      <c r="E32" s="80">
        <v>14.29</v>
      </c>
      <c r="F32" s="66">
        <v>400</v>
      </c>
      <c r="G32" s="66">
        <v>2400</v>
      </c>
      <c r="H32" s="66">
        <v>0</v>
      </c>
      <c r="I32" s="66">
        <v>6</v>
      </c>
      <c r="J32" s="66">
        <v>1</v>
      </c>
      <c r="K32" s="66">
        <v>3</v>
      </c>
      <c r="L32" s="66">
        <v>2</v>
      </c>
      <c r="M32" s="66">
        <v>0</v>
      </c>
      <c r="N32" s="66">
        <v>0</v>
      </c>
    </row>
    <row r="33" spans="1:14" ht="12.75">
      <c r="A33" s="66">
        <v>16</v>
      </c>
      <c r="B33" s="66" t="s">
        <v>567</v>
      </c>
      <c r="C33" s="66" t="s">
        <v>568</v>
      </c>
      <c r="D33" s="66">
        <v>520</v>
      </c>
      <c r="E33" s="80">
        <v>23.64</v>
      </c>
      <c r="F33" s="66">
        <v>1200</v>
      </c>
      <c r="G33" s="66">
        <v>7643</v>
      </c>
      <c r="H33" s="66">
        <v>0</v>
      </c>
      <c r="I33" s="66">
        <v>8</v>
      </c>
      <c r="J33" s="66">
        <v>4</v>
      </c>
      <c r="K33" s="66">
        <v>3</v>
      </c>
      <c r="L33" s="66">
        <v>1</v>
      </c>
      <c r="M33" s="66">
        <v>0</v>
      </c>
      <c r="N33" s="66">
        <v>0</v>
      </c>
    </row>
    <row r="34" spans="1:14" ht="12.75">
      <c r="A34" s="66">
        <v>17</v>
      </c>
      <c r="B34" s="66" t="s">
        <v>536</v>
      </c>
      <c r="C34" s="66" t="s">
        <v>569</v>
      </c>
      <c r="D34" s="66">
        <v>498</v>
      </c>
      <c r="E34" s="80">
        <v>8.16</v>
      </c>
      <c r="F34" s="66">
        <v>791</v>
      </c>
      <c r="G34" s="66">
        <v>20016</v>
      </c>
      <c r="H34" s="66">
        <v>80000</v>
      </c>
      <c r="I34" s="66">
        <v>13</v>
      </c>
      <c r="J34" s="66">
        <v>2</v>
      </c>
      <c r="K34" s="66">
        <v>6</v>
      </c>
      <c r="L34" s="66">
        <v>3</v>
      </c>
      <c r="M34" s="66">
        <v>2</v>
      </c>
      <c r="N34" s="66">
        <v>0</v>
      </c>
    </row>
    <row r="35" spans="1:14" ht="12.75">
      <c r="A35" s="66">
        <v>18</v>
      </c>
      <c r="B35" s="66" t="s">
        <v>570</v>
      </c>
      <c r="C35" s="66" t="s">
        <v>571</v>
      </c>
      <c r="D35" s="66">
        <v>351</v>
      </c>
      <c r="E35" s="80">
        <v>12.54</v>
      </c>
      <c r="F35" s="66">
        <v>976</v>
      </c>
      <c r="G35" s="66">
        <v>12100</v>
      </c>
      <c r="H35" s="66">
        <v>0</v>
      </c>
      <c r="I35" s="66">
        <v>18</v>
      </c>
      <c r="J35" s="66">
        <v>18</v>
      </c>
      <c r="K35" s="66">
        <v>0</v>
      </c>
      <c r="L35" s="66">
        <v>0</v>
      </c>
      <c r="M35" s="66">
        <v>0</v>
      </c>
      <c r="N35" s="66">
        <v>0</v>
      </c>
    </row>
    <row r="36" spans="1:14" ht="12.75">
      <c r="A36" s="66">
        <v>19</v>
      </c>
      <c r="B36" s="66" t="s">
        <v>570</v>
      </c>
      <c r="C36" s="66" t="s">
        <v>572</v>
      </c>
      <c r="D36" s="66">
        <v>396</v>
      </c>
      <c r="E36" s="80">
        <v>24.75</v>
      </c>
      <c r="F36" s="66">
        <v>2900</v>
      </c>
      <c r="G36" s="66">
        <v>3135</v>
      </c>
      <c r="H36" s="66">
        <v>0</v>
      </c>
      <c r="I36" s="66">
        <v>7</v>
      </c>
      <c r="J36" s="66">
        <v>4</v>
      </c>
      <c r="K36" s="66">
        <v>2</v>
      </c>
      <c r="L36" s="66">
        <v>1</v>
      </c>
      <c r="M36" s="66">
        <v>0</v>
      </c>
      <c r="N36" s="66">
        <v>0</v>
      </c>
    </row>
    <row r="37" spans="1:14" ht="12.75">
      <c r="A37" s="66">
        <v>20</v>
      </c>
      <c r="B37" s="66" t="s">
        <v>573</v>
      </c>
      <c r="C37" s="66" t="s">
        <v>574</v>
      </c>
      <c r="D37" s="66">
        <v>611</v>
      </c>
      <c r="E37" s="80">
        <v>15.67</v>
      </c>
      <c r="F37" s="66">
        <v>2782</v>
      </c>
      <c r="G37" s="66">
        <v>12852</v>
      </c>
      <c r="H37" s="66">
        <v>0</v>
      </c>
      <c r="I37" s="66">
        <v>18</v>
      </c>
      <c r="J37" s="66">
        <v>5</v>
      </c>
      <c r="K37" s="66">
        <v>13</v>
      </c>
      <c r="L37" s="66">
        <v>0</v>
      </c>
      <c r="M37" s="66">
        <v>0</v>
      </c>
      <c r="N37" s="66">
        <v>0</v>
      </c>
    </row>
    <row r="38" spans="1:14" ht="12.75">
      <c r="A38" s="66">
        <v>21</v>
      </c>
      <c r="B38" s="66" t="s">
        <v>575</v>
      </c>
      <c r="C38" s="66" t="s">
        <v>576</v>
      </c>
      <c r="D38" s="66">
        <v>628</v>
      </c>
      <c r="E38" s="80">
        <v>8.85</v>
      </c>
      <c r="F38" s="66">
        <v>1458</v>
      </c>
      <c r="G38" s="66">
        <v>3800</v>
      </c>
      <c r="H38" s="66">
        <v>2450</v>
      </c>
      <c r="I38" s="66">
        <v>24</v>
      </c>
      <c r="J38" s="66">
        <v>18</v>
      </c>
      <c r="K38" s="66">
        <v>0</v>
      </c>
      <c r="L38" s="66">
        <v>6</v>
      </c>
      <c r="M38" s="66">
        <v>0</v>
      </c>
      <c r="N38" s="66">
        <v>0</v>
      </c>
    </row>
    <row r="39" spans="1:14" ht="12.75">
      <c r="A39" s="66">
        <v>22</v>
      </c>
      <c r="B39" s="66" t="s">
        <v>577</v>
      </c>
      <c r="C39" s="66" t="s">
        <v>578</v>
      </c>
      <c r="D39" s="66">
        <v>288</v>
      </c>
      <c r="E39" s="80">
        <v>5.88</v>
      </c>
      <c r="F39" s="66">
        <v>1176</v>
      </c>
      <c r="G39" s="66">
        <v>6233</v>
      </c>
      <c r="H39" s="66">
        <v>6233</v>
      </c>
      <c r="I39" s="66">
        <v>16</v>
      </c>
      <c r="J39" s="66">
        <v>2</v>
      </c>
      <c r="K39" s="66">
        <v>14</v>
      </c>
      <c r="L39" s="66">
        <v>0</v>
      </c>
      <c r="M39" s="66">
        <v>0</v>
      </c>
      <c r="N39" s="66">
        <v>0</v>
      </c>
    </row>
    <row r="40" spans="1:14" ht="12.75">
      <c r="A40" s="66">
        <v>23</v>
      </c>
      <c r="B40" s="66" t="s">
        <v>579</v>
      </c>
      <c r="C40" s="66" t="s">
        <v>580</v>
      </c>
      <c r="D40" s="66">
        <v>486</v>
      </c>
      <c r="E40" s="80">
        <v>28.59</v>
      </c>
      <c r="F40" s="66">
        <v>1797</v>
      </c>
      <c r="G40" s="66">
        <v>3000</v>
      </c>
      <c r="H40" s="66">
        <v>0</v>
      </c>
      <c r="I40" s="66">
        <v>6</v>
      </c>
      <c r="J40" s="66">
        <v>2</v>
      </c>
      <c r="K40" s="66">
        <v>4</v>
      </c>
      <c r="L40" s="66">
        <v>0</v>
      </c>
      <c r="M40" s="66">
        <v>0</v>
      </c>
      <c r="N40" s="66">
        <v>0</v>
      </c>
    </row>
    <row r="41" spans="1:14" ht="12.75">
      <c r="A41" s="66">
        <v>24</v>
      </c>
      <c r="B41" s="66" t="s">
        <v>581</v>
      </c>
      <c r="C41" s="66" t="s">
        <v>582</v>
      </c>
      <c r="D41" s="66">
        <v>331</v>
      </c>
      <c r="E41" s="80">
        <v>14.39</v>
      </c>
      <c r="F41" s="66">
        <v>658</v>
      </c>
      <c r="G41" s="66">
        <v>0</v>
      </c>
      <c r="H41" s="66">
        <v>0</v>
      </c>
      <c r="I41" s="66">
        <v>14</v>
      </c>
      <c r="J41" s="66">
        <v>14</v>
      </c>
      <c r="K41" s="66">
        <v>0</v>
      </c>
      <c r="L41" s="66">
        <v>0</v>
      </c>
      <c r="M41" s="66">
        <v>0</v>
      </c>
      <c r="N41" s="66">
        <v>0</v>
      </c>
    </row>
    <row r="42" spans="1:14" ht="12.75">
      <c r="A42" s="66">
        <v>25</v>
      </c>
      <c r="B42" s="66" t="s">
        <v>581</v>
      </c>
      <c r="C42" s="66" t="s">
        <v>583</v>
      </c>
      <c r="D42" s="66">
        <v>164</v>
      </c>
      <c r="E42" s="80">
        <v>9.11</v>
      </c>
      <c r="F42" s="66">
        <v>706</v>
      </c>
      <c r="G42" s="66">
        <v>5240</v>
      </c>
      <c r="H42" s="66">
        <v>0</v>
      </c>
      <c r="I42" s="66">
        <v>9</v>
      </c>
      <c r="J42" s="66">
        <v>6</v>
      </c>
      <c r="K42" s="66">
        <v>3</v>
      </c>
      <c r="L42" s="66">
        <v>0</v>
      </c>
      <c r="M42" s="66">
        <v>0</v>
      </c>
      <c r="N42" s="66">
        <v>0</v>
      </c>
    </row>
    <row r="43" spans="1:14" ht="12.75">
      <c r="A43" s="66">
        <v>26</v>
      </c>
      <c r="B43" s="66" t="s">
        <v>584</v>
      </c>
      <c r="C43" s="66" t="s">
        <v>585</v>
      </c>
      <c r="D43" s="66">
        <v>1240</v>
      </c>
      <c r="E43" s="80">
        <v>28.84</v>
      </c>
      <c r="F43" s="66">
        <v>1340</v>
      </c>
      <c r="G43" s="66">
        <v>10000</v>
      </c>
      <c r="H43" s="66">
        <v>9118</v>
      </c>
      <c r="I43" s="66">
        <v>16</v>
      </c>
      <c r="J43" s="66">
        <v>6</v>
      </c>
      <c r="K43" s="66">
        <v>10</v>
      </c>
      <c r="L43" s="66">
        <v>0</v>
      </c>
      <c r="M43" s="66">
        <v>0</v>
      </c>
      <c r="N43" s="66">
        <v>0</v>
      </c>
    </row>
    <row r="44" spans="1:14" ht="12.75">
      <c r="A44" s="66">
        <v>27</v>
      </c>
      <c r="B44" s="66" t="s">
        <v>586</v>
      </c>
      <c r="C44" s="66" t="s">
        <v>587</v>
      </c>
      <c r="D44" s="66">
        <v>552</v>
      </c>
      <c r="E44" s="80">
        <v>14.92</v>
      </c>
      <c r="F44" s="66">
        <v>775</v>
      </c>
      <c r="G44" s="66">
        <v>8775</v>
      </c>
      <c r="H44" s="66">
        <v>0</v>
      </c>
      <c r="I44" s="66">
        <v>14</v>
      </c>
      <c r="J44" s="66">
        <v>7</v>
      </c>
      <c r="K44" s="66">
        <v>7</v>
      </c>
      <c r="L44" s="66">
        <v>0</v>
      </c>
      <c r="M44" s="66">
        <v>0</v>
      </c>
      <c r="N44" s="66">
        <v>0</v>
      </c>
    </row>
    <row r="45" spans="1:14" ht="12.75">
      <c r="A45" s="66">
        <v>28</v>
      </c>
      <c r="B45" s="66" t="s">
        <v>588</v>
      </c>
      <c r="C45" s="66" t="s">
        <v>589</v>
      </c>
      <c r="D45" s="66">
        <v>437</v>
      </c>
      <c r="E45" s="80">
        <v>14.57</v>
      </c>
      <c r="F45" s="66">
        <v>1491</v>
      </c>
      <c r="G45" s="66">
        <v>14920</v>
      </c>
      <c r="H45" s="66">
        <v>0</v>
      </c>
      <c r="I45" s="66">
        <v>16</v>
      </c>
      <c r="J45" s="66">
        <v>12</v>
      </c>
      <c r="K45" s="66">
        <v>4</v>
      </c>
      <c r="L45" s="66">
        <v>0</v>
      </c>
      <c r="M45" s="66">
        <v>0</v>
      </c>
      <c r="N45" s="66">
        <v>0</v>
      </c>
    </row>
    <row r="46" spans="1:14" ht="12.75">
      <c r="A46" s="66">
        <v>29</v>
      </c>
      <c r="B46" s="66" t="s">
        <v>590</v>
      </c>
      <c r="C46" s="66" t="s">
        <v>591</v>
      </c>
      <c r="D46" s="66">
        <v>412</v>
      </c>
      <c r="E46" s="80">
        <v>6.24</v>
      </c>
      <c r="F46" s="66">
        <v>1000</v>
      </c>
      <c r="G46" s="66">
        <v>10000</v>
      </c>
      <c r="H46" s="66">
        <v>0</v>
      </c>
      <c r="I46" s="66">
        <v>5</v>
      </c>
      <c r="J46" s="66">
        <v>0</v>
      </c>
      <c r="K46" s="66">
        <v>0</v>
      </c>
      <c r="L46" s="66">
        <v>0</v>
      </c>
      <c r="M46" s="66">
        <v>5</v>
      </c>
      <c r="N46" s="66">
        <v>0</v>
      </c>
    </row>
    <row r="47" spans="1:14" ht="12.75">
      <c r="A47" s="66">
        <v>30</v>
      </c>
      <c r="B47" s="66" t="s">
        <v>540</v>
      </c>
      <c r="C47" s="66" t="s">
        <v>592</v>
      </c>
      <c r="D47" s="66">
        <v>757</v>
      </c>
      <c r="E47" s="80">
        <v>37.85</v>
      </c>
      <c r="F47" s="66">
        <v>897</v>
      </c>
      <c r="G47" s="66">
        <v>30600</v>
      </c>
      <c r="H47" s="66">
        <v>0</v>
      </c>
      <c r="I47" s="66">
        <v>10</v>
      </c>
      <c r="J47" s="66">
        <v>9</v>
      </c>
      <c r="K47" s="66">
        <v>0</v>
      </c>
      <c r="L47" s="66">
        <v>1</v>
      </c>
      <c r="M47" s="66">
        <v>0</v>
      </c>
      <c r="N47" s="66">
        <v>0</v>
      </c>
    </row>
    <row r="48" spans="1:14" ht="12.75">
      <c r="A48" s="66">
        <v>31</v>
      </c>
      <c r="B48" s="66" t="s">
        <v>540</v>
      </c>
      <c r="C48" s="66" t="s">
        <v>593</v>
      </c>
      <c r="D48" s="66">
        <v>841</v>
      </c>
      <c r="E48" s="80">
        <v>16.82</v>
      </c>
      <c r="F48" s="66">
        <v>2007</v>
      </c>
      <c r="G48" s="66">
        <v>8400</v>
      </c>
      <c r="H48" s="66">
        <v>0</v>
      </c>
      <c r="I48" s="66">
        <v>17</v>
      </c>
      <c r="J48" s="66">
        <v>9</v>
      </c>
      <c r="K48" s="66">
        <v>6</v>
      </c>
      <c r="L48" s="66">
        <v>2</v>
      </c>
      <c r="M48" s="66">
        <v>0</v>
      </c>
      <c r="N48" s="66">
        <v>0</v>
      </c>
    </row>
    <row r="49" spans="1:14" ht="12.75">
      <c r="A49" s="66">
        <v>32</v>
      </c>
      <c r="B49" s="66" t="s">
        <v>594</v>
      </c>
      <c r="C49" s="66" t="s">
        <v>595</v>
      </c>
      <c r="D49" s="66">
        <v>145.6</v>
      </c>
      <c r="E49" s="80">
        <v>6.93</v>
      </c>
      <c r="F49" s="66">
        <v>781</v>
      </c>
      <c r="G49" s="66">
        <v>3000</v>
      </c>
      <c r="H49" s="66">
        <v>1500</v>
      </c>
      <c r="I49" s="66">
        <v>11</v>
      </c>
      <c r="J49" s="66">
        <v>4</v>
      </c>
      <c r="K49" s="66">
        <v>7</v>
      </c>
      <c r="L49" s="66">
        <v>0</v>
      </c>
      <c r="M49" s="66">
        <v>0</v>
      </c>
      <c r="N49" s="66">
        <v>0</v>
      </c>
    </row>
    <row r="50" spans="1:14" ht="12.75">
      <c r="A50" s="66">
        <v>33</v>
      </c>
      <c r="B50" s="66" t="s">
        <v>542</v>
      </c>
      <c r="C50" s="66" t="s">
        <v>596</v>
      </c>
      <c r="D50" s="66">
        <v>349</v>
      </c>
      <c r="E50" s="80">
        <v>12.93</v>
      </c>
      <c r="F50" s="66">
        <v>975</v>
      </c>
      <c r="G50" s="66">
        <v>3800</v>
      </c>
      <c r="H50" s="66">
        <v>0</v>
      </c>
      <c r="I50" s="66">
        <v>10</v>
      </c>
      <c r="J50" s="66">
        <v>5</v>
      </c>
      <c r="K50" s="66">
        <v>3</v>
      </c>
      <c r="L50" s="66">
        <v>2</v>
      </c>
      <c r="M50" s="66">
        <v>0</v>
      </c>
      <c r="N50" s="66">
        <v>0</v>
      </c>
    </row>
    <row r="51" spans="1:14" ht="12.75">
      <c r="A51" s="66">
        <v>34</v>
      </c>
      <c r="B51" s="66" t="s">
        <v>597</v>
      </c>
      <c r="C51" s="66" t="s">
        <v>598</v>
      </c>
      <c r="D51" s="66">
        <v>498</v>
      </c>
      <c r="E51" s="80">
        <v>10.38</v>
      </c>
      <c r="F51" s="66">
        <v>1008</v>
      </c>
      <c r="G51" s="66">
        <v>29310</v>
      </c>
      <c r="H51" s="66">
        <v>0</v>
      </c>
      <c r="I51" s="66">
        <v>19</v>
      </c>
      <c r="J51" s="66">
        <v>18</v>
      </c>
      <c r="K51" s="66">
        <v>1</v>
      </c>
      <c r="L51" s="66">
        <v>0</v>
      </c>
      <c r="M51" s="66">
        <v>0</v>
      </c>
      <c r="N51" s="66">
        <v>0</v>
      </c>
    </row>
    <row r="52" spans="1:14" ht="12.75">
      <c r="A52" s="66">
        <v>35</v>
      </c>
      <c r="B52" s="66" t="s">
        <v>599</v>
      </c>
      <c r="C52" s="66" t="s">
        <v>600</v>
      </c>
      <c r="D52" s="66">
        <v>528</v>
      </c>
      <c r="E52" s="80">
        <v>31.06</v>
      </c>
      <c r="F52" s="66">
        <v>739</v>
      </c>
      <c r="G52" s="66">
        <v>1160</v>
      </c>
      <c r="H52" s="66">
        <v>0</v>
      </c>
      <c r="I52" s="66">
        <v>10</v>
      </c>
      <c r="J52" s="66">
        <v>8</v>
      </c>
      <c r="K52" s="66">
        <v>2</v>
      </c>
      <c r="L52" s="66">
        <v>0</v>
      </c>
      <c r="M52" s="66">
        <v>0</v>
      </c>
      <c r="N52" s="66">
        <v>0</v>
      </c>
    </row>
    <row r="53" spans="1:14" ht="12.75">
      <c r="A53" s="66">
        <v>36</v>
      </c>
      <c r="B53" s="66" t="s">
        <v>601</v>
      </c>
      <c r="C53" s="66" t="s">
        <v>602</v>
      </c>
      <c r="D53" s="66">
        <v>235</v>
      </c>
      <c r="E53" s="80">
        <v>7.12</v>
      </c>
      <c r="F53" s="66">
        <v>1029</v>
      </c>
      <c r="G53" s="66">
        <v>6499</v>
      </c>
      <c r="H53" s="66">
        <v>0</v>
      </c>
      <c r="I53" s="66">
        <v>18</v>
      </c>
      <c r="J53" s="66">
        <v>18</v>
      </c>
      <c r="K53" s="66">
        <v>0</v>
      </c>
      <c r="L53" s="66">
        <v>0</v>
      </c>
      <c r="M53" s="66">
        <v>0</v>
      </c>
      <c r="N53" s="66">
        <v>0</v>
      </c>
    </row>
    <row r="54" spans="1:14" ht="12.75">
      <c r="A54" s="66">
        <v>37</v>
      </c>
      <c r="B54" s="66" t="s">
        <v>603</v>
      </c>
      <c r="C54" s="66" t="s">
        <v>604</v>
      </c>
      <c r="D54" s="66">
        <v>553</v>
      </c>
      <c r="E54" s="80">
        <v>16.26</v>
      </c>
      <c r="F54" s="66">
        <v>1527</v>
      </c>
      <c r="G54" s="66">
        <v>2228</v>
      </c>
      <c r="H54" s="66">
        <v>0</v>
      </c>
      <c r="I54" s="66">
        <v>34</v>
      </c>
      <c r="J54" s="66">
        <v>34</v>
      </c>
      <c r="K54" s="66">
        <v>0</v>
      </c>
      <c r="L54" s="66">
        <v>0</v>
      </c>
      <c r="M54" s="66">
        <v>0</v>
      </c>
      <c r="N54" s="66">
        <v>0</v>
      </c>
    </row>
    <row r="55" spans="1:14" s="68" customFormat="1" ht="12.75">
      <c r="A55" s="67">
        <v>37</v>
      </c>
      <c r="B55" s="67"/>
      <c r="C55" s="67" t="s">
        <v>605</v>
      </c>
      <c r="D55" s="67">
        <f>SUM(D18:D54)</f>
        <v>21269.399999999998</v>
      </c>
      <c r="E55" s="81">
        <f>(SUM(E18:E54))/36</f>
        <v>16.57972222222222</v>
      </c>
      <c r="F55" s="67">
        <f aca="true" t="shared" si="2" ref="F55:N55">SUM(F18:F54)</f>
        <v>62959.5</v>
      </c>
      <c r="G55" s="67">
        <f t="shared" si="2"/>
        <v>340451.1</v>
      </c>
      <c r="H55" s="67">
        <f t="shared" si="2"/>
        <v>99301</v>
      </c>
      <c r="I55" s="67">
        <f t="shared" si="2"/>
        <v>590</v>
      </c>
      <c r="J55" s="67">
        <f t="shared" si="2"/>
        <v>300</v>
      </c>
      <c r="K55" s="67">
        <f t="shared" si="2"/>
        <v>248</v>
      </c>
      <c r="L55" s="67">
        <f t="shared" si="2"/>
        <v>34</v>
      </c>
      <c r="M55" s="67">
        <f t="shared" si="2"/>
        <v>7</v>
      </c>
      <c r="N55" s="67">
        <f t="shared" si="2"/>
        <v>1</v>
      </c>
    </row>
    <row r="56" spans="1:14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5"/>
    </row>
    <row r="57" spans="1:14" ht="25.5">
      <c r="A57" s="66">
        <v>1</v>
      </c>
      <c r="B57" s="66" t="s">
        <v>545</v>
      </c>
      <c r="C57" s="66" t="s">
        <v>606</v>
      </c>
      <c r="D57" s="66">
        <v>0</v>
      </c>
      <c r="E57" s="80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</row>
    <row r="58" spans="1:14" ht="12.75">
      <c r="A58" s="66">
        <v>2</v>
      </c>
      <c r="B58" s="66" t="s">
        <v>550</v>
      </c>
      <c r="C58" s="66" t="s">
        <v>607</v>
      </c>
      <c r="D58" s="66">
        <v>310</v>
      </c>
      <c r="E58" s="80">
        <v>44.29</v>
      </c>
      <c r="F58" s="66">
        <v>410</v>
      </c>
      <c r="G58" s="66">
        <v>1200</v>
      </c>
      <c r="H58" s="66">
        <v>5000</v>
      </c>
      <c r="I58" s="66">
        <v>8</v>
      </c>
      <c r="J58" s="66">
        <v>8</v>
      </c>
      <c r="K58" s="66">
        <v>0</v>
      </c>
      <c r="L58" s="66">
        <v>0</v>
      </c>
      <c r="M58" s="66">
        <v>0</v>
      </c>
      <c r="N58" s="66">
        <v>0</v>
      </c>
    </row>
    <row r="59" spans="1:14" ht="12.75">
      <c r="A59" s="66">
        <v>3</v>
      </c>
      <c r="B59" s="66" t="s">
        <v>581</v>
      </c>
      <c r="C59" s="66" t="s">
        <v>608</v>
      </c>
      <c r="D59" s="66">
        <v>512</v>
      </c>
      <c r="E59" s="80">
        <v>512</v>
      </c>
      <c r="F59" s="66">
        <v>0</v>
      </c>
      <c r="G59" s="66">
        <v>30900</v>
      </c>
      <c r="H59" s="66">
        <v>0</v>
      </c>
      <c r="I59" s="66">
        <v>15</v>
      </c>
      <c r="J59" s="66">
        <v>15</v>
      </c>
      <c r="K59" s="66">
        <v>0</v>
      </c>
      <c r="L59" s="66">
        <v>0</v>
      </c>
      <c r="M59" s="66">
        <v>0</v>
      </c>
      <c r="N59" s="66">
        <v>0</v>
      </c>
    </row>
    <row r="60" spans="1:14" ht="12.75">
      <c r="A60" s="66">
        <v>4</v>
      </c>
      <c r="B60" s="66" t="s">
        <v>586</v>
      </c>
      <c r="C60" s="66" t="s">
        <v>609</v>
      </c>
      <c r="D60" s="66">
        <v>160</v>
      </c>
      <c r="E60" s="80">
        <v>53.33</v>
      </c>
      <c r="F60" s="66">
        <v>340</v>
      </c>
      <c r="G60" s="66">
        <v>50000</v>
      </c>
      <c r="H60" s="66">
        <v>800</v>
      </c>
      <c r="I60" s="66">
        <v>1</v>
      </c>
      <c r="J60" s="66">
        <v>1</v>
      </c>
      <c r="K60" s="66">
        <v>0</v>
      </c>
      <c r="L60" s="66">
        <v>0</v>
      </c>
      <c r="M60" s="66">
        <v>0</v>
      </c>
      <c r="N60" s="66">
        <v>0</v>
      </c>
    </row>
    <row r="61" spans="1:14" ht="12.75">
      <c r="A61" s="66">
        <v>5</v>
      </c>
      <c r="B61" s="66" t="s">
        <v>540</v>
      </c>
      <c r="C61" s="66" t="s">
        <v>610</v>
      </c>
      <c r="D61" s="66">
        <v>176</v>
      </c>
      <c r="E61" s="80">
        <v>22</v>
      </c>
      <c r="F61" s="66">
        <v>414</v>
      </c>
      <c r="G61" s="66">
        <v>20000</v>
      </c>
      <c r="H61" s="66">
        <v>15000</v>
      </c>
      <c r="I61" s="66">
        <v>4</v>
      </c>
      <c r="J61" s="66">
        <v>3</v>
      </c>
      <c r="K61" s="66">
        <v>1</v>
      </c>
      <c r="L61" s="66">
        <v>0</v>
      </c>
      <c r="M61" s="66">
        <v>0</v>
      </c>
      <c r="N61" s="66">
        <v>0</v>
      </c>
    </row>
    <row r="62" spans="1:14" s="68" customFormat="1" ht="12.75">
      <c r="A62" s="67">
        <v>5</v>
      </c>
      <c r="B62" s="67"/>
      <c r="C62" s="67" t="s">
        <v>611</v>
      </c>
      <c r="D62" s="67">
        <f>SUM(D57:D61)</f>
        <v>1158</v>
      </c>
      <c r="E62" s="81">
        <f>(SUM(E57:E61))/4</f>
        <v>157.905</v>
      </c>
      <c r="F62" s="67">
        <f aca="true" t="shared" si="3" ref="F62:N62">SUM(F57:F61)</f>
        <v>1164</v>
      </c>
      <c r="G62" s="67">
        <f t="shared" si="3"/>
        <v>102100</v>
      </c>
      <c r="H62" s="67">
        <f t="shared" si="3"/>
        <v>20800</v>
      </c>
      <c r="I62" s="67">
        <f t="shared" si="3"/>
        <v>28</v>
      </c>
      <c r="J62" s="67">
        <f t="shared" si="3"/>
        <v>27</v>
      </c>
      <c r="K62" s="67">
        <f t="shared" si="3"/>
        <v>1</v>
      </c>
      <c r="L62" s="67">
        <f t="shared" si="3"/>
        <v>0</v>
      </c>
      <c r="M62" s="67">
        <f t="shared" si="3"/>
        <v>0</v>
      </c>
      <c r="N62" s="67">
        <f t="shared" si="3"/>
        <v>0</v>
      </c>
    </row>
    <row r="63" spans="1:14" ht="7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5"/>
    </row>
    <row r="64" spans="1:14" ht="12.75">
      <c r="A64" s="66">
        <v>1</v>
      </c>
      <c r="B64" s="66" t="s">
        <v>548</v>
      </c>
      <c r="C64" s="66" t="s">
        <v>612</v>
      </c>
      <c r="D64" s="66">
        <v>245</v>
      </c>
      <c r="E64" s="80">
        <v>20.42</v>
      </c>
      <c r="F64" s="66">
        <v>744</v>
      </c>
      <c r="G64" s="66">
        <v>1148</v>
      </c>
      <c r="H64" s="66">
        <v>0</v>
      </c>
      <c r="I64" s="66">
        <v>7</v>
      </c>
      <c r="J64" s="66">
        <v>5</v>
      </c>
      <c r="K64" s="66">
        <v>2</v>
      </c>
      <c r="L64" s="66">
        <v>0</v>
      </c>
      <c r="M64" s="66">
        <v>0</v>
      </c>
      <c r="N64" s="66">
        <v>0</v>
      </c>
    </row>
    <row r="65" spans="1:14" ht="25.5">
      <c r="A65" s="66">
        <v>2</v>
      </c>
      <c r="B65" s="66" t="s">
        <v>532</v>
      </c>
      <c r="C65" s="66" t="s">
        <v>613</v>
      </c>
      <c r="D65" s="66">
        <v>400</v>
      </c>
      <c r="E65" s="80">
        <v>0</v>
      </c>
      <c r="F65" s="66">
        <v>600</v>
      </c>
      <c r="G65" s="66">
        <v>4467</v>
      </c>
      <c r="H65" s="66">
        <v>0</v>
      </c>
      <c r="I65" s="66">
        <v>7</v>
      </c>
      <c r="J65" s="66">
        <v>3</v>
      </c>
      <c r="K65" s="66">
        <v>4</v>
      </c>
      <c r="L65" s="66">
        <v>0</v>
      </c>
      <c r="M65" s="66">
        <v>0</v>
      </c>
      <c r="N65" s="66">
        <v>0</v>
      </c>
    </row>
    <row r="66" spans="1:14" ht="25.5">
      <c r="A66" s="66">
        <v>3</v>
      </c>
      <c r="B66" s="66" t="s">
        <v>532</v>
      </c>
      <c r="C66" s="66" t="s">
        <v>614</v>
      </c>
      <c r="D66" s="66">
        <v>670</v>
      </c>
      <c r="E66" s="80">
        <v>33.5</v>
      </c>
      <c r="F66" s="66">
        <v>670</v>
      </c>
      <c r="G66" s="66">
        <v>1040</v>
      </c>
      <c r="H66" s="66">
        <v>0</v>
      </c>
      <c r="I66" s="66">
        <v>6</v>
      </c>
      <c r="J66" s="66">
        <v>0</v>
      </c>
      <c r="K66" s="66">
        <v>6</v>
      </c>
      <c r="L66" s="66">
        <v>0</v>
      </c>
      <c r="M66" s="66">
        <v>0</v>
      </c>
      <c r="N66" s="66">
        <v>0</v>
      </c>
    </row>
    <row r="67" spans="1:14" ht="12.75">
      <c r="A67" s="66">
        <v>4</v>
      </c>
      <c r="B67" s="66" t="s">
        <v>615</v>
      </c>
      <c r="C67" s="66" t="s">
        <v>616</v>
      </c>
      <c r="D67" s="66">
        <v>850.5</v>
      </c>
      <c r="E67" s="80">
        <v>13.72</v>
      </c>
      <c r="F67" s="66">
        <v>1430</v>
      </c>
      <c r="G67" s="66">
        <v>45820</v>
      </c>
      <c r="H67" s="66">
        <v>0</v>
      </c>
      <c r="I67" s="66">
        <v>30</v>
      </c>
      <c r="J67" s="66">
        <v>28</v>
      </c>
      <c r="K67" s="66">
        <v>2</v>
      </c>
      <c r="L67" s="66">
        <v>0</v>
      </c>
      <c r="M67" s="66">
        <v>0</v>
      </c>
      <c r="N67" s="66">
        <v>0</v>
      </c>
    </row>
    <row r="68" spans="1:14" ht="12.75">
      <c r="A68" s="66">
        <v>5</v>
      </c>
      <c r="B68" s="66" t="s">
        <v>567</v>
      </c>
      <c r="C68" s="66" t="s">
        <v>617</v>
      </c>
      <c r="D68" s="66">
        <v>879</v>
      </c>
      <c r="E68" s="80">
        <v>10.59</v>
      </c>
      <c r="F68" s="66">
        <v>3559</v>
      </c>
      <c r="G68" s="66">
        <v>34000</v>
      </c>
      <c r="H68" s="66">
        <v>0</v>
      </c>
      <c r="I68" s="66">
        <v>36</v>
      </c>
      <c r="J68" s="66">
        <v>36</v>
      </c>
      <c r="K68" s="66">
        <v>0</v>
      </c>
      <c r="L68" s="66">
        <v>0</v>
      </c>
      <c r="M68" s="66">
        <v>0</v>
      </c>
      <c r="N68" s="66">
        <v>0</v>
      </c>
    </row>
    <row r="69" spans="1:14" ht="25.5">
      <c r="A69" s="66">
        <v>6</v>
      </c>
      <c r="B69" s="66" t="s">
        <v>618</v>
      </c>
      <c r="C69" s="66" t="s">
        <v>619</v>
      </c>
      <c r="D69" s="66">
        <v>384</v>
      </c>
      <c r="E69" s="80">
        <v>21.33</v>
      </c>
      <c r="F69" s="66">
        <v>1533</v>
      </c>
      <c r="G69" s="66">
        <v>0</v>
      </c>
      <c r="H69" s="66">
        <v>0</v>
      </c>
      <c r="I69" s="66">
        <v>6</v>
      </c>
      <c r="J69" s="66">
        <v>2</v>
      </c>
      <c r="K69" s="66">
        <v>4</v>
      </c>
      <c r="L69" s="66">
        <v>0</v>
      </c>
      <c r="M69" s="66">
        <v>0</v>
      </c>
      <c r="N69" s="66">
        <v>0</v>
      </c>
    </row>
    <row r="70" spans="1:14" ht="25.5">
      <c r="A70" s="66">
        <v>7</v>
      </c>
      <c r="B70" s="66" t="s">
        <v>618</v>
      </c>
      <c r="C70" s="66" t="s">
        <v>620</v>
      </c>
      <c r="D70" s="66">
        <v>358</v>
      </c>
      <c r="E70" s="80">
        <v>22.38</v>
      </c>
      <c r="F70" s="66">
        <v>358</v>
      </c>
      <c r="G70" s="66">
        <v>1000</v>
      </c>
      <c r="H70" s="66">
        <v>0</v>
      </c>
      <c r="I70" s="66">
        <v>7</v>
      </c>
      <c r="J70" s="66">
        <v>3</v>
      </c>
      <c r="K70" s="66">
        <v>4</v>
      </c>
      <c r="L70" s="66">
        <v>0</v>
      </c>
      <c r="M70" s="66">
        <v>0</v>
      </c>
      <c r="N70" s="66">
        <v>0</v>
      </c>
    </row>
    <row r="71" spans="1:14" ht="12.75">
      <c r="A71" s="66">
        <v>8</v>
      </c>
      <c r="B71" s="66" t="s">
        <v>584</v>
      </c>
      <c r="C71" s="66" t="s">
        <v>621</v>
      </c>
      <c r="D71" s="66">
        <v>707</v>
      </c>
      <c r="E71" s="80">
        <v>9.68</v>
      </c>
      <c r="F71" s="66">
        <v>996</v>
      </c>
      <c r="G71" s="66">
        <v>44400</v>
      </c>
      <c r="H71" s="66">
        <v>35400</v>
      </c>
      <c r="I71" s="66">
        <v>14</v>
      </c>
      <c r="J71" s="66">
        <v>2</v>
      </c>
      <c r="K71" s="66">
        <v>12</v>
      </c>
      <c r="L71" s="66">
        <v>0</v>
      </c>
      <c r="M71" s="66">
        <v>0</v>
      </c>
      <c r="N71" s="66">
        <v>0</v>
      </c>
    </row>
    <row r="72" spans="1:14" ht="12.75">
      <c r="A72" s="66">
        <v>9</v>
      </c>
      <c r="B72" s="66" t="s">
        <v>586</v>
      </c>
      <c r="C72" s="66" t="s">
        <v>622</v>
      </c>
      <c r="D72" s="66">
        <v>560</v>
      </c>
      <c r="E72" s="80">
        <v>16.47</v>
      </c>
      <c r="F72" s="66">
        <v>1186</v>
      </c>
      <c r="G72" s="66">
        <v>1500</v>
      </c>
      <c r="H72" s="66">
        <v>92</v>
      </c>
      <c r="I72" s="66">
        <v>13</v>
      </c>
      <c r="J72" s="66">
        <v>13</v>
      </c>
      <c r="K72" s="66">
        <v>0</v>
      </c>
      <c r="L72" s="66">
        <v>0</v>
      </c>
      <c r="M72" s="66">
        <v>0</v>
      </c>
      <c r="N72" s="66">
        <v>0</v>
      </c>
    </row>
    <row r="73" spans="1:14" s="68" customFormat="1" ht="12.75">
      <c r="A73" s="67">
        <v>9</v>
      </c>
      <c r="B73" s="67"/>
      <c r="C73" s="67" t="s">
        <v>623</v>
      </c>
      <c r="D73" s="67">
        <f>SUM(D64:D72)</f>
        <v>5053.5</v>
      </c>
      <c r="E73" s="81">
        <f>(SUM(E64:E72))/8</f>
        <v>18.51125</v>
      </c>
      <c r="F73" s="67">
        <f aca="true" t="shared" si="4" ref="F73:N73">SUM(F64:F72)</f>
        <v>11076</v>
      </c>
      <c r="G73" s="67">
        <f t="shared" si="4"/>
        <v>133375</v>
      </c>
      <c r="H73" s="67">
        <f t="shared" si="4"/>
        <v>35492</v>
      </c>
      <c r="I73" s="67">
        <f t="shared" si="4"/>
        <v>126</v>
      </c>
      <c r="J73" s="67">
        <f t="shared" si="4"/>
        <v>92</v>
      </c>
      <c r="K73" s="67">
        <f t="shared" si="4"/>
        <v>34</v>
      </c>
      <c r="L73" s="67">
        <f t="shared" si="4"/>
        <v>0</v>
      </c>
      <c r="M73" s="67">
        <f t="shared" si="4"/>
        <v>0</v>
      </c>
      <c r="N73" s="67">
        <f t="shared" si="4"/>
        <v>0</v>
      </c>
    </row>
    <row r="74" spans="1:14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5"/>
    </row>
    <row r="75" spans="1:14" s="68" customFormat="1" ht="12.75">
      <c r="A75" s="67">
        <f>(A11+A16+A55+A62+A73)</f>
        <v>59</v>
      </c>
      <c r="B75" s="67"/>
      <c r="C75" s="67" t="s">
        <v>624</v>
      </c>
      <c r="D75" s="67">
        <f>(D11+D16+D55+D62+D73)</f>
        <v>40202.7</v>
      </c>
      <c r="E75" s="81">
        <f>((E11+E16+E55+E62+E73))/5</f>
        <v>47.723194444444445</v>
      </c>
      <c r="F75" s="67">
        <f aca="true" t="shared" si="5" ref="F75:N75">(F11+F16+F55+F62+F73)</f>
        <v>119511.5</v>
      </c>
      <c r="G75" s="67">
        <f t="shared" si="5"/>
        <v>924656.1</v>
      </c>
      <c r="H75" s="67">
        <f t="shared" si="5"/>
        <v>155593</v>
      </c>
      <c r="I75" s="67">
        <f t="shared" si="5"/>
        <v>903</v>
      </c>
      <c r="J75" s="67">
        <f t="shared" si="5"/>
        <v>428</v>
      </c>
      <c r="K75" s="67">
        <f t="shared" si="5"/>
        <v>300</v>
      </c>
      <c r="L75" s="67">
        <f t="shared" si="5"/>
        <v>153</v>
      </c>
      <c r="M75" s="67">
        <f t="shared" si="5"/>
        <v>21</v>
      </c>
      <c r="N75" s="67">
        <f t="shared" si="5"/>
        <v>1</v>
      </c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</sheetData>
  <sheetProtection password="CE88" sheet="1" objects="1" scenarios="1"/>
  <mergeCells count="16">
    <mergeCell ref="A1:N1"/>
    <mergeCell ref="C2:C5"/>
    <mergeCell ref="D3:D4"/>
    <mergeCell ref="E3:E4"/>
    <mergeCell ref="F3:F4"/>
    <mergeCell ref="G3:G4"/>
    <mergeCell ref="H3:H4"/>
    <mergeCell ref="I3:I4"/>
    <mergeCell ref="J3:N3"/>
    <mergeCell ref="A63:N63"/>
    <mergeCell ref="A74:N74"/>
    <mergeCell ref="A2:A5"/>
    <mergeCell ref="A12:N12"/>
    <mergeCell ref="A17:N17"/>
    <mergeCell ref="A56:N56"/>
    <mergeCell ref="B2:B5"/>
  </mergeCells>
  <printOptions/>
  <pageMargins left="0.6692913385826772" right="0.5511811023622047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&amp;R&amp;P+69
</oddFooter>
  </headerFooter>
  <colBreaks count="1" manualBreakCount="1">
    <brk id="1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C1">
      <selection activeCell="J12" sqref="J12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51.7109375" style="0" customWidth="1"/>
    <col min="4" max="17" width="8.140625" style="0" customWidth="1"/>
  </cols>
  <sheetData>
    <row r="1" spans="1:13" s="9" customFormat="1" ht="15">
      <c r="A1" s="156" t="s">
        <v>242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7" ht="24" customHeight="1">
      <c r="A2" s="157" t="s">
        <v>0</v>
      </c>
      <c r="B2" s="157" t="s">
        <v>1</v>
      </c>
      <c r="C2" s="157" t="s">
        <v>2</v>
      </c>
      <c r="D2" s="41" t="s">
        <v>241</v>
      </c>
      <c r="E2" s="41" t="s">
        <v>241</v>
      </c>
      <c r="F2" s="41" t="s">
        <v>240</v>
      </c>
      <c r="G2" s="41" t="s">
        <v>240</v>
      </c>
      <c r="H2" s="41" t="s">
        <v>239</v>
      </c>
      <c r="I2" s="41" t="s">
        <v>239</v>
      </c>
      <c r="J2" s="41" t="s">
        <v>475</v>
      </c>
      <c r="K2" s="41" t="s">
        <v>475</v>
      </c>
      <c r="L2" s="41" t="s">
        <v>234</v>
      </c>
      <c r="M2" s="41" t="s">
        <v>234</v>
      </c>
      <c r="N2" s="41" t="s">
        <v>233</v>
      </c>
      <c r="O2" s="41" t="s">
        <v>233</v>
      </c>
      <c r="P2" s="41" t="s">
        <v>232</v>
      </c>
      <c r="Q2" s="41" t="s">
        <v>232</v>
      </c>
    </row>
    <row r="3" spans="1:17" ht="11.25" customHeight="1">
      <c r="A3" s="157"/>
      <c r="B3" s="157"/>
      <c r="C3" s="157"/>
      <c r="D3" s="210" t="s">
        <v>476</v>
      </c>
      <c r="E3" s="210" t="s">
        <v>476</v>
      </c>
      <c r="F3" s="152" t="s">
        <v>46</v>
      </c>
      <c r="G3" s="152"/>
      <c r="H3" s="152"/>
      <c r="I3" s="152"/>
      <c r="J3" s="152"/>
      <c r="K3" s="152"/>
      <c r="L3" s="152"/>
      <c r="M3" s="152" t="s">
        <v>46</v>
      </c>
      <c r="N3" s="152"/>
      <c r="O3" s="152"/>
      <c r="P3" s="152"/>
      <c r="Q3" s="152"/>
    </row>
    <row r="4" spans="1:17" ht="11.25" customHeight="1">
      <c r="A4" s="157"/>
      <c r="B4" s="157"/>
      <c r="C4" s="157"/>
      <c r="D4" s="210"/>
      <c r="E4" s="210"/>
      <c r="F4" s="210" t="s">
        <v>479</v>
      </c>
      <c r="G4" s="210" t="s">
        <v>479</v>
      </c>
      <c r="H4" s="124" t="s">
        <v>236</v>
      </c>
      <c r="I4" s="124" t="s">
        <v>236</v>
      </c>
      <c r="J4" s="152" t="s">
        <v>34</v>
      </c>
      <c r="K4" s="152"/>
      <c r="L4" s="152"/>
      <c r="M4" s="152" t="s">
        <v>46</v>
      </c>
      <c r="N4" s="152"/>
      <c r="O4" s="152"/>
      <c r="P4" s="152"/>
      <c r="Q4" s="152"/>
    </row>
    <row r="5" spans="1:17" ht="68.25" customHeight="1">
      <c r="A5" s="158"/>
      <c r="B5" s="158"/>
      <c r="C5" s="158"/>
      <c r="D5" s="210"/>
      <c r="E5" s="210"/>
      <c r="F5" s="210"/>
      <c r="G5" s="210"/>
      <c r="H5" s="211"/>
      <c r="I5" s="211"/>
      <c r="J5" s="42" t="s">
        <v>480</v>
      </c>
      <c r="K5" s="42" t="s">
        <v>480</v>
      </c>
      <c r="L5" s="42" t="s">
        <v>477</v>
      </c>
      <c r="M5" s="42" t="s">
        <v>477</v>
      </c>
      <c r="N5" s="42" t="s">
        <v>478</v>
      </c>
      <c r="O5" s="42" t="s">
        <v>478</v>
      </c>
      <c r="P5" s="42" t="s">
        <v>117</v>
      </c>
      <c r="Q5" s="42" t="s">
        <v>117</v>
      </c>
    </row>
    <row r="6" spans="1:17" ht="27" customHeight="1" thickBot="1">
      <c r="A6" s="132"/>
      <c r="B6" s="132"/>
      <c r="C6" s="132"/>
      <c r="D6" s="69" t="s">
        <v>219</v>
      </c>
      <c r="E6" s="69" t="s">
        <v>218</v>
      </c>
      <c r="F6" s="69" t="s">
        <v>219</v>
      </c>
      <c r="G6" s="69" t="s">
        <v>218</v>
      </c>
      <c r="H6" s="69" t="s">
        <v>219</v>
      </c>
      <c r="I6" s="69" t="s">
        <v>218</v>
      </c>
      <c r="J6" s="69" t="s">
        <v>219</v>
      </c>
      <c r="K6" s="69" t="s">
        <v>218</v>
      </c>
      <c r="L6" s="69" t="s">
        <v>219</v>
      </c>
      <c r="M6" s="69" t="s">
        <v>218</v>
      </c>
      <c r="N6" s="69" t="s">
        <v>219</v>
      </c>
      <c r="O6" s="69" t="s">
        <v>218</v>
      </c>
      <c r="P6" s="69" t="s">
        <v>219</v>
      </c>
      <c r="Q6" s="69" t="s">
        <v>218</v>
      </c>
    </row>
    <row r="7" spans="1:17" ht="12.75">
      <c r="A7" s="65">
        <v>1</v>
      </c>
      <c r="B7" s="65" t="s">
        <v>530</v>
      </c>
      <c r="C7" s="65" t="s">
        <v>531</v>
      </c>
      <c r="D7" s="65">
        <v>152.25</v>
      </c>
      <c r="E7" s="65">
        <v>152</v>
      </c>
      <c r="F7" s="65">
        <v>7.5</v>
      </c>
      <c r="G7" s="65">
        <v>6</v>
      </c>
      <c r="H7" s="65">
        <v>14</v>
      </c>
      <c r="I7" s="65">
        <v>13</v>
      </c>
      <c r="J7" s="65">
        <v>1</v>
      </c>
      <c r="K7" s="65">
        <v>1</v>
      </c>
      <c r="L7" s="65">
        <v>8</v>
      </c>
      <c r="M7" s="65">
        <v>7</v>
      </c>
      <c r="N7" s="65">
        <v>1.5</v>
      </c>
      <c r="O7" s="65">
        <v>2</v>
      </c>
      <c r="P7" s="65">
        <v>3.5</v>
      </c>
      <c r="Q7" s="65">
        <v>3</v>
      </c>
    </row>
    <row r="8" spans="1:17" ht="12.75">
      <c r="A8" s="66">
        <v>2</v>
      </c>
      <c r="B8" s="66" t="s">
        <v>532</v>
      </c>
      <c r="C8" s="66" t="s">
        <v>533</v>
      </c>
      <c r="D8" s="66">
        <v>122</v>
      </c>
      <c r="E8" s="66">
        <v>122</v>
      </c>
      <c r="F8" s="66">
        <v>6</v>
      </c>
      <c r="G8" s="66">
        <v>5</v>
      </c>
      <c r="H8" s="66">
        <v>21.5</v>
      </c>
      <c r="I8" s="66">
        <v>23</v>
      </c>
      <c r="J8" s="66">
        <v>1.5</v>
      </c>
      <c r="K8" s="66">
        <v>2</v>
      </c>
      <c r="L8" s="66">
        <v>9</v>
      </c>
      <c r="M8" s="66">
        <v>10</v>
      </c>
      <c r="N8" s="66">
        <v>1</v>
      </c>
      <c r="O8" s="66">
        <v>1</v>
      </c>
      <c r="P8" s="66">
        <v>10</v>
      </c>
      <c r="Q8" s="66">
        <v>10</v>
      </c>
    </row>
    <row r="9" spans="1:17" ht="12.75">
      <c r="A9" s="66">
        <v>3</v>
      </c>
      <c r="B9" s="66" t="s">
        <v>532</v>
      </c>
      <c r="C9" s="66" t="s">
        <v>534</v>
      </c>
      <c r="D9" s="66">
        <v>151</v>
      </c>
      <c r="E9" s="66">
        <v>147</v>
      </c>
      <c r="F9" s="66">
        <v>7</v>
      </c>
      <c r="G9" s="66">
        <v>6</v>
      </c>
      <c r="H9" s="66">
        <v>21</v>
      </c>
      <c r="I9" s="66">
        <v>21</v>
      </c>
      <c r="J9" s="66">
        <v>1</v>
      </c>
      <c r="K9" s="66">
        <v>1</v>
      </c>
      <c r="L9" s="66">
        <v>13</v>
      </c>
      <c r="M9" s="66">
        <v>13</v>
      </c>
      <c r="N9" s="66">
        <v>1</v>
      </c>
      <c r="O9" s="66">
        <v>1</v>
      </c>
      <c r="P9" s="66">
        <v>6</v>
      </c>
      <c r="Q9" s="66">
        <v>6</v>
      </c>
    </row>
    <row r="10" spans="1:17" ht="12.75">
      <c r="A10" s="66">
        <v>4</v>
      </c>
      <c r="B10" s="66" t="s">
        <v>532</v>
      </c>
      <c r="C10" s="66" t="s">
        <v>535</v>
      </c>
      <c r="D10" s="66">
        <v>91</v>
      </c>
      <c r="E10" s="66">
        <v>83</v>
      </c>
      <c r="F10" s="66">
        <v>5.5</v>
      </c>
      <c r="G10" s="66">
        <v>4</v>
      </c>
      <c r="H10" s="66">
        <v>15</v>
      </c>
      <c r="I10" s="66">
        <v>14</v>
      </c>
      <c r="J10" s="66">
        <v>0</v>
      </c>
      <c r="K10" s="66">
        <v>0</v>
      </c>
      <c r="L10" s="66">
        <v>6</v>
      </c>
      <c r="M10" s="66">
        <v>5</v>
      </c>
      <c r="N10" s="66">
        <v>1</v>
      </c>
      <c r="O10" s="66">
        <v>1</v>
      </c>
      <c r="P10" s="66">
        <v>8</v>
      </c>
      <c r="Q10" s="66">
        <v>8</v>
      </c>
    </row>
    <row r="11" spans="1:17" ht="12.75">
      <c r="A11" s="66">
        <v>5</v>
      </c>
      <c r="B11" s="66" t="s">
        <v>536</v>
      </c>
      <c r="C11" s="66" t="s">
        <v>537</v>
      </c>
      <c r="D11" s="66">
        <v>194</v>
      </c>
      <c r="E11" s="66">
        <v>194</v>
      </c>
      <c r="F11" s="66">
        <v>6</v>
      </c>
      <c r="G11" s="66">
        <v>5</v>
      </c>
      <c r="H11" s="66">
        <v>11</v>
      </c>
      <c r="I11" s="66">
        <v>11</v>
      </c>
      <c r="J11" s="66">
        <v>0</v>
      </c>
      <c r="K11" s="66">
        <v>0</v>
      </c>
      <c r="L11" s="66">
        <v>7</v>
      </c>
      <c r="M11" s="66">
        <v>7</v>
      </c>
      <c r="N11" s="66">
        <v>2</v>
      </c>
      <c r="O11" s="66">
        <v>2</v>
      </c>
      <c r="P11" s="66">
        <v>2</v>
      </c>
      <c r="Q11" s="66">
        <v>2</v>
      </c>
    </row>
    <row r="12" spans="1:17" s="68" customFormat="1" ht="12.75">
      <c r="A12" s="67">
        <v>5</v>
      </c>
      <c r="B12" s="67"/>
      <c r="C12" s="67" t="s">
        <v>538</v>
      </c>
      <c r="D12" s="67">
        <f aca="true" t="shared" si="0" ref="D12:Q12">SUM(D7:D11)</f>
        <v>710.25</v>
      </c>
      <c r="E12" s="67">
        <f t="shared" si="0"/>
        <v>698</v>
      </c>
      <c r="F12" s="67">
        <f t="shared" si="0"/>
        <v>32</v>
      </c>
      <c r="G12" s="67">
        <f t="shared" si="0"/>
        <v>26</v>
      </c>
      <c r="H12" s="67">
        <f t="shared" si="0"/>
        <v>82.5</v>
      </c>
      <c r="I12" s="67">
        <f t="shared" si="0"/>
        <v>82</v>
      </c>
      <c r="J12" s="67">
        <f t="shared" si="0"/>
        <v>3.5</v>
      </c>
      <c r="K12" s="67">
        <f t="shared" si="0"/>
        <v>4</v>
      </c>
      <c r="L12" s="67">
        <f t="shared" si="0"/>
        <v>43</v>
      </c>
      <c r="M12" s="67">
        <f t="shared" si="0"/>
        <v>42</v>
      </c>
      <c r="N12" s="67">
        <f t="shared" si="0"/>
        <v>6.5</v>
      </c>
      <c r="O12" s="67">
        <f t="shared" si="0"/>
        <v>7</v>
      </c>
      <c r="P12" s="67">
        <f t="shared" si="0"/>
        <v>29.5</v>
      </c>
      <c r="Q12" s="67">
        <f t="shared" si="0"/>
        <v>29</v>
      </c>
    </row>
    <row r="13" spans="1:17" ht="7.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</row>
    <row r="14" spans="1:17" ht="12.75">
      <c r="A14" s="66">
        <v>1</v>
      </c>
      <c r="B14" s="66" t="s">
        <v>532</v>
      </c>
      <c r="C14" s="66" t="s">
        <v>539</v>
      </c>
      <c r="D14" s="66">
        <v>88.5</v>
      </c>
      <c r="E14" s="66">
        <v>84</v>
      </c>
      <c r="F14" s="66">
        <v>1</v>
      </c>
      <c r="G14" s="66">
        <v>1</v>
      </c>
      <c r="H14" s="66">
        <v>9.5</v>
      </c>
      <c r="I14" s="66">
        <v>8</v>
      </c>
      <c r="J14" s="66">
        <v>1.5</v>
      </c>
      <c r="K14" s="66">
        <v>2</v>
      </c>
      <c r="L14" s="66">
        <v>7</v>
      </c>
      <c r="M14" s="66">
        <v>5</v>
      </c>
      <c r="N14" s="66">
        <v>1</v>
      </c>
      <c r="O14" s="66">
        <v>1</v>
      </c>
      <c r="P14" s="66">
        <v>0</v>
      </c>
      <c r="Q14" s="66">
        <v>0</v>
      </c>
    </row>
    <row r="15" spans="1:17" ht="12.75">
      <c r="A15" s="66">
        <v>2</v>
      </c>
      <c r="B15" s="66" t="s">
        <v>540</v>
      </c>
      <c r="C15" s="66" t="s">
        <v>541</v>
      </c>
      <c r="D15" s="66">
        <v>206</v>
      </c>
      <c r="E15" s="66">
        <v>213</v>
      </c>
      <c r="F15" s="66">
        <v>7</v>
      </c>
      <c r="G15" s="66">
        <v>7</v>
      </c>
      <c r="H15" s="66">
        <v>12</v>
      </c>
      <c r="I15" s="66">
        <v>12</v>
      </c>
      <c r="J15" s="66">
        <v>1</v>
      </c>
      <c r="K15" s="66">
        <v>1</v>
      </c>
      <c r="L15" s="66">
        <v>9</v>
      </c>
      <c r="M15" s="66">
        <v>9</v>
      </c>
      <c r="N15" s="66">
        <v>1</v>
      </c>
      <c r="O15" s="66">
        <v>1</v>
      </c>
      <c r="P15" s="66">
        <v>1</v>
      </c>
      <c r="Q15" s="66">
        <v>1</v>
      </c>
    </row>
    <row r="16" spans="1:17" ht="12.75">
      <c r="A16" s="66">
        <v>3</v>
      </c>
      <c r="B16" s="66" t="s">
        <v>542</v>
      </c>
      <c r="C16" s="66" t="s">
        <v>543</v>
      </c>
      <c r="D16" s="66">
        <v>128.5</v>
      </c>
      <c r="E16" s="66">
        <v>128.5</v>
      </c>
      <c r="F16" s="66">
        <v>5</v>
      </c>
      <c r="G16" s="66">
        <v>5</v>
      </c>
      <c r="H16" s="66">
        <v>9.5</v>
      </c>
      <c r="I16" s="66">
        <v>9.5</v>
      </c>
      <c r="J16" s="66">
        <v>0.5</v>
      </c>
      <c r="K16" s="66">
        <v>0.5</v>
      </c>
      <c r="L16" s="66">
        <v>6</v>
      </c>
      <c r="M16" s="66">
        <v>6</v>
      </c>
      <c r="N16" s="66">
        <v>1</v>
      </c>
      <c r="O16" s="66">
        <v>1</v>
      </c>
      <c r="P16" s="66">
        <v>2</v>
      </c>
      <c r="Q16" s="66">
        <v>2</v>
      </c>
    </row>
    <row r="17" spans="1:17" s="68" customFormat="1" ht="12.75">
      <c r="A17" s="67">
        <v>3</v>
      </c>
      <c r="B17" s="67"/>
      <c r="C17" s="67" t="s">
        <v>544</v>
      </c>
      <c r="D17" s="67">
        <f aca="true" t="shared" si="1" ref="D17:Q17">SUM(D14:D16)</f>
        <v>423</v>
      </c>
      <c r="E17" s="67">
        <f t="shared" si="1"/>
        <v>425.5</v>
      </c>
      <c r="F17" s="67">
        <f t="shared" si="1"/>
        <v>13</v>
      </c>
      <c r="G17" s="67">
        <f t="shared" si="1"/>
        <v>13</v>
      </c>
      <c r="H17" s="67">
        <f t="shared" si="1"/>
        <v>31</v>
      </c>
      <c r="I17" s="67">
        <f t="shared" si="1"/>
        <v>29.5</v>
      </c>
      <c r="J17" s="67">
        <f t="shared" si="1"/>
        <v>3</v>
      </c>
      <c r="K17" s="67">
        <f t="shared" si="1"/>
        <v>3.5</v>
      </c>
      <c r="L17" s="67">
        <f t="shared" si="1"/>
        <v>22</v>
      </c>
      <c r="M17" s="67">
        <f t="shared" si="1"/>
        <v>20</v>
      </c>
      <c r="N17" s="67">
        <f t="shared" si="1"/>
        <v>3</v>
      </c>
      <c r="O17" s="67">
        <f t="shared" si="1"/>
        <v>3</v>
      </c>
      <c r="P17" s="67">
        <f t="shared" si="1"/>
        <v>3</v>
      </c>
      <c r="Q17" s="67">
        <f t="shared" si="1"/>
        <v>3</v>
      </c>
    </row>
    <row r="18" spans="1:17" ht="7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5"/>
    </row>
    <row r="19" spans="1:17" ht="12.75">
      <c r="A19" s="66">
        <v>1</v>
      </c>
      <c r="B19" s="66" t="s">
        <v>545</v>
      </c>
      <c r="C19" s="66" t="s">
        <v>546</v>
      </c>
      <c r="D19" s="66">
        <v>56.8</v>
      </c>
      <c r="E19" s="66">
        <v>51</v>
      </c>
      <c r="F19" s="66">
        <v>7</v>
      </c>
      <c r="G19" s="66">
        <v>7</v>
      </c>
      <c r="H19" s="66">
        <v>2</v>
      </c>
      <c r="I19" s="66">
        <v>2</v>
      </c>
      <c r="J19" s="66">
        <v>0</v>
      </c>
      <c r="K19" s="66">
        <v>0</v>
      </c>
      <c r="L19" s="66">
        <v>2</v>
      </c>
      <c r="M19" s="66">
        <v>2</v>
      </c>
      <c r="N19" s="66">
        <v>0</v>
      </c>
      <c r="O19" s="66">
        <v>0</v>
      </c>
      <c r="P19" s="66">
        <v>0</v>
      </c>
      <c r="Q19" s="66">
        <v>0</v>
      </c>
    </row>
    <row r="20" spans="1:17" ht="12.75">
      <c r="A20" s="66">
        <v>2</v>
      </c>
      <c r="B20" s="66" t="s">
        <v>545</v>
      </c>
      <c r="C20" s="66" t="s">
        <v>547</v>
      </c>
      <c r="D20" s="66">
        <v>10.5</v>
      </c>
      <c r="E20" s="66">
        <v>11</v>
      </c>
      <c r="F20" s="66">
        <v>1</v>
      </c>
      <c r="G20" s="66">
        <v>1</v>
      </c>
      <c r="H20" s="66">
        <v>0.5</v>
      </c>
      <c r="I20" s="66">
        <v>1</v>
      </c>
      <c r="J20" s="66">
        <v>0</v>
      </c>
      <c r="K20" s="66">
        <v>0</v>
      </c>
      <c r="L20" s="66">
        <v>0.5</v>
      </c>
      <c r="M20" s="66">
        <v>1</v>
      </c>
      <c r="N20" s="66">
        <v>0</v>
      </c>
      <c r="O20" s="66">
        <v>0</v>
      </c>
      <c r="P20" s="66">
        <v>0</v>
      </c>
      <c r="Q20" s="66">
        <v>0</v>
      </c>
    </row>
    <row r="21" spans="1:17" ht="12.75">
      <c r="A21" s="66">
        <v>3</v>
      </c>
      <c r="B21" s="66" t="s">
        <v>548</v>
      </c>
      <c r="C21" s="66" t="s">
        <v>549</v>
      </c>
      <c r="D21" s="66">
        <v>56.9</v>
      </c>
      <c r="E21" s="66">
        <v>60</v>
      </c>
      <c r="F21" s="66">
        <v>3</v>
      </c>
      <c r="G21" s="66">
        <v>3</v>
      </c>
      <c r="H21" s="66">
        <v>2.5</v>
      </c>
      <c r="I21" s="66">
        <v>4</v>
      </c>
      <c r="J21" s="66">
        <v>0</v>
      </c>
      <c r="K21" s="66">
        <v>0</v>
      </c>
      <c r="L21" s="66">
        <v>2.5</v>
      </c>
      <c r="M21" s="66">
        <v>4</v>
      </c>
      <c r="N21" s="66">
        <v>0</v>
      </c>
      <c r="O21" s="66">
        <v>0</v>
      </c>
      <c r="P21" s="66">
        <v>0</v>
      </c>
      <c r="Q21" s="66">
        <v>0</v>
      </c>
    </row>
    <row r="22" spans="1:17" ht="12.75">
      <c r="A22" s="66">
        <v>4</v>
      </c>
      <c r="B22" s="66" t="s">
        <v>550</v>
      </c>
      <c r="C22" s="66" t="s">
        <v>551</v>
      </c>
      <c r="D22" s="66">
        <v>48</v>
      </c>
      <c r="E22" s="66">
        <v>48</v>
      </c>
      <c r="F22" s="66">
        <v>4</v>
      </c>
      <c r="G22" s="66">
        <v>4</v>
      </c>
      <c r="H22" s="66">
        <v>1</v>
      </c>
      <c r="I22" s="66">
        <v>1</v>
      </c>
      <c r="J22" s="66">
        <v>0</v>
      </c>
      <c r="K22" s="66">
        <v>0</v>
      </c>
      <c r="L22" s="66">
        <v>1</v>
      </c>
      <c r="M22" s="66">
        <v>1</v>
      </c>
      <c r="N22" s="66">
        <v>0</v>
      </c>
      <c r="O22" s="66">
        <v>0</v>
      </c>
      <c r="P22" s="66">
        <v>0</v>
      </c>
      <c r="Q22" s="66">
        <v>0</v>
      </c>
    </row>
    <row r="23" spans="1:17" ht="12.75">
      <c r="A23" s="66">
        <v>5</v>
      </c>
      <c r="B23" s="66" t="s">
        <v>530</v>
      </c>
      <c r="C23" s="66" t="s">
        <v>552</v>
      </c>
      <c r="D23" s="66">
        <v>60</v>
      </c>
      <c r="E23" s="66">
        <v>59</v>
      </c>
      <c r="F23" s="66">
        <v>1</v>
      </c>
      <c r="G23" s="66">
        <v>1</v>
      </c>
      <c r="H23" s="66">
        <v>2</v>
      </c>
      <c r="I23" s="66">
        <v>2</v>
      </c>
      <c r="J23" s="66">
        <v>0</v>
      </c>
      <c r="K23" s="66">
        <v>0</v>
      </c>
      <c r="L23" s="66">
        <v>2</v>
      </c>
      <c r="M23" s="66">
        <v>2</v>
      </c>
      <c r="N23" s="66">
        <v>0</v>
      </c>
      <c r="O23" s="66">
        <v>0</v>
      </c>
      <c r="P23" s="66">
        <v>0</v>
      </c>
      <c r="Q23" s="66">
        <v>0</v>
      </c>
    </row>
    <row r="24" spans="1:17" ht="12.75">
      <c r="A24" s="66">
        <v>6</v>
      </c>
      <c r="B24" s="66" t="s">
        <v>553</v>
      </c>
      <c r="C24" s="66" t="s">
        <v>554</v>
      </c>
      <c r="D24" s="66">
        <v>27</v>
      </c>
      <c r="E24" s="66">
        <v>27</v>
      </c>
      <c r="F24" s="66">
        <v>4</v>
      </c>
      <c r="G24" s="66">
        <v>4</v>
      </c>
      <c r="H24" s="66">
        <v>1</v>
      </c>
      <c r="I24" s="66">
        <v>1</v>
      </c>
      <c r="J24" s="66">
        <v>0</v>
      </c>
      <c r="K24" s="66">
        <v>0</v>
      </c>
      <c r="L24" s="66">
        <v>1</v>
      </c>
      <c r="M24" s="66">
        <v>1</v>
      </c>
      <c r="N24" s="66">
        <v>0</v>
      </c>
      <c r="O24" s="66">
        <v>0</v>
      </c>
      <c r="P24" s="66">
        <v>0</v>
      </c>
      <c r="Q24" s="66">
        <v>0</v>
      </c>
    </row>
    <row r="25" spans="1:17" ht="12.75">
      <c r="A25" s="66">
        <v>7</v>
      </c>
      <c r="B25" s="66" t="s">
        <v>532</v>
      </c>
      <c r="C25" s="66" t="s">
        <v>555</v>
      </c>
      <c r="D25" s="66">
        <v>43.5</v>
      </c>
      <c r="E25" s="66">
        <v>32</v>
      </c>
      <c r="F25" s="66">
        <v>3.5</v>
      </c>
      <c r="G25" s="66">
        <v>3</v>
      </c>
      <c r="H25" s="66">
        <v>1</v>
      </c>
      <c r="I25" s="66">
        <v>1</v>
      </c>
      <c r="J25" s="66">
        <v>0</v>
      </c>
      <c r="K25" s="66">
        <v>0</v>
      </c>
      <c r="L25" s="66">
        <v>1</v>
      </c>
      <c r="M25" s="66">
        <v>1</v>
      </c>
      <c r="N25" s="66">
        <v>0</v>
      </c>
      <c r="O25" s="66">
        <v>0</v>
      </c>
      <c r="P25" s="66">
        <v>0</v>
      </c>
      <c r="Q25" s="66">
        <v>0</v>
      </c>
    </row>
    <row r="26" spans="1:17" ht="12.75">
      <c r="A26" s="66">
        <v>8</v>
      </c>
      <c r="B26" s="66" t="s">
        <v>532</v>
      </c>
      <c r="C26" s="66" t="s">
        <v>556</v>
      </c>
      <c r="D26" s="66">
        <v>54</v>
      </c>
      <c r="E26" s="66">
        <v>51.5</v>
      </c>
      <c r="F26" s="66">
        <v>6</v>
      </c>
      <c r="G26" s="66">
        <v>0</v>
      </c>
      <c r="H26" s="66">
        <v>2</v>
      </c>
      <c r="I26" s="66">
        <v>2</v>
      </c>
      <c r="J26" s="66">
        <v>0</v>
      </c>
      <c r="K26" s="66">
        <v>0</v>
      </c>
      <c r="L26" s="66">
        <v>2</v>
      </c>
      <c r="M26" s="66">
        <v>2</v>
      </c>
      <c r="N26" s="66">
        <v>0</v>
      </c>
      <c r="O26" s="66">
        <v>0</v>
      </c>
      <c r="P26" s="66">
        <v>0</v>
      </c>
      <c r="Q26" s="66">
        <v>0</v>
      </c>
    </row>
    <row r="27" spans="1:17" ht="12.75">
      <c r="A27" s="66">
        <v>9</v>
      </c>
      <c r="B27" s="66" t="s">
        <v>532</v>
      </c>
      <c r="C27" s="66" t="s">
        <v>557</v>
      </c>
      <c r="D27" s="66">
        <v>48.5</v>
      </c>
      <c r="E27" s="66">
        <v>39</v>
      </c>
      <c r="F27" s="66">
        <v>4</v>
      </c>
      <c r="G27" s="66">
        <v>3</v>
      </c>
      <c r="H27" s="66">
        <v>1.5</v>
      </c>
      <c r="I27" s="66">
        <v>1</v>
      </c>
      <c r="J27" s="66">
        <v>0</v>
      </c>
      <c r="K27" s="66">
        <v>0</v>
      </c>
      <c r="L27" s="66">
        <v>1</v>
      </c>
      <c r="M27" s="66">
        <v>1</v>
      </c>
      <c r="N27" s="66">
        <v>0</v>
      </c>
      <c r="O27" s="66">
        <v>0</v>
      </c>
      <c r="P27" s="66">
        <v>0.5</v>
      </c>
      <c r="Q27" s="66">
        <v>0</v>
      </c>
    </row>
    <row r="28" spans="1:17" ht="12.75">
      <c r="A28" s="66">
        <v>10</v>
      </c>
      <c r="B28" s="66" t="s">
        <v>532</v>
      </c>
      <c r="C28" s="66" t="s">
        <v>558</v>
      </c>
      <c r="D28" s="66">
        <v>95</v>
      </c>
      <c r="E28" s="66">
        <v>96</v>
      </c>
      <c r="F28" s="66">
        <v>8</v>
      </c>
      <c r="G28" s="66">
        <v>8</v>
      </c>
      <c r="H28" s="66">
        <v>3</v>
      </c>
      <c r="I28" s="66">
        <v>3</v>
      </c>
      <c r="J28" s="66">
        <v>0</v>
      </c>
      <c r="K28" s="66">
        <v>0</v>
      </c>
      <c r="L28" s="66">
        <v>3</v>
      </c>
      <c r="M28" s="66">
        <v>3</v>
      </c>
      <c r="N28" s="66">
        <v>0</v>
      </c>
      <c r="O28" s="66">
        <v>0</v>
      </c>
      <c r="P28" s="66">
        <v>0</v>
      </c>
      <c r="Q28" s="66">
        <v>0</v>
      </c>
    </row>
    <row r="29" spans="1:17" ht="12.75">
      <c r="A29" s="66">
        <v>11</v>
      </c>
      <c r="B29" s="66" t="s">
        <v>532</v>
      </c>
      <c r="C29" s="66" t="s">
        <v>559</v>
      </c>
      <c r="D29" s="66">
        <v>70</v>
      </c>
      <c r="E29" s="66">
        <v>71</v>
      </c>
      <c r="F29" s="66">
        <v>6</v>
      </c>
      <c r="G29" s="66">
        <v>6</v>
      </c>
      <c r="H29" s="66">
        <v>2</v>
      </c>
      <c r="I29" s="66">
        <v>2</v>
      </c>
      <c r="J29" s="66">
        <v>0</v>
      </c>
      <c r="K29" s="66">
        <v>0</v>
      </c>
      <c r="L29" s="66">
        <v>2</v>
      </c>
      <c r="M29" s="66">
        <v>2</v>
      </c>
      <c r="N29" s="66">
        <v>0</v>
      </c>
      <c r="O29" s="66">
        <v>0</v>
      </c>
      <c r="P29" s="66">
        <v>0</v>
      </c>
      <c r="Q29" s="66">
        <v>0</v>
      </c>
    </row>
    <row r="30" spans="1:17" ht="12.75">
      <c r="A30" s="66">
        <v>12</v>
      </c>
      <c r="B30" s="66" t="s">
        <v>532</v>
      </c>
      <c r="C30" s="66" t="s">
        <v>560</v>
      </c>
      <c r="D30" s="66">
        <v>42</v>
      </c>
      <c r="E30" s="66">
        <v>33</v>
      </c>
      <c r="F30" s="66">
        <v>5</v>
      </c>
      <c r="G30" s="66">
        <v>3</v>
      </c>
      <c r="H30" s="66">
        <v>1</v>
      </c>
      <c r="I30" s="66">
        <v>1</v>
      </c>
      <c r="J30" s="66">
        <v>0</v>
      </c>
      <c r="K30" s="66">
        <v>0</v>
      </c>
      <c r="L30" s="66">
        <v>1</v>
      </c>
      <c r="M30" s="66">
        <v>1</v>
      </c>
      <c r="N30" s="66">
        <v>0</v>
      </c>
      <c r="O30" s="66">
        <v>0</v>
      </c>
      <c r="P30" s="66">
        <v>0</v>
      </c>
      <c r="Q30" s="66">
        <v>0</v>
      </c>
    </row>
    <row r="31" spans="1:17" ht="12.75">
      <c r="A31" s="66">
        <v>13</v>
      </c>
      <c r="B31" s="66" t="s">
        <v>561</v>
      </c>
      <c r="C31" s="66" t="s">
        <v>562</v>
      </c>
      <c r="D31" s="66">
        <v>22.5</v>
      </c>
      <c r="E31" s="66">
        <v>21</v>
      </c>
      <c r="F31" s="66">
        <v>1</v>
      </c>
      <c r="G31" s="66">
        <v>1</v>
      </c>
      <c r="H31" s="66">
        <v>1.5</v>
      </c>
      <c r="I31" s="66">
        <v>2</v>
      </c>
      <c r="J31" s="66">
        <v>0.5</v>
      </c>
      <c r="K31" s="66">
        <v>1</v>
      </c>
      <c r="L31" s="66">
        <v>1</v>
      </c>
      <c r="M31" s="66">
        <v>1</v>
      </c>
      <c r="N31" s="66">
        <v>0</v>
      </c>
      <c r="O31" s="66">
        <v>0</v>
      </c>
      <c r="P31" s="66">
        <v>0</v>
      </c>
      <c r="Q31" s="66">
        <v>0</v>
      </c>
    </row>
    <row r="32" spans="1:17" ht="12.75">
      <c r="A32" s="66">
        <v>14</v>
      </c>
      <c r="B32" s="66" t="s">
        <v>563</v>
      </c>
      <c r="C32" s="66" t="s">
        <v>564</v>
      </c>
      <c r="D32" s="66">
        <v>36</v>
      </c>
      <c r="E32" s="66">
        <v>40</v>
      </c>
      <c r="F32" s="66">
        <v>4</v>
      </c>
      <c r="G32" s="66">
        <v>4</v>
      </c>
      <c r="H32" s="66">
        <v>0.5</v>
      </c>
      <c r="I32" s="66">
        <v>1</v>
      </c>
      <c r="J32" s="66">
        <v>0</v>
      </c>
      <c r="K32" s="66">
        <v>0</v>
      </c>
      <c r="L32" s="66">
        <v>0.5</v>
      </c>
      <c r="M32" s="66">
        <v>1</v>
      </c>
      <c r="N32" s="66">
        <v>0</v>
      </c>
      <c r="O32" s="66">
        <v>0</v>
      </c>
      <c r="P32" s="66">
        <v>0</v>
      </c>
      <c r="Q32" s="66">
        <v>0</v>
      </c>
    </row>
    <row r="33" spans="1:17" ht="12.75">
      <c r="A33" s="66">
        <v>15</v>
      </c>
      <c r="B33" s="66" t="s">
        <v>565</v>
      </c>
      <c r="C33" s="66" t="s">
        <v>566</v>
      </c>
      <c r="D33" s="66">
        <v>11.55</v>
      </c>
      <c r="E33" s="66">
        <v>14</v>
      </c>
      <c r="F33" s="66">
        <v>1.8</v>
      </c>
      <c r="G33" s="66">
        <v>3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</row>
    <row r="34" spans="1:17" ht="12.75">
      <c r="A34" s="66">
        <v>16</v>
      </c>
      <c r="B34" s="66" t="s">
        <v>567</v>
      </c>
      <c r="C34" s="66" t="s">
        <v>568</v>
      </c>
      <c r="D34" s="66">
        <v>18.5</v>
      </c>
      <c r="E34" s="66">
        <v>21</v>
      </c>
      <c r="F34" s="66">
        <v>1</v>
      </c>
      <c r="G34" s="66">
        <v>1</v>
      </c>
      <c r="H34" s="66">
        <v>0.5</v>
      </c>
      <c r="I34" s="66">
        <v>1</v>
      </c>
      <c r="J34" s="66">
        <v>0</v>
      </c>
      <c r="K34" s="66">
        <v>0</v>
      </c>
      <c r="L34" s="66">
        <v>0.5</v>
      </c>
      <c r="M34" s="66">
        <v>1</v>
      </c>
      <c r="N34" s="66">
        <v>0</v>
      </c>
      <c r="O34" s="66">
        <v>0</v>
      </c>
      <c r="P34" s="66">
        <v>0</v>
      </c>
      <c r="Q34" s="66">
        <v>0</v>
      </c>
    </row>
    <row r="35" spans="1:17" ht="12.75">
      <c r="A35" s="66">
        <v>17</v>
      </c>
      <c r="B35" s="66" t="s">
        <v>536</v>
      </c>
      <c r="C35" s="66" t="s">
        <v>569</v>
      </c>
      <c r="D35" s="66">
        <v>32</v>
      </c>
      <c r="E35" s="66">
        <v>34</v>
      </c>
      <c r="F35" s="66">
        <v>4</v>
      </c>
      <c r="G35" s="66">
        <v>4</v>
      </c>
      <c r="H35" s="66">
        <v>1</v>
      </c>
      <c r="I35" s="66">
        <v>1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1</v>
      </c>
      <c r="Q35" s="66">
        <v>1</v>
      </c>
    </row>
    <row r="36" spans="1:17" ht="12.75">
      <c r="A36" s="66">
        <v>18</v>
      </c>
      <c r="B36" s="66" t="s">
        <v>570</v>
      </c>
      <c r="C36" s="66" t="s">
        <v>571</v>
      </c>
      <c r="D36" s="66">
        <v>24.25</v>
      </c>
      <c r="E36" s="66">
        <v>24</v>
      </c>
      <c r="F36" s="66">
        <v>3</v>
      </c>
      <c r="G36" s="66">
        <v>3</v>
      </c>
      <c r="H36" s="66">
        <v>0.75</v>
      </c>
      <c r="I36" s="66">
        <v>1</v>
      </c>
      <c r="J36" s="66">
        <v>0</v>
      </c>
      <c r="K36" s="66">
        <v>0</v>
      </c>
      <c r="L36" s="66">
        <v>0.75</v>
      </c>
      <c r="M36" s="66">
        <v>1</v>
      </c>
      <c r="N36" s="66">
        <v>0</v>
      </c>
      <c r="O36" s="66">
        <v>0</v>
      </c>
      <c r="P36" s="66">
        <v>0</v>
      </c>
      <c r="Q36" s="66">
        <v>0</v>
      </c>
    </row>
    <row r="37" spans="1:17" ht="12.75">
      <c r="A37" s="66">
        <v>19</v>
      </c>
      <c r="B37" s="66" t="s">
        <v>570</v>
      </c>
      <c r="C37" s="66" t="s">
        <v>572</v>
      </c>
      <c r="D37" s="66">
        <v>11.25</v>
      </c>
      <c r="E37" s="66">
        <v>15</v>
      </c>
      <c r="F37" s="66">
        <v>1</v>
      </c>
      <c r="G37" s="66">
        <v>1</v>
      </c>
      <c r="H37" s="66">
        <v>0.25</v>
      </c>
      <c r="I37" s="66">
        <v>1</v>
      </c>
      <c r="J37" s="66">
        <v>0</v>
      </c>
      <c r="K37" s="66">
        <v>0</v>
      </c>
      <c r="L37" s="66">
        <v>0.25</v>
      </c>
      <c r="M37" s="66">
        <v>1</v>
      </c>
      <c r="N37" s="66">
        <v>0</v>
      </c>
      <c r="O37" s="66">
        <v>0</v>
      </c>
      <c r="P37" s="66">
        <v>0</v>
      </c>
      <c r="Q37" s="66">
        <v>0</v>
      </c>
    </row>
    <row r="38" spans="1:17" ht="12.75">
      <c r="A38" s="66">
        <v>20</v>
      </c>
      <c r="B38" s="66" t="s">
        <v>573</v>
      </c>
      <c r="C38" s="66" t="s">
        <v>574</v>
      </c>
      <c r="D38" s="66">
        <v>35</v>
      </c>
      <c r="E38" s="66">
        <v>36</v>
      </c>
      <c r="F38" s="66">
        <v>4</v>
      </c>
      <c r="G38" s="66">
        <v>4</v>
      </c>
      <c r="H38" s="66">
        <v>1</v>
      </c>
      <c r="I38" s="66">
        <v>1</v>
      </c>
      <c r="J38" s="66">
        <v>0</v>
      </c>
      <c r="K38" s="66">
        <v>0</v>
      </c>
      <c r="L38" s="66">
        <v>1</v>
      </c>
      <c r="M38" s="66">
        <v>1</v>
      </c>
      <c r="N38" s="66">
        <v>0</v>
      </c>
      <c r="O38" s="66">
        <v>0</v>
      </c>
      <c r="P38" s="66">
        <v>0</v>
      </c>
      <c r="Q38" s="66">
        <v>0</v>
      </c>
    </row>
    <row r="39" spans="1:17" ht="12.75">
      <c r="A39" s="66">
        <v>21</v>
      </c>
      <c r="B39" s="66" t="s">
        <v>575</v>
      </c>
      <c r="C39" s="66" t="s">
        <v>576</v>
      </c>
      <c r="D39" s="66">
        <v>42.05</v>
      </c>
      <c r="E39" s="66">
        <v>45</v>
      </c>
      <c r="F39" s="66">
        <v>3</v>
      </c>
      <c r="G39" s="66">
        <v>3</v>
      </c>
      <c r="H39" s="66">
        <v>1</v>
      </c>
      <c r="I39" s="66">
        <v>1</v>
      </c>
      <c r="J39" s="66">
        <v>0</v>
      </c>
      <c r="K39" s="66">
        <v>0</v>
      </c>
      <c r="L39" s="66">
        <v>1</v>
      </c>
      <c r="M39" s="66">
        <v>1</v>
      </c>
      <c r="N39" s="66">
        <v>0</v>
      </c>
      <c r="O39" s="66">
        <v>0</v>
      </c>
      <c r="P39" s="66">
        <v>0</v>
      </c>
      <c r="Q39" s="66">
        <v>0</v>
      </c>
    </row>
    <row r="40" spans="1:17" ht="12.75">
      <c r="A40" s="66">
        <v>22</v>
      </c>
      <c r="B40" s="66" t="s">
        <v>577</v>
      </c>
      <c r="C40" s="66" t="s">
        <v>578</v>
      </c>
      <c r="D40" s="66">
        <v>30.5</v>
      </c>
      <c r="E40" s="66">
        <v>33</v>
      </c>
      <c r="F40" s="66">
        <v>4</v>
      </c>
      <c r="G40" s="66">
        <v>4</v>
      </c>
      <c r="H40" s="66">
        <v>1</v>
      </c>
      <c r="I40" s="66">
        <v>1</v>
      </c>
      <c r="J40" s="66">
        <v>0</v>
      </c>
      <c r="K40" s="66">
        <v>0</v>
      </c>
      <c r="L40" s="66">
        <v>1</v>
      </c>
      <c r="M40" s="66">
        <v>1</v>
      </c>
      <c r="N40" s="66">
        <v>0</v>
      </c>
      <c r="O40" s="66">
        <v>0</v>
      </c>
      <c r="P40" s="66">
        <v>0</v>
      </c>
      <c r="Q40" s="66">
        <v>0</v>
      </c>
    </row>
    <row r="41" spans="1:17" ht="12.75">
      <c r="A41" s="66">
        <v>23</v>
      </c>
      <c r="B41" s="66" t="s">
        <v>579</v>
      </c>
      <c r="C41" s="66" t="s">
        <v>580</v>
      </c>
      <c r="D41" s="66">
        <v>20.25</v>
      </c>
      <c r="E41" s="66">
        <v>24</v>
      </c>
      <c r="F41" s="66">
        <v>1.5</v>
      </c>
      <c r="G41" s="66">
        <v>3</v>
      </c>
      <c r="H41" s="66">
        <v>0.75</v>
      </c>
      <c r="I41" s="66">
        <v>1</v>
      </c>
      <c r="J41" s="66">
        <v>0</v>
      </c>
      <c r="K41" s="66">
        <v>0</v>
      </c>
      <c r="L41" s="66">
        <v>0.75</v>
      </c>
      <c r="M41" s="66">
        <v>1</v>
      </c>
      <c r="N41" s="66">
        <v>0</v>
      </c>
      <c r="O41" s="66">
        <v>0</v>
      </c>
      <c r="P41" s="66">
        <v>0</v>
      </c>
      <c r="Q41" s="66">
        <v>0</v>
      </c>
    </row>
    <row r="42" spans="1:17" ht="12.75">
      <c r="A42" s="66">
        <v>24</v>
      </c>
      <c r="B42" s="66" t="s">
        <v>581</v>
      </c>
      <c r="C42" s="66" t="s">
        <v>582</v>
      </c>
      <c r="D42" s="66">
        <v>11.1</v>
      </c>
      <c r="E42" s="66">
        <v>14</v>
      </c>
      <c r="F42" s="66">
        <v>1.5</v>
      </c>
      <c r="G42" s="66">
        <v>2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</row>
    <row r="43" spans="1:17" ht="12.75">
      <c r="A43" s="66">
        <v>25</v>
      </c>
      <c r="B43" s="66" t="s">
        <v>581</v>
      </c>
      <c r="C43" s="66" t="s">
        <v>583</v>
      </c>
      <c r="D43" s="66">
        <v>21.45</v>
      </c>
      <c r="E43" s="66">
        <v>23</v>
      </c>
      <c r="F43" s="66">
        <v>1.75</v>
      </c>
      <c r="G43" s="66">
        <v>2</v>
      </c>
      <c r="H43" s="66">
        <v>1</v>
      </c>
      <c r="I43" s="66">
        <v>1</v>
      </c>
      <c r="J43" s="66">
        <v>0</v>
      </c>
      <c r="K43" s="66">
        <v>0</v>
      </c>
      <c r="L43" s="66">
        <v>1</v>
      </c>
      <c r="M43" s="66">
        <v>1</v>
      </c>
      <c r="N43" s="66">
        <v>0</v>
      </c>
      <c r="O43" s="66">
        <v>0</v>
      </c>
      <c r="P43" s="66">
        <v>0</v>
      </c>
      <c r="Q43" s="66">
        <v>0</v>
      </c>
    </row>
    <row r="44" spans="1:17" ht="12.75">
      <c r="A44" s="66">
        <v>26</v>
      </c>
      <c r="B44" s="66" t="s">
        <v>584</v>
      </c>
      <c r="C44" s="66" t="s">
        <v>585</v>
      </c>
      <c r="D44" s="66">
        <v>27.75</v>
      </c>
      <c r="E44" s="66">
        <v>28</v>
      </c>
      <c r="F44" s="66">
        <v>2.5</v>
      </c>
      <c r="G44" s="66">
        <v>3</v>
      </c>
      <c r="H44" s="66">
        <v>1</v>
      </c>
      <c r="I44" s="66">
        <v>1</v>
      </c>
      <c r="J44" s="66">
        <v>0</v>
      </c>
      <c r="K44" s="66">
        <v>0</v>
      </c>
      <c r="L44" s="66">
        <v>1</v>
      </c>
      <c r="M44" s="66">
        <v>1</v>
      </c>
      <c r="N44" s="66">
        <v>0</v>
      </c>
      <c r="O44" s="66">
        <v>0</v>
      </c>
      <c r="P44" s="66">
        <v>0</v>
      </c>
      <c r="Q44" s="66">
        <v>0</v>
      </c>
    </row>
    <row r="45" spans="1:17" ht="12.75">
      <c r="A45" s="66">
        <v>27</v>
      </c>
      <c r="B45" s="66" t="s">
        <v>586</v>
      </c>
      <c r="C45" s="66" t="s">
        <v>587</v>
      </c>
      <c r="D45" s="66">
        <v>21.8</v>
      </c>
      <c r="E45" s="66">
        <v>23</v>
      </c>
      <c r="F45" s="66">
        <v>2</v>
      </c>
      <c r="G45" s="66">
        <v>2</v>
      </c>
      <c r="H45" s="66">
        <v>1.15</v>
      </c>
      <c r="I45" s="66">
        <v>2</v>
      </c>
      <c r="J45" s="66">
        <v>0</v>
      </c>
      <c r="K45" s="66">
        <v>0</v>
      </c>
      <c r="L45" s="66">
        <v>1</v>
      </c>
      <c r="M45" s="66">
        <v>1</v>
      </c>
      <c r="N45" s="66">
        <v>0</v>
      </c>
      <c r="O45" s="66">
        <v>0</v>
      </c>
      <c r="P45" s="66">
        <v>0.15</v>
      </c>
      <c r="Q45" s="66">
        <v>1</v>
      </c>
    </row>
    <row r="46" spans="1:17" ht="12.75">
      <c r="A46" s="66">
        <v>28</v>
      </c>
      <c r="B46" s="66" t="s">
        <v>588</v>
      </c>
      <c r="C46" s="66" t="s">
        <v>589</v>
      </c>
      <c r="D46" s="66">
        <v>28</v>
      </c>
      <c r="E46" s="66">
        <v>28</v>
      </c>
      <c r="F46" s="66">
        <v>2.5</v>
      </c>
      <c r="G46" s="66">
        <v>3</v>
      </c>
      <c r="H46" s="66">
        <v>1</v>
      </c>
      <c r="I46" s="66">
        <v>1</v>
      </c>
      <c r="J46" s="66">
        <v>0</v>
      </c>
      <c r="K46" s="66">
        <v>0</v>
      </c>
      <c r="L46" s="66">
        <v>1</v>
      </c>
      <c r="M46" s="66">
        <v>1</v>
      </c>
      <c r="N46" s="66">
        <v>0</v>
      </c>
      <c r="O46" s="66">
        <v>0</v>
      </c>
      <c r="P46" s="66">
        <v>0</v>
      </c>
      <c r="Q46" s="66">
        <v>0</v>
      </c>
    </row>
    <row r="47" spans="1:17" ht="12.75">
      <c r="A47" s="66">
        <v>29</v>
      </c>
      <c r="B47" s="66" t="s">
        <v>590</v>
      </c>
      <c r="C47" s="66" t="s">
        <v>591</v>
      </c>
      <c r="D47" s="66">
        <v>31.79</v>
      </c>
      <c r="E47" s="66">
        <v>30</v>
      </c>
      <c r="F47" s="66">
        <v>3.5</v>
      </c>
      <c r="G47" s="66">
        <v>5</v>
      </c>
      <c r="H47" s="66">
        <v>1</v>
      </c>
      <c r="I47" s="66">
        <v>1</v>
      </c>
      <c r="J47" s="66">
        <v>0</v>
      </c>
      <c r="K47" s="66">
        <v>0</v>
      </c>
      <c r="L47" s="66">
        <v>1</v>
      </c>
      <c r="M47" s="66">
        <v>1</v>
      </c>
      <c r="N47" s="66">
        <v>0</v>
      </c>
      <c r="O47" s="66">
        <v>0</v>
      </c>
      <c r="P47" s="66">
        <v>0</v>
      </c>
      <c r="Q47" s="66">
        <v>0</v>
      </c>
    </row>
    <row r="48" spans="1:17" ht="12.75">
      <c r="A48" s="66">
        <v>30</v>
      </c>
      <c r="B48" s="66" t="s">
        <v>540</v>
      </c>
      <c r="C48" s="66" t="s">
        <v>592</v>
      </c>
      <c r="D48" s="66">
        <v>26.5</v>
      </c>
      <c r="E48" s="66">
        <v>21</v>
      </c>
      <c r="F48" s="66">
        <v>3</v>
      </c>
      <c r="G48" s="66">
        <v>3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</row>
    <row r="49" spans="1:17" ht="12.75">
      <c r="A49" s="66">
        <v>31</v>
      </c>
      <c r="B49" s="66" t="s">
        <v>540</v>
      </c>
      <c r="C49" s="66" t="s">
        <v>593</v>
      </c>
      <c r="D49" s="66">
        <v>37</v>
      </c>
      <c r="E49" s="66">
        <v>37</v>
      </c>
      <c r="F49" s="66">
        <v>3</v>
      </c>
      <c r="G49" s="66">
        <v>3</v>
      </c>
      <c r="H49" s="66">
        <v>1</v>
      </c>
      <c r="I49" s="66">
        <v>1</v>
      </c>
      <c r="J49" s="66">
        <v>0</v>
      </c>
      <c r="K49" s="66">
        <v>0</v>
      </c>
      <c r="L49" s="66">
        <v>1</v>
      </c>
      <c r="M49" s="66">
        <v>1</v>
      </c>
      <c r="N49" s="66">
        <v>0</v>
      </c>
      <c r="O49" s="66">
        <v>0</v>
      </c>
      <c r="P49" s="66">
        <v>0</v>
      </c>
      <c r="Q49" s="66">
        <v>0</v>
      </c>
    </row>
    <row r="50" spans="1:17" ht="12.75">
      <c r="A50" s="66">
        <v>32</v>
      </c>
      <c r="B50" s="66" t="s">
        <v>594</v>
      </c>
      <c r="C50" s="66" t="s">
        <v>595</v>
      </c>
      <c r="D50" s="66">
        <v>19</v>
      </c>
      <c r="E50" s="66">
        <v>23</v>
      </c>
      <c r="F50" s="66">
        <v>2</v>
      </c>
      <c r="G50" s="66">
        <v>2</v>
      </c>
      <c r="H50" s="66">
        <v>1</v>
      </c>
      <c r="I50" s="66">
        <v>1</v>
      </c>
      <c r="J50" s="66">
        <v>0</v>
      </c>
      <c r="K50" s="66">
        <v>0</v>
      </c>
      <c r="L50" s="66">
        <v>1</v>
      </c>
      <c r="M50" s="66">
        <v>1</v>
      </c>
      <c r="N50" s="66">
        <v>0</v>
      </c>
      <c r="O50" s="66">
        <v>0</v>
      </c>
      <c r="P50" s="66">
        <v>0</v>
      </c>
      <c r="Q50" s="66">
        <v>0</v>
      </c>
    </row>
    <row r="51" spans="1:17" ht="12.75">
      <c r="A51" s="66">
        <v>33</v>
      </c>
      <c r="B51" s="66" t="s">
        <v>542</v>
      </c>
      <c r="C51" s="66" t="s">
        <v>596</v>
      </c>
      <c r="D51" s="66">
        <v>22</v>
      </c>
      <c r="E51" s="66">
        <v>22</v>
      </c>
      <c r="F51" s="66">
        <v>2</v>
      </c>
      <c r="G51" s="66">
        <v>2</v>
      </c>
      <c r="H51" s="66">
        <v>1</v>
      </c>
      <c r="I51" s="66">
        <v>1</v>
      </c>
      <c r="J51" s="66">
        <v>0</v>
      </c>
      <c r="K51" s="66">
        <v>0</v>
      </c>
      <c r="L51" s="66">
        <v>1</v>
      </c>
      <c r="M51" s="66">
        <v>1</v>
      </c>
      <c r="N51" s="66">
        <v>0</v>
      </c>
      <c r="O51" s="66">
        <v>0</v>
      </c>
      <c r="P51" s="66">
        <v>0</v>
      </c>
      <c r="Q51" s="66">
        <v>0</v>
      </c>
    </row>
    <row r="52" spans="1:17" ht="12.75">
      <c r="A52" s="66">
        <v>34</v>
      </c>
      <c r="B52" s="66" t="s">
        <v>597</v>
      </c>
      <c r="C52" s="66" t="s">
        <v>598</v>
      </c>
      <c r="D52" s="66">
        <v>36.25</v>
      </c>
      <c r="E52" s="66">
        <v>36</v>
      </c>
      <c r="F52" s="66">
        <v>3.5</v>
      </c>
      <c r="G52" s="66">
        <v>4</v>
      </c>
      <c r="H52" s="66">
        <v>1</v>
      </c>
      <c r="I52" s="66">
        <v>1</v>
      </c>
      <c r="J52" s="66">
        <v>0</v>
      </c>
      <c r="K52" s="66">
        <v>0</v>
      </c>
      <c r="L52" s="66">
        <v>1</v>
      </c>
      <c r="M52" s="66">
        <v>1</v>
      </c>
      <c r="N52" s="66">
        <v>0</v>
      </c>
      <c r="O52" s="66">
        <v>0</v>
      </c>
      <c r="P52" s="66">
        <v>0</v>
      </c>
      <c r="Q52" s="66">
        <v>0</v>
      </c>
    </row>
    <row r="53" spans="1:17" ht="12.75">
      <c r="A53" s="66">
        <v>35</v>
      </c>
      <c r="B53" s="66" t="s">
        <v>599</v>
      </c>
      <c r="C53" s="66" t="s">
        <v>600</v>
      </c>
      <c r="D53" s="66">
        <v>26</v>
      </c>
      <c r="E53" s="66">
        <v>22</v>
      </c>
      <c r="F53" s="66">
        <v>2</v>
      </c>
      <c r="G53" s="66">
        <v>2</v>
      </c>
      <c r="H53" s="66">
        <v>0.75</v>
      </c>
      <c r="I53" s="66">
        <v>2</v>
      </c>
      <c r="J53" s="66">
        <v>0</v>
      </c>
      <c r="K53" s="66">
        <v>0</v>
      </c>
      <c r="L53" s="66">
        <v>0.5</v>
      </c>
      <c r="M53" s="66">
        <v>1</v>
      </c>
      <c r="N53" s="66">
        <v>0</v>
      </c>
      <c r="O53" s="66">
        <v>0</v>
      </c>
      <c r="P53" s="66">
        <v>0.25</v>
      </c>
      <c r="Q53" s="66">
        <v>1</v>
      </c>
    </row>
    <row r="54" spans="1:17" ht="12.75">
      <c r="A54" s="66">
        <v>36</v>
      </c>
      <c r="B54" s="66" t="s">
        <v>601</v>
      </c>
      <c r="C54" s="66" t="s">
        <v>602</v>
      </c>
      <c r="D54" s="66">
        <v>31</v>
      </c>
      <c r="E54" s="66">
        <v>31</v>
      </c>
      <c r="F54" s="66">
        <v>5</v>
      </c>
      <c r="G54" s="66">
        <v>5</v>
      </c>
      <c r="H54" s="66">
        <v>1</v>
      </c>
      <c r="I54" s="66">
        <v>1</v>
      </c>
      <c r="J54" s="66">
        <v>0</v>
      </c>
      <c r="K54" s="66">
        <v>0</v>
      </c>
      <c r="L54" s="66">
        <v>1</v>
      </c>
      <c r="M54" s="66">
        <v>1</v>
      </c>
      <c r="N54" s="66">
        <v>0</v>
      </c>
      <c r="O54" s="66">
        <v>0</v>
      </c>
      <c r="P54" s="66">
        <v>0</v>
      </c>
      <c r="Q54" s="66">
        <v>0</v>
      </c>
    </row>
    <row r="55" spans="1:17" ht="12.75">
      <c r="A55" s="66">
        <v>37</v>
      </c>
      <c r="B55" s="66" t="s">
        <v>603</v>
      </c>
      <c r="C55" s="66" t="s">
        <v>604</v>
      </c>
      <c r="D55" s="66">
        <v>20.5</v>
      </c>
      <c r="E55" s="66">
        <v>23</v>
      </c>
      <c r="F55" s="66">
        <v>3</v>
      </c>
      <c r="G55" s="66">
        <v>3</v>
      </c>
      <c r="H55" s="66">
        <v>0.5</v>
      </c>
      <c r="I55" s="66">
        <v>1</v>
      </c>
      <c r="J55" s="66">
        <v>0</v>
      </c>
      <c r="K55" s="66">
        <v>0</v>
      </c>
      <c r="L55" s="66">
        <v>0.5</v>
      </c>
      <c r="M55" s="66">
        <v>1</v>
      </c>
      <c r="N55" s="66">
        <v>0</v>
      </c>
      <c r="O55" s="66">
        <v>0</v>
      </c>
      <c r="P55" s="66">
        <v>0</v>
      </c>
      <c r="Q55" s="66">
        <v>0</v>
      </c>
    </row>
    <row r="56" spans="1:17" s="68" customFormat="1" ht="12.75">
      <c r="A56" s="67">
        <v>37</v>
      </c>
      <c r="B56" s="67"/>
      <c r="C56" s="67" t="s">
        <v>605</v>
      </c>
      <c r="D56" s="67">
        <f aca="true" t="shared" si="2" ref="D56:Q56">SUM(D19:D55)</f>
        <v>1256.19</v>
      </c>
      <c r="E56" s="67">
        <f t="shared" si="2"/>
        <v>1246.5</v>
      </c>
      <c r="F56" s="67">
        <f t="shared" si="2"/>
        <v>118.05</v>
      </c>
      <c r="G56" s="67">
        <f t="shared" si="2"/>
        <v>115</v>
      </c>
      <c r="H56" s="67">
        <f t="shared" si="2"/>
        <v>39.15</v>
      </c>
      <c r="I56" s="67">
        <f t="shared" si="2"/>
        <v>46</v>
      </c>
      <c r="J56" s="67">
        <f t="shared" si="2"/>
        <v>0.5</v>
      </c>
      <c r="K56" s="67">
        <f t="shared" si="2"/>
        <v>1</v>
      </c>
      <c r="L56" s="67">
        <f t="shared" si="2"/>
        <v>36.75</v>
      </c>
      <c r="M56" s="67">
        <f t="shared" si="2"/>
        <v>42</v>
      </c>
      <c r="N56" s="67">
        <f t="shared" si="2"/>
        <v>0</v>
      </c>
      <c r="O56" s="67">
        <f t="shared" si="2"/>
        <v>0</v>
      </c>
      <c r="P56" s="67">
        <f t="shared" si="2"/>
        <v>1.9</v>
      </c>
      <c r="Q56" s="67">
        <f t="shared" si="2"/>
        <v>3</v>
      </c>
    </row>
    <row r="57" spans="1:17" ht="7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5"/>
    </row>
    <row r="58" spans="1:17" ht="25.5">
      <c r="A58" s="66">
        <v>1</v>
      </c>
      <c r="B58" s="66" t="s">
        <v>545</v>
      </c>
      <c r="C58" s="66" t="s">
        <v>606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</row>
    <row r="59" spans="1:17" ht="12.75">
      <c r="A59" s="66">
        <v>2</v>
      </c>
      <c r="B59" s="66" t="s">
        <v>550</v>
      </c>
      <c r="C59" s="66" t="s">
        <v>607</v>
      </c>
      <c r="D59" s="66">
        <v>2</v>
      </c>
      <c r="E59" s="66">
        <v>2</v>
      </c>
      <c r="F59" s="66">
        <v>1</v>
      </c>
      <c r="G59" s="66">
        <v>1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</row>
    <row r="60" spans="1:17" ht="12.75">
      <c r="A60" s="66">
        <v>3</v>
      </c>
      <c r="B60" s="66" t="s">
        <v>581</v>
      </c>
      <c r="C60" s="66" t="s">
        <v>608</v>
      </c>
      <c r="D60" s="66">
        <v>2</v>
      </c>
      <c r="E60" s="66">
        <v>2</v>
      </c>
      <c r="F60" s="66">
        <v>2</v>
      </c>
      <c r="G60" s="66">
        <v>2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</row>
    <row r="61" spans="1:17" ht="12.75">
      <c r="A61" s="66">
        <v>4</v>
      </c>
      <c r="B61" s="66" t="s">
        <v>586</v>
      </c>
      <c r="C61" s="66" t="s">
        <v>609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</row>
    <row r="62" spans="1:17" ht="12.75">
      <c r="A62" s="66">
        <v>5</v>
      </c>
      <c r="B62" s="66" t="s">
        <v>540</v>
      </c>
      <c r="C62" s="66" t="s">
        <v>610</v>
      </c>
      <c r="D62" s="66">
        <v>0</v>
      </c>
      <c r="E62" s="66">
        <v>1</v>
      </c>
      <c r="F62" s="66">
        <v>0</v>
      </c>
      <c r="G62" s="66">
        <v>1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</row>
    <row r="63" spans="1:17" s="68" customFormat="1" ht="12.75">
      <c r="A63" s="67">
        <v>5</v>
      </c>
      <c r="B63" s="67"/>
      <c r="C63" s="67" t="s">
        <v>611</v>
      </c>
      <c r="D63" s="67">
        <f aca="true" t="shared" si="3" ref="D63:Q63">SUM(D58:D62)</f>
        <v>4</v>
      </c>
      <c r="E63" s="67">
        <f t="shared" si="3"/>
        <v>5</v>
      </c>
      <c r="F63" s="67">
        <f t="shared" si="3"/>
        <v>3</v>
      </c>
      <c r="G63" s="67">
        <f t="shared" si="3"/>
        <v>4</v>
      </c>
      <c r="H63" s="67">
        <f t="shared" si="3"/>
        <v>0</v>
      </c>
      <c r="I63" s="67">
        <f t="shared" si="3"/>
        <v>0</v>
      </c>
      <c r="J63" s="67">
        <f t="shared" si="3"/>
        <v>0</v>
      </c>
      <c r="K63" s="67">
        <f t="shared" si="3"/>
        <v>0</v>
      </c>
      <c r="L63" s="67">
        <f t="shared" si="3"/>
        <v>0</v>
      </c>
      <c r="M63" s="67">
        <f t="shared" si="3"/>
        <v>0</v>
      </c>
      <c r="N63" s="67">
        <f t="shared" si="3"/>
        <v>0</v>
      </c>
      <c r="O63" s="67">
        <f t="shared" si="3"/>
        <v>0</v>
      </c>
      <c r="P63" s="67">
        <f t="shared" si="3"/>
        <v>0</v>
      </c>
      <c r="Q63" s="67">
        <f t="shared" si="3"/>
        <v>0</v>
      </c>
    </row>
    <row r="64" spans="1:17" ht="7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5"/>
    </row>
    <row r="65" spans="1:17" ht="12.75">
      <c r="A65" s="66">
        <v>1</v>
      </c>
      <c r="B65" s="66" t="s">
        <v>548</v>
      </c>
      <c r="C65" s="66" t="s">
        <v>612</v>
      </c>
      <c r="D65" s="66">
        <v>23</v>
      </c>
      <c r="E65" s="66">
        <v>23</v>
      </c>
      <c r="F65" s="66">
        <v>5</v>
      </c>
      <c r="G65" s="66">
        <v>5</v>
      </c>
      <c r="H65" s="66">
        <v>1</v>
      </c>
      <c r="I65" s="66">
        <v>1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1</v>
      </c>
      <c r="Q65" s="66">
        <v>1</v>
      </c>
    </row>
    <row r="66" spans="1:17" ht="25.5">
      <c r="A66" s="66">
        <v>2</v>
      </c>
      <c r="B66" s="66" t="s">
        <v>532</v>
      </c>
      <c r="C66" s="66" t="s">
        <v>613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</row>
    <row r="67" spans="1:17" ht="25.5">
      <c r="A67" s="66">
        <v>3</v>
      </c>
      <c r="B67" s="66" t="s">
        <v>532</v>
      </c>
      <c r="C67" s="66" t="s">
        <v>614</v>
      </c>
      <c r="D67" s="66">
        <v>21</v>
      </c>
      <c r="E67" s="66">
        <v>21</v>
      </c>
      <c r="F67" s="66">
        <v>3</v>
      </c>
      <c r="G67" s="66">
        <v>3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</row>
    <row r="68" spans="1:17" ht="12.75">
      <c r="A68" s="66">
        <v>4</v>
      </c>
      <c r="B68" s="66" t="s">
        <v>615</v>
      </c>
      <c r="C68" s="66" t="s">
        <v>616</v>
      </c>
      <c r="D68" s="66">
        <v>26.6</v>
      </c>
      <c r="E68" s="66">
        <v>29</v>
      </c>
      <c r="F68" s="66">
        <v>3</v>
      </c>
      <c r="G68" s="66">
        <v>3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</row>
    <row r="69" spans="1:17" ht="12.75">
      <c r="A69" s="66">
        <v>5</v>
      </c>
      <c r="B69" s="66" t="s">
        <v>567</v>
      </c>
      <c r="C69" s="66" t="s">
        <v>617</v>
      </c>
      <c r="D69" s="66">
        <v>35</v>
      </c>
      <c r="E69" s="66">
        <v>38</v>
      </c>
      <c r="F69" s="66">
        <v>4.5</v>
      </c>
      <c r="G69" s="66">
        <v>5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</row>
    <row r="70" spans="1:17" ht="25.5">
      <c r="A70" s="66">
        <v>6</v>
      </c>
      <c r="B70" s="66" t="s">
        <v>618</v>
      </c>
      <c r="C70" s="66" t="s">
        <v>619</v>
      </c>
      <c r="D70" s="66">
        <v>13</v>
      </c>
      <c r="E70" s="66">
        <v>13</v>
      </c>
      <c r="F70" s="66">
        <v>2</v>
      </c>
      <c r="G70" s="66">
        <v>2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</row>
    <row r="71" spans="1:17" ht="25.5">
      <c r="A71" s="66">
        <v>7</v>
      </c>
      <c r="B71" s="66" t="s">
        <v>618</v>
      </c>
      <c r="C71" s="66" t="s">
        <v>620</v>
      </c>
      <c r="D71" s="66">
        <v>15</v>
      </c>
      <c r="E71" s="66">
        <v>15</v>
      </c>
      <c r="F71" s="66">
        <v>1.5</v>
      </c>
      <c r="G71" s="66">
        <v>1</v>
      </c>
      <c r="H71" s="66">
        <v>1</v>
      </c>
      <c r="I71" s="66">
        <v>1</v>
      </c>
      <c r="J71" s="66">
        <v>0</v>
      </c>
      <c r="K71" s="66">
        <v>0</v>
      </c>
      <c r="L71" s="66">
        <v>1</v>
      </c>
      <c r="M71" s="66">
        <v>1</v>
      </c>
      <c r="N71" s="66">
        <v>0</v>
      </c>
      <c r="O71" s="66">
        <v>0</v>
      </c>
      <c r="P71" s="66">
        <v>0</v>
      </c>
      <c r="Q71" s="66">
        <v>0</v>
      </c>
    </row>
    <row r="72" spans="1:17" ht="12.75">
      <c r="A72" s="66">
        <v>8</v>
      </c>
      <c r="B72" s="66" t="s">
        <v>584</v>
      </c>
      <c r="C72" s="66" t="s">
        <v>621</v>
      </c>
      <c r="D72" s="66">
        <v>46</v>
      </c>
      <c r="E72" s="66">
        <v>46</v>
      </c>
      <c r="F72" s="66">
        <v>7</v>
      </c>
      <c r="G72" s="66">
        <v>7</v>
      </c>
      <c r="H72" s="66">
        <v>3</v>
      </c>
      <c r="I72" s="66">
        <v>3</v>
      </c>
      <c r="J72" s="66">
        <v>1</v>
      </c>
      <c r="K72" s="66">
        <v>1</v>
      </c>
      <c r="L72" s="66">
        <v>1</v>
      </c>
      <c r="M72" s="66">
        <v>1</v>
      </c>
      <c r="N72" s="66">
        <v>0</v>
      </c>
      <c r="O72" s="66">
        <v>0</v>
      </c>
      <c r="P72" s="66">
        <v>1</v>
      </c>
      <c r="Q72" s="66">
        <v>1</v>
      </c>
    </row>
    <row r="73" spans="1:17" ht="12.75">
      <c r="A73" s="66">
        <v>9</v>
      </c>
      <c r="B73" s="66" t="s">
        <v>586</v>
      </c>
      <c r="C73" s="66" t="s">
        <v>622</v>
      </c>
      <c r="D73" s="66">
        <v>3</v>
      </c>
      <c r="E73" s="66">
        <v>19</v>
      </c>
      <c r="F73" s="66">
        <v>3</v>
      </c>
      <c r="G73" s="66">
        <v>3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</row>
    <row r="74" spans="1:17" s="68" customFormat="1" ht="12.75">
      <c r="A74" s="67">
        <v>9</v>
      </c>
      <c r="B74" s="67"/>
      <c r="C74" s="67" t="s">
        <v>623</v>
      </c>
      <c r="D74" s="67">
        <f aca="true" t="shared" si="4" ref="D74:Q74">SUM(D65:D73)</f>
        <v>182.6</v>
      </c>
      <c r="E74" s="67">
        <f t="shared" si="4"/>
        <v>204</v>
      </c>
      <c r="F74" s="67">
        <f t="shared" si="4"/>
        <v>29</v>
      </c>
      <c r="G74" s="67">
        <f t="shared" si="4"/>
        <v>29</v>
      </c>
      <c r="H74" s="67">
        <f t="shared" si="4"/>
        <v>5</v>
      </c>
      <c r="I74" s="67">
        <f t="shared" si="4"/>
        <v>5</v>
      </c>
      <c r="J74" s="67">
        <f t="shared" si="4"/>
        <v>1</v>
      </c>
      <c r="K74" s="67">
        <f t="shared" si="4"/>
        <v>1</v>
      </c>
      <c r="L74" s="67">
        <f t="shared" si="4"/>
        <v>2</v>
      </c>
      <c r="M74" s="67">
        <f t="shared" si="4"/>
        <v>2</v>
      </c>
      <c r="N74" s="67">
        <f t="shared" si="4"/>
        <v>0</v>
      </c>
      <c r="O74" s="67">
        <f t="shared" si="4"/>
        <v>0</v>
      </c>
      <c r="P74" s="67">
        <f t="shared" si="4"/>
        <v>2</v>
      </c>
      <c r="Q74" s="67">
        <f t="shared" si="4"/>
        <v>2</v>
      </c>
    </row>
    <row r="75" spans="1:17" ht="7.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5"/>
    </row>
    <row r="76" spans="1:17" s="68" customFormat="1" ht="12.75">
      <c r="A76" s="67">
        <f>(A12+A17+A56+A63+A74)</f>
        <v>59</v>
      </c>
      <c r="B76" s="67"/>
      <c r="C76" s="67" t="s">
        <v>624</v>
      </c>
      <c r="D76" s="67">
        <f aca="true" t="shared" si="5" ref="D76:Q76">(D12+D17+D56+D63+D74)</f>
        <v>2576.04</v>
      </c>
      <c r="E76" s="67">
        <f t="shared" si="5"/>
        <v>2579</v>
      </c>
      <c r="F76" s="67">
        <f t="shared" si="5"/>
        <v>195.05</v>
      </c>
      <c r="G76" s="67">
        <f t="shared" si="5"/>
        <v>187</v>
      </c>
      <c r="H76" s="67">
        <f t="shared" si="5"/>
        <v>157.65</v>
      </c>
      <c r="I76" s="67">
        <f t="shared" si="5"/>
        <v>162.5</v>
      </c>
      <c r="J76" s="67">
        <f t="shared" si="5"/>
        <v>8</v>
      </c>
      <c r="K76" s="67">
        <f t="shared" si="5"/>
        <v>9.5</v>
      </c>
      <c r="L76" s="67">
        <f t="shared" si="5"/>
        <v>103.75</v>
      </c>
      <c r="M76" s="67">
        <f t="shared" si="5"/>
        <v>106</v>
      </c>
      <c r="N76" s="67">
        <f t="shared" si="5"/>
        <v>9.5</v>
      </c>
      <c r="O76" s="67">
        <f t="shared" si="5"/>
        <v>10</v>
      </c>
      <c r="P76" s="67">
        <f t="shared" si="5"/>
        <v>36.4</v>
      </c>
      <c r="Q76" s="67">
        <f t="shared" si="5"/>
        <v>37</v>
      </c>
    </row>
  </sheetData>
  <sheetProtection password="CE88" sheet="1" objects="1" scenarios="1"/>
  <mergeCells count="19">
    <mergeCell ref="M3:Q3"/>
    <mergeCell ref="M4:Q4"/>
    <mergeCell ref="F4:F5"/>
    <mergeCell ref="I4:I5"/>
    <mergeCell ref="A75:Q75"/>
    <mergeCell ref="A13:Q13"/>
    <mergeCell ref="A18:Q18"/>
    <mergeCell ref="A57:Q57"/>
    <mergeCell ref="A64:Q64"/>
    <mergeCell ref="A1:M1"/>
    <mergeCell ref="A2:A6"/>
    <mergeCell ref="B2:B6"/>
    <mergeCell ref="C2:C6"/>
    <mergeCell ref="F3:L3"/>
    <mergeCell ref="D3:D5"/>
    <mergeCell ref="E3:E5"/>
    <mergeCell ref="G4:G5"/>
    <mergeCell ref="H4:H5"/>
    <mergeCell ref="J4:L4"/>
  </mergeCells>
  <printOptions/>
  <pageMargins left="0.7874015748031497" right="0.6299212598425197" top="0.7874015748031497" bottom="0.7874015748031497" header="0.5118110236220472" footer="0.5118110236220472"/>
  <pageSetup horizontalDpi="600" verticalDpi="600" orientation="landscape" paperSize="9" scale="92" r:id="rId1"/>
  <headerFooter alignWithMargins="0">
    <oddFooter>&amp;R&amp;P+72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76"/>
  <sheetViews>
    <sheetView showGridLines="0" zoomScalePageLayoutView="0" workbookViewId="0" topLeftCell="C1">
      <selection activeCell="N40" sqref="N40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51.7109375" style="0" customWidth="1"/>
    <col min="4" max="19" width="6.7109375" style="0" customWidth="1"/>
  </cols>
  <sheetData>
    <row r="1" spans="1:13" s="6" customFormat="1" ht="15">
      <c r="A1" s="156" t="s">
        <v>339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9" ht="24.75" customHeight="1">
      <c r="A2" s="130" t="s">
        <v>0</v>
      </c>
      <c r="B2" s="157" t="s">
        <v>1</v>
      </c>
      <c r="C2" s="157" t="s">
        <v>2</v>
      </c>
      <c r="D2" s="43" t="s">
        <v>231</v>
      </c>
      <c r="E2" s="43" t="s">
        <v>231</v>
      </c>
      <c r="F2" s="43" t="s">
        <v>235</v>
      </c>
      <c r="G2" s="43" t="s">
        <v>235</v>
      </c>
      <c r="H2" s="43" t="s">
        <v>237</v>
      </c>
      <c r="I2" s="43" t="s">
        <v>237</v>
      </c>
      <c r="J2" s="43" t="s">
        <v>230</v>
      </c>
      <c r="K2" s="43" t="s">
        <v>230</v>
      </c>
      <c r="L2" s="43" t="s">
        <v>228</v>
      </c>
      <c r="M2" s="43" t="s">
        <v>228</v>
      </c>
      <c r="N2" s="43" t="s">
        <v>229</v>
      </c>
      <c r="O2" s="43" t="s">
        <v>229</v>
      </c>
      <c r="P2" s="43" t="s">
        <v>238</v>
      </c>
      <c r="Q2" s="43" t="s">
        <v>238</v>
      </c>
      <c r="R2" s="43" t="s">
        <v>227</v>
      </c>
      <c r="S2" s="43" t="s">
        <v>227</v>
      </c>
    </row>
    <row r="3" spans="1:19" ht="9" customHeight="1">
      <c r="A3" s="131"/>
      <c r="B3" s="157"/>
      <c r="C3" s="157"/>
      <c r="D3" s="212" t="s">
        <v>481</v>
      </c>
      <c r="E3" s="212" t="s">
        <v>481</v>
      </c>
      <c r="F3" s="170" t="s">
        <v>34</v>
      </c>
      <c r="G3" s="170"/>
      <c r="H3" s="170"/>
      <c r="I3" s="170"/>
      <c r="J3" s="170"/>
      <c r="K3" s="170"/>
      <c r="L3" s="170"/>
      <c r="M3" s="170"/>
      <c r="N3" s="170" t="s">
        <v>34</v>
      </c>
      <c r="O3" s="170"/>
      <c r="P3" s="170"/>
      <c r="Q3" s="170"/>
      <c r="R3" s="170"/>
      <c r="S3" s="170"/>
    </row>
    <row r="4" spans="1:19" ht="8.25" customHeight="1">
      <c r="A4" s="131"/>
      <c r="B4" s="157"/>
      <c r="C4" s="157"/>
      <c r="D4" s="212"/>
      <c r="E4" s="212"/>
      <c r="F4" s="170" t="s">
        <v>46</v>
      </c>
      <c r="G4" s="170"/>
      <c r="H4" s="170"/>
      <c r="I4" s="170"/>
      <c r="J4" s="170"/>
      <c r="K4" s="170"/>
      <c r="L4" s="170"/>
      <c r="M4" s="170"/>
      <c r="N4" s="170" t="s">
        <v>46</v>
      </c>
      <c r="O4" s="170"/>
      <c r="P4" s="170"/>
      <c r="Q4" s="170"/>
      <c r="R4" s="170"/>
      <c r="S4" s="170"/>
    </row>
    <row r="5" spans="1:19" ht="54" customHeight="1">
      <c r="A5" s="131"/>
      <c r="B5" s="158"/>
      <c r="C5" s="158"/>
      <c r="D5" s="212"/>
      <c r="E5" s="212"/>
      <c r="F5" s="44" t="s">
        <v>482</v>
      </c>
      <c r="G5" s="44" t="s">
        <v>482</v>
      </c>
      <c r="H5" s="44" t="s">
        <v>483</v>
      </c>
      <c r="I5" s="44" t="s">
        <v>483</v>
      </c>
      <c r="J5" s="44" t="s">
        <v>484</v>
      </c>
      <c r="K5" s="44" t="s">
        <v>484</v>
      </c>
      <c r="L5" s="44" t="s">
        <v>485</v>
      </c>
      <c r="M5" s="44" t="s">
        <v>485</v>
      </c>
      <c r="N5" s="44" t="s">
        <v>486</v>
      </c>
      <c r="O5" s="44" t="s">
        <v>486</v>
      </c>
      <c r="P5" s="44" t="s">
        <v>487</v>
      </c>
      <c r="Q5" s="44" t="s">
        <v>487</v>
      </c>
      <c r="R5" s="44" t="s">
        <v>117</v>
      </c>
      <c r="S5" s="44" t="s">
        <v>117</v>
      </c>
    </row>
    <row r="6" spans="1:19" ht="21" customHeight="1" thickBot="1">
      <c r="A6" s="131"/>
      <c r="B6" s="132"/>
      <c r="C6" s="132"/>
      <c r="D6" s="83" t="s">
        <v>219</v>
      </c>
      <c r="E6" s="83" t="s">
        <v>218</v>
      </c>
      <c r="F6" s="83" t="s">
        <v>219</v>
      </c>
      <c r="G6" s="83" t="s">
        <v>218</v>
      </c>
      <c r="H6" s="83" t="s">
        <v>219</v>
      </c>
      <c r="I6" s="83" t="s">
        <v>218</v>
      </c>
      <c r="J6" s="83" t="s">
        <v>219</v>
      </c>
      <c r="K6" s="83" t="s">
        <v>218</v>
      </c>
      <c r="L6" s="83" t="s">
        <v>219</v>
      </c>
      <c r="M6" s="83" t="s">
        <v>218</v>
      </c>
      <c r="N6" s="83" t="s">
        <v>219</v>
      </c>
      <c r="O6" s="83" t="s">
        <v>218</v>
      </c>
      <c r="P6" s="83" t="s">
        <v>219</v>
      </c>
      <c r="Q6" s="83" t="s">
        <v>218</v>
      </c>
      <c r="R6" s="83" t="s">
        <v>219</v>
      </c>
      <c r="S6" s="83" t="s">
        <v>218</v>
      </c>
    </row>
    <row r="7" spans="1:19" ht="12.75">
      <c r="A7" s="65">
        <v>1</v>
      </c>
      <c r="B7" s="65" t="s">
        <v>530</v>
      </c>
      <c r="C7" s="65" t="s">
        <v>531</v>
      </c>
      <c r="D7" s="65">
        <v>9.5</v>
      </c>
      <c r="E7" s="65">
        <v>10</v>
      </c>
      <c r="F7" s="65">
        <v>0</v>
      </c>
      <c r="G7" s="65">
        <v>0</v>
      </c>
      <c r="H7" s="65">
        <v>1</v>
      </c>
      <c r="I7" s="65">
        <v>1</v>
      </c>
      <c r="J7" s="65">
        <v>1</v>
      </c>
      <c r="K7" s="65">
        <v>1</v>
      </c>
      <c r="L7" s="65">
        <v>0</v>
      </c>
      <c r="M7" s="65">
        <v>0</v>
      </c>
      <c r="N7" s="65">
        <v>2</v>
      </c>
      <c r="O7" s="65">
        <v>2</v>
      </c>
      <c r="P7" s="65">
        <v>0</v>
      </c>
      <c r="Q7" s="65">
        <v>0</v>
      </c>
      <c r="R7" s="65">
        <v>5.5</v>
      </c>
      <c r="S7" s="65">
        <v>6</v>
      </c>
    </row>
    <row r="8" spans="1:19" ht="12.75">
      <c r="A8" s="66">
        <v>2</v>
      </c>
      <c r="B8" s="66" t="s">
        <v>532</v>
      </c>
      <c r="C8" s="66" t="s">
        <v>533</v>
      </c>
      <c r="D8" s="66">
        <v>8</v>
      </c>
      <c r="E8" s="66">
        <v>13</v>
      </c>
      <c r="F8" s="66">
        <v>1</v>
      </c>
      <c r="G8" s="66">
        <v>2</v>
      </c>
      <c r="H8" s="66">
        <v>2</v>
      </c>
      <c r="I8" s="66">
        <v>3</v>
      </c>
      <c r="J8" s="66">
        <v>1</v>
      </c>
      <c r="K8" s="66">
        <v>2</v>
      </c>
      <c r="L8" s="66">
        <v>1</v>
      </c>
      <c r="M8" s="66">
        <v>1</v>
      </c>
      <c r="N8" s="66">
        <v>2</v>
      </c>
      <c r="O8" s="66">
        <v>3</v>
      </c>
      <c r="P8" s="66">
        <v>1</v>
      </c>
      <c r="Q8" s="66">
        <v>2</v>
      </c>
      <c r="R8" s="66">
        <v>0</v>
      </c>
      <c r="S8" s="66">
        <v>0</v>
      </c>
    </row>
    <row r="9" spans="1:19" ht="12.75">
      <c r="A9" s="66">
        <v>3</v>
      </c>
      <c r="B9" s="66" t="s">
        <v>532</v>
      </c>
      <c r="C9" s="66" t="s">
        <v>534</v>
      </c>
      <c r="D9" s="66">
        <v>9</v>
      </c>
      <c r="E9" s="66">
        <v>9</v>
      </c>
      <c r="F9" s="66">
        <v>1</v>
      </c>
      <c r="G9" s="66">
        <v>1</v>
      </c>
      <c r="H9" s="66">
        <v>2</v>
      </c>
      <c r="I9" s="66">
        <v>2</v>
      </c>
      <c r="J9" s="66">
        <v>1</v>
      </c>
      <c r="K9" s="66">
        <v>1</v>
      </c>
      <c r="L9" s="66">
        <v>1</v>
      </c>
      <c r="M9" s="66">
        <v>1</v>
      </c>
      <c r="N9" s="66">
        <v>2</v>
      </c>
      <c r="O9" s="66">
        <v>2</v>
      </c>
      <c r="P9" s="66">
        <v>1</v>
      </c>
      <c r="Q9" s="66">
        <v>1</v>
      </c>
      <c r="R9" s="66">
        <v>1</v>
      </c>
      <c r="S9" s="66">
        <v>1</v>
      </c>
    </row>
    <row r="10" spans="1:19" ht="12.75">
      <c r="A10" s="66">
        <v>4</v>
      </c>
      <c r="B10" s="66" t="s">
        <v>532</v>
      </c>
      <c r="C10" s="66" t="s">
        <v>535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</row>
    <row r="11" spans="1:19" ht="12.75">
      <c r="A11" s="66">
        <v>5</v>
      </c>
      <c r="B11" s="66" t="s">
        <v>536</v>
      </c>
      <c r="C11" s="66" t="s">
        <v>537</v>
      </c>
      <c r="D11" s="66">
        <v>16</v>
      </c>
      <c r="E11" s="66">
        <v>16</v>
      </c>
      <c r="F11" s="66">
        <v>0</v>
      </c>
      <c r="G11" s="66">
        <v>0</v>
      </c>
      <c r="H11" s="66">
        <v>1</v>
      </c>
      <c r="I11" s="66">
        <v>1</v>
      </c>
      <c r="J11" s="66">
        <v>2</v>
      </c>
      <c r="K11" s="66">
        <v>2</v>
      </c>
      <c r="L11" s="66">
        <v>3</v>
      </c>
      <c r="M11" s="66">
        <v>3</v>
      </c>
      <c r="N11" s="66">
        <v>3</v>
      </c>
      <c r="O11" s="66">
        <v>3</v>
      </c>
      <c r="P11" s="66">
        <v>1</v>
      </c>
      <c r="Q11" s="66">
        <v>1</v>
      </c>
      <c r="R11" s="66">
        <v>6</v>
      </c>
      <c r="S11" s="66">
        <v>6</v>
      </c>
    </row>
    <row r="12" spans="1:19" s="68" customFormat="1" ht="12.75">
      <c r="A12" s="67">
        <v>5</v>
      </c>
      <c r="B12" s="67"/>
      <c r="C12" s="67" t="s">
        <v>538</v>
      </c>
      <c r="D12" s="67">
        <f aca="true" t="shared" si="0" ref="D12:S12">SUM(D7:D11)</f>
        <v>42.5</v>
      </c>
      <c r="E12" s="67">
        <f t="shared" si="0"/>
        <v>48</v>
      </c>
      <c r="F12" s="67">
        <f t="shared" si="0"/>
        <v>2</v>
      </c>
      <c r="G12" s="67">
        <f t="shared" si="0"/>
        <v>3</v>
      </c>
      <c r="H12" s="67">
        <f t="shared" si="0"/>
        <v>6</v>
      </c>
      <c r="I12" s="67">
        <f t="shared" si="0"/>
        <v>7</v>
      </c>
      <c r="J12" s="67">
        <f t="shared" si="0"/>
        <v>5</v>
      </c>
      <c r="K12" s="67">
        <f t="shared" si="0"/>
        <v>6</v>
      </c>
      <c r="L12" s="67">
        <f t="shared" si="0"/>
        <v>5</v>
      </c>
      <c r="M12" s="67">
        <f t="shared" si="0"/>
        <v>5</v>
      </c>
      <c r="N12" s="67">
        <f t="shared" si="0"/>
        <v>9</v>
      </c>
      <c r="O12" s="67">
        <f t="shared" si="0"/>
        <v>10</v>
      </c>
      <c r="P12" s="67">
        <f t="shared" si="0"/>
        <v>3</v>
      </c>
      <c r="Q12" s="67">
        <f t="shared" si="0"/>
        <v>4</v>
      </c>
      <c r="R12" s="67">
        <f t="shared" si="0"/>
        <v>12.5</v>
      </c>
      <c r="S12" s="67">
        <f t="shared" si="0"/>
        <v>13</v>
      </c>
    </row>
    <row r="13" spans="1:19" ht="7.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5"/>
    </row>
    <row r="14" spans="1:19" ht="12.75">
      <c r="A14" s="66">
        <v>1</v>
      </c>
      <c r="B14" s="66" t="s">
        <v>532</v>
      </c>
      <c r="C14" s="66" t="s">
        <v>539</v>
      </c>
      <c r="D14" s="66">
        <v>4</v>
      </c>
      <c r="E14" s="66">
        <v>4</v>
      </c>
      <c r="F14" s="66">
        <v>1</v>
      </c>
      <c r="G14" s="66">
        <v>1</v>
      </c>
      <c r="H14" s="66">
        <v>0</v>
      </c>
      <c r="I14" s="66">
        <v>0</v>
      </c>
      <c r="J14" s="66">
        <v>1</v>
      </c>
      <c r="K14" s="66">
        <v>1</v>
      </c>
      <c r="L14" s="66">
        <v>0</v>
      </c>
      <c r="M14" s="66">
        <v>0</v>
      </c>
      <c r="N14" s="66">
        <v>1</v>
      </c>
      <c r="O14" s="66">
        <v>1</v>
      </c>
      <c r="P14" s="66">
        <v>1</v>
      </c>
      <c r="Q14" s="66">
        <v>1</v>
      </c>
      <c r="R14" s="66">
        <v>0</v>
      </c>
      <c r="S14" s="66">
        <v>0</v>
      </c>
    </row>
    <row r="15" spans="1:19" ht="12.75">
      <c r="A15" s="66">
        <v>2</v>
      </c>
      <c r="B15" s="66" t="s">
        <v>540</v>
      </c>
      <c r="C15" s="66" t="s">
        <v>541</v>
      </c>
      <c r="D15" s="66">
        <v>5</v>
      </c>
      <c r="E15" s="66">
        <v>5</v>
      </c>
      <c r="F15" s="66">
        <v>1</v>
      </c>
      <c r="G15" s="66">
        <v>1</v>
      </c>
      <c r="H15" s="66">
        <v>0</v>
      </c>
      <c r="I15" s="66">
        <v>0</v>
      </c>
      <c r="J15" s="66">
        <v>1</v>
      </c>
      <c r="K15" s="66">
        <v>1</v>
      </c>
      <c r="L15" s="66">
        <v>1</v>
      </c>
      <c r="M15" s="66">
        <v>1</v>
      </c>
      <c r="N15" s="66">
        <v>1</v>
      </c>
      <c r="O15" s="66">
        <v>1</v>
      </c>
      <c r="P15" s="66">
        <v>0</v>
      </c>
      <c r="Q15" s="66">
        <v>0</v>
      </c>
      <c r="R15" s="66">
        <v>1</v>
      </c>
      <c r="S15" s="66">
        <v>1</v>
      </c>
    </row>
    <row r="16" spans="1:19" ht="12.75">
      <c r="A16" s="66">
        <v>3</v>
      </c>
      <c r="B16" s="66" t="s">
        <v>542</v>
      </c>
      <c r="C16" s="66" t="s">
        <v>543</v>
      </c>
      <c r="D16" s="66">
        <v>1</v>
      </c>
      <c r="E16" s="66">
        <v>1</v>
      </c>
      <c r="F16" s="66">
        <v>0.5</v>
      </c>
      <c r="G16" s="66">
        <v>0.5</v>
      </c>
      <c r="H16" s="66">
        <v>0.5</v>
      </c>
      <c r="I16" s="66">
        <v>0.5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</row>
    <row r="17" spans="1:19" s="68" customFormat="1" ht="12.75">
      <c r="A17" s="67">
        <v>3</v>
      </c>
      <c r="B17" s="67"/>
      <c r="C17" s="67" t="s">
        <v>544</v>
      </c>
      <c r="D17" s="67">
        <f aca="true" t="shared" si="1" ref="D17:S17">SUM(D14:D16)</f>
        <v>10</v>
      </c>
      <c r="E17" s="67">
        <f t="shared" si="1"/>
        <v>10</v>
      </c>
      <c r="F17" s="67">
        <f t="shared" si="1"/>
        <v>2.5</v>
      </c>
      <c r="G17" s="67">
        <f t="shared" si="1"/>
        <v>2.5</v>
      </c>
      <c r="H17" s="67">
        <f t="shared" si="1"/>
        <v>0.5</v>
      </c>
      <c r="I17" s="67">
        <f t="shared" si="1"/>
        <v>0.5</v>
      </c>
      <c r="J17" s="67">
        <f t="shared" si="1"/>
        <v>2</v>
      </c>
      <c r="K17" s="67">
        <f t="shared" si="1"/>
        <v>2</v>
      </c>
      <c r="L17" s="67">
        <f t="shared" si="1"/>
        <v>1</v>
      </c>
      <c r="M17" s="67">
        <f t="shared" si="1"/>
        <v>1</v>
      </c>
      <c r="N17" s="67">
        <f t="shared" si="1"/>
        <v>2</v>
      </c>
      <c r="O17" s="67">
        <f t="shared" si="1"/>
        <v>2</v>
      </c>
      <c r="P17" s="67">
        <f t="shared" si="1"/>
        <v>1</v>
      </c>
      <c r="Q17" s="67">
        <f t="shared" si="1"/>
        <v>1</v>
      </c>
      <c r="R17" s="67">
        <f t="shared" si="1"/>
        <v>1</v>
      </c>
      <c r="S17" s="67">
        <f t="shared" si="1"/>
        <v>1</v>
      </c>
    </row>
    <row r="18" spans="1:19" ht="7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5"/>
    </row>
    <row r="19" spans="1:19" ht="12.75">
      <c r="A19" s="66">
        <v>1</v>
      </c>
      <c r="B19" s="66" t="s">
        <v>545</v>
      </c>
      <c r="C19" s="66" t="s">
        <v>546</v>
      </c>
      <c r="D19" s="66">
        <v>1</v>
      </c>
      <c r="E19" s="66">
        <v>2</v>
      </c>
      <c r="F19" s="66">
        <v>0</v>
      </c>
      <c r="G19" s="66">
        <v>0</v>
      </c>
      <c r="H19" s="66">
        <v>0</v>
      </c>
      <c r="I19" s="66">
        <v>0</v>
      </c>
      <c r="J19" s="66">
        <v>1</v>
      </c>
      <c r="K19" s="66">
        <v>2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</row>
    <row r="20" spans="1:19" ht="12.75">
      <c r="A20" s="66">
        <v>2</v>
      </c>
      <c r="B20" s="66" t="s">
        <v>545</v>
      </c>
      <c r="C20" s="66" t="s">
        <v>547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</row>
    <row r="21" spans="1:19" ht="12.75">
      <c r="A21" s="66">
        <v>3</v>
      </c>
      <c r="B21" s="66" t="s">
        <v>548</v>
      </c>
      <c r="C21" s="66" t="s">
        <v>549</v>
      </c>
      <c r="D21" s="66">
        <v>1.5</v>
      </c>
      <c r="E21" s="66">
        <v>1</v>
      </c>
      <c r="F21" s="66">
        <v>0</v>
      </c>
      <c r="G21" s="66">
        <v>0</v>
      </c>
      <c r="H21" s="66">
        <v>0</v>
      </c>
      <c r="I21" s="66">
        <v>0</v>
      </c>
      <c r="J21" s="66">
        <v>1.5</v>
      </c>
      <c r="K21" s="66">
        <v>1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</row>
    <row r="22" spans="1:19" ht="12.75">
      <c r="A22" s="66">
        <v>4</v>
      </c>
      <c r="B22" s="66" t="s">
        <v>550</v>
      </c>
      <c r="C22" s="66" t="s">
        <v>551</v>
      </c>
      <c r="D22" s="66">
        <v>17</v>
      </c>
      <c r="E22" s="66">
        <v>17</v>
      </c>
      <c r="F22" s="66">
        <v>0</v>
      </c>
      <c r="G22" s="66">
        <v>0</v>
      </c>
      <c r="H22" s="66">
        <v>0</v>
      </c>
      <c r="I22" s="66">
        <v>0</v>
      </c>
      <c r="J22" s="66">
        <v>1</v>
      </c>
      <c r="K22" s="66">
        <v>1</v>
      </c>
      <c r="L22" s="66">
        <v>14</v>
      </c>
      <c r="M22" s="66">
        <v>14</v>
      </c>
      <c r="N22" s="66">
        <v>0</v>
      </c>
      <c r="O22" s="66">
        <v>0</v>
      </c>
      <c r="P22" s="66">
        <v>0</v>
      </c>
      <c r="Q22" s="66">
        <v>0</v>
      </c>
      <c r="R22" s="66">
        <v>2</v>
      </c>
      <c r="S22" s="66">
        <v>2</v>
      </c>
    </row>
    <row r="23" spans="1:19" ht="12.75">
      <c r="A23" s="66">
        <v>5</v>
      </c>
      <c r="B23" s="66" t="s">
        <v>530</v>
      </c>
      <c r="C23" s="66" t="s">
        <v>552</v>
      </c>
      <c r="D23" s="66">
        <v>2</v>
      </c>
      <c r="E23" s="66">
        <v>2</v>
      </c>
      <c r="F23" s="66">
        <v>0</v>
      </c>
      <c r="G23" s="66">
        <v>0</v>
      </c>
      <c r="H23" s="66">
        <v>0</v>
      </c>
      <c r="I23" s="66">
        <v>0</v>
      </c>
      <c r="J23" s="66">
        <v>1</v>
      </c>
      <c r="K23" s="66">
        <v>1</v>
      </c>
      <c r="L23" s="66">
        <v>1</v>
      </c>
      <c r="M23" s="66">
        <v>1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</row>
    <row r="24" spans="1:19" ht="12.75">
      <c r="A24" s="66">
        <v>6</v>
      </c>
      <c r="B24" s="66" t="s">
        <v>553</v>
      </c>
      <c r="C24" s="66" t="s">
        <v>554</v>
      </c>
      <c r="D24" s="66">
        <v>2</v>
      </c>
      <c r="E24" s="66">
        <v>2</v>
      </c>
      <c r="F24" s="66">
        <v>0</v>
      </c>
      <c r="G24" s="66">
        <v>0</v>
      </c>
      <c r="H24" s="66">
        <v>0</v>
      </c>
      <c r="I24" s="66">
        <v>0</v>
      </c>
      <c r="J24" s="66">
        <v>1</v>
      </c>
      <c r="K24" s="66">
        <v>1</v>
      </c>
      <c r="L24" s="66">
        <v>1</v>
      </c>
      <c r="M24" s="66">
        <v>1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</row>
    <row r="25" spans="1:19" ht="12.75">
      <c r="A25" s="66">
        <v>7</v>
      </c>
      <c r="B25" s="66" t="s">
        <v>532</v>
      </c>
      <c r="C25" s="66" t="s">
        <v>555</v>
      </c>
      <c r="D25" s="66">
        <v>13</v>
      </c>
      <c r="E25" s="66">
        <v>12</v>
      </c>
      <c r="F25" s="66">
        <v>0</v>
      </c>
      <c r="G25" s="66">
        <v>0</v>
      </c>
      <c r="H25" s="66">
        <v>0</v>
      </c>
      <c r="I25" s="66">
        <v>0</v>
      </c>
      <c r="J25" s="66">
        <v>1</v>
      </c>
      <c r="K25" s="66">
        <v>0</v>
      </c>
      <c r="L25" s="66">
        <v>2</v>
      </c>
      <c r="M25" s="66">
        <v>2</v>
      </c>
      <c r="N25" s="66">
        <v>1</v>
      </c>
      <c r="O25" s="66">
        <v>1</v>
      </c>
      <c r="P25" s="66">
        <v>0</v>
      </c>
      <c r="Q25" s="66">
        <v>0</v>
      </c>
      <c r="R25" s="66">
        <v>9</v>
      </c>
      <c r="S25" s="66">
        <v>9</v>
      </c>
    </row>
    <row r="26" spans="1:19" ht="12.75">
      <c r="A26" s="66">
        <v>8</v>
      </c>
      <c r="B26" s="66" t="s">
        <v>532</v>
      </c>
      <c r="C26" s="66" t="s">
        <v>556</v>
      </c>
      <c r="D26" s="66">
        <v>3</v>
      </c>
      <c r="E26" s="66">
        <v>3</v>
      </c>
      <c r="F26" s="66">
        <v>0</v>
      </c>
      <c r="G26" s="66">
        <v>0</v>
      </c>
      <c r="H26" s="66">
        <v>0</v>
      </c>
      <c r="I26" s="66">
        <v>0</v>
      </c>
      <c r="J26" s="66">
        <v>2</v>
      </c>
      <c r="K26" s="66">
        <v>2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1</v>
      </c>
      <c r="S26" s="66">
        <v>1</v>
      </c>
    </row>
    <row r="27" spans="1:19" ht="12.75">
      <c r="A27" s="66">
        <v>9</v>
      </c>
      <c r="B27" s="66" t="s">
        <v>532</v>
      </c>
      <c r="C27" s="66" t="s">
        <v>557</v>
      </c>
      <c r="D27" s="66">
        <v>1.5</v>
      </c>
      <c r="E27" s="66">
        <v>1</v>
      </c>
      <c r="F27" s="66">
        <v>0</v>
      </c>
      <c r="G27" s="66">
        <v>0</v>
      </c>
      <c r="H27" s="66">
        <v>0</v>
      </c>
      <c r="I27" s="66">
        <v>0</v>
      </c>
      <c r="J27" s="66">
        <v>1</v>
      </c>
      <c r="K27" s="66">
        <v>1</v>
      </c>
      <c r="L27" s="66">
        <v>0</v>
      </c>
      <c r="M27" s="66">
        <v>0</v>
      </c>
      <c r="N27" s="66">
        <v>0.5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</row>
    <row r="28" spans="1:19" ht="12.75">
      <c r="A28" s="66">
        <v>10</v>
      </c>
      <c r="B28" s="66" t="s">
        <v>532</v>
      </c>
      <c r="C28" s="66" t="s">
        <v>558</v>
      </c>
      <c r="D28" s="66">
        <v>5</v>
      </c>
      <c r="E28" s="66">
        <v>4</v>
      </c>
      <c r="F28" s="66">
        <v>0</v>
      </c>
      <c r="G28" s="66">
        <v>0</v>
      </c>
      <c r="H28" s="66">
        <v>0</v>
      </c>
      <c r="I28" s="66">
        <v>0</v>
      </c>
      <c r="J28" s="66">
        <v>1</v>
      </c>
      <c r="K28" s="66">
        <v>1</v>
      </c>
      <c r="L28" s="66">
        <v>3</v>
      </c>
      <c r="M28" s="66">
        <v>2</v>
      </c>
      <c r="N28" s="66">
        <v>1</v>
      </c>
      <c r="O28" s="66">
        <v>1</v>
      </c>
      <c r="P28" s="66">
        <v>0</v>
      </c>
      <c r="Q28" s="66">
        <v>0</v>
      </c>
      <c r="R28" s="66">
        <v>0</v>
      </c>
      <c r="S28" s="66">
        <v>0</v>
      </c>
    </row>
    <row r="29" spans="1:19" ht="12.75">
      <c r="A29" s="66">
        <v>11</v>
      </c>
      <c r="B29" s="66" t="s">
        <v>532</v>
      </c>
      <c r="C29" s="66" t="s">
        <v>559</v>
      </c>
      <c r="D29" s="66">
        <v>8</v>
      </c>
      <c r="E29" s="66">
        <v>9</v>
      </c>
      <c r="F29" s="66">
        <v>0</v>
      </c>
      <c r="G29" s="66">
        <v>0</v>
      </c>
      <c r="H29" s="66">
        <v>0</v>
      </c>
      <c r="I29" s="66">
        <v>0</v>
      </c>
      <c r="J29" s="66">
        <v>1</v>
      </c>
      <c r="K29" s="66">
        <v>1</v>
      </c>
      <c r="L29" s="66">
        <v>1</v>
      </c>
      <c r="M29" s="66">
        <v>1</v>
      </c>
      <c r="N29" s="66">
        <v>1</v>
      </c>
      <c r="O29" s="66">
        <v>1</v>
      </c>
      <c r="P29" s="66">
        <v>0</v>
      </c>
      <c r="Q29" s="66">
        <v>0</v>
      </c>
      <c r="R29" s="66">
        <v>5</v>
      </c>
      <c r="S29" s="66">
        <v>6</v>
      </c>
    </row>
    <row r="30" spans="1:19" ht="12.75">
      <c r="A30" s="66">
        <v>12</v>
      </c>
      <c r="B30" s="66" t="s">
        <v>532</v>
      </c>
      <c r="C30" s="66" t="s">
        <v>560</v>
      </c>
      <c r="D30" s="66">
        <v>1</v>
      </c>
      <c r="E30" s="66">
        <v>2</v>
      </c>
      <c r="F30" s="66">
        <v>0</v>
      </c>
      <c r="G30" s="66">
        <v>0</v>
      </c>
      <c r="H30" s="66">
        <v>0</v>
      </c>
      <c r="I30" s="66">
        <v>0</v>
      </c>
      <c r="J30" s="66">
        <v>1</v>
      </c>
      <c r="K30" s="66">
        <v>2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</row>
    <row r="31" spans="1:19" ht="12.75">
      <c r="A31" s="66">
        <v>13</v>
      </c>
      <c r="B31" s="66" t="s">
        <v>561</v>
      </c>
      <c r="C31" s="66" t="s">
        <v>562</v>
      </c>
      <c r="D31" s="66">
        <v>2</v>
      </c>
      <c r="E31" s="66">
        <v>3</v>
      </c>
      <c r="F31" s="66">
        <v>0</v>
      </c>
      <c r="G31" s="66">
        <v>0</v>
      </c>
      <c r="H31" s="66">
        <v>0</v>
      </c>
      <c r="I31" s="66">
        <v>0</v>
      </c>
      <c r="J31" s="66">
        <v>0.75</v>
      </c>
      <c r="K31" s="66">
        <v>1</v>
      </c>
      <c r="L31" s="66">
        <v>1</v>
      </c>
      <c r="M31" s="66">
        <v>1</v>
      </c>
      <c r="N31" s="66">
        <v>0</v>
      </c>
      <c r="O31" s="66">
        <v>0</v>
      </c>
      <c r="P31" s="66">
        <v>0</v>
      </c>
      <c r="Q31" s="66">
        <v>0</v>
      </c>
      <c r="R31" s="66">
        <v>0.25</v>
      </c>
      <c r="S31" s="66">
        <v>1</v>
      </c>
    </row>
    <row r="32" spans="1:19" ht="12.75">
      <c r="A32" s="66">
        <v>14</v>
      </c>
      <c r="B32" s="66" t="s">
        <v>563</v>
      </c>
      <c r="C32" s="66" t="s">
        <v>564</v>
      </c>
      <c r="D32" s="66">
        <v>1</v>
      </c>
      <c r="E32" s="66">
        <v>1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1</v>
      </c>
      <c r="M32" s="66">
        <v>1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</row>
    <row r="33" spans="1:19" ht="12.75">
      <c r="A33" s="66">
        <v>15</v>
      </c>
      <c r="B33" s="66" t="s">
        <v>565</v>
      </c>
      <c r="C33" s="66" t="s">
        <v>566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</row>
    <row r="34" spans="1:19" ht="12.75">
      <c r="A34" s="66">
        <v>16</v>
      </c>
      <c r="B34" s="66" t="s">
        <v>567</v>
      </c>
      <c r="C34" s="66" t="s">
        <v>568</v>
      </c>
      <c r="D34" s="66">
        <v>6</v>
      </c>
      <c r="E34" s="66">
        <v>8</v>
      </c>
      <c r="F34" s="66">
        <v>0</v>
      </c>
      <c r="G34" s="66">
        <v>0</v>
      </c>
      <c r="H34" s="66">
        <v>0</v>
      </c>
      <c r="I34" s="66">
        <v>0</v>
      </c>
      <c r="J34" s="66">
        <v>0.5</v>
      </c>
      <c r="K34" s="66">
        <v>1</v>
      </c>
      <c r="L34" s="66">
        <v>1</v>
      </c>
      <c r="M34" s="66">
        <v>1</v>
      </c>
      <c r="N34" s="66">
        <v>0.5</v>
      </c>
      <c r="O34" s="66">
        <v>1</v>
      </c>
      <c r="P34" s="66">
        <v>0</v>
      </c>
      <c r="Q34" s="66">
        <v>0</v>
      </c>
      <c r="R34" s="66">
        <v>4</v>
      </c>
      <c r="S34" s="66">
        <v>5</v>
      </c>
    </row>
    <row r="35" spans="1:19" ht="12.75">
      <c r="A35" s="66">
        <v>17</v>
      </c>
      <c r="B35" s="66" t="s">
        <v>536</v>
      </c>
      <c r="C35" s="66" t="s">
        <v>569</v>
      </c>
      <c r="D35" s="66">
        <v>0.5</v>
      </c>
      <c r="E35" s="66">
        <v>1</v>
      </c>
      <c r="F35" s="66">
        <v>0</v>
      </c>
      <c r="G35" s="66">
        <v>0</v>
      </c>
      <c r="H35" s="66">
        <v>0</v>
      </c>
      <c r="I35" s="66">
        <v>0</v>
      </c>
      <c r="J35" s="66">
        <v>0.5</v>
      </c>
      <c r="K35" s="66">
        <v>1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</row>
    <row r="36" spans="1:19" ht="12.75">
      <c r="A36" s="66">
        <v>18</v>
      </c>
      <c r="B36" s="66" t="s">
        <v>570</v>
      </c>
      <c r="C36" s="66" t="s">
        <v>571</v>
      </c>
      <c r="D36" s="66">
        <v>1.5</v>
      </c>
      <c r="E36" s="66">
        <v>2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1</v>
      </c>
      <c r="M36" s="66">
        <v>1</v>
      </c>
      <c r="N36" s="66">
        <v>0</v>
      </c>
      <c r="O36" s="66">
        <v>0</v>
      </c>
      <c r="P36" s="66">
        <v>0</v>
      </c>
      <c r="Q36" s="66">
        <v>0</v>
      </c>
      <c r="R36" s="66">
        <v>0.5</v>
      </c>
      <c r="S36" s="66">
        <v>1</v>
      </c>
    </row>
    <row r="37" spans="1:19" ht="12.75">
      <c r="A37" s="66">
        <v>19</v>
      </c>
      <c r="B37" s="66" t="s">
        <v>570</v>
      </c>
      <c r="C37" s="66" t="s">
        <v>572</v>
      </c>
      <c r="D37" s="66">
        <v>0.5</v>
      </c>
      <c r="E37" s="66">
        <v>2</v>
      </c>
      <c r="F37" s="66">
        <v>0</v>
      </c>
      <c r="G37" s="66">
        <v>0</v>
      </c>
      <c r="H37" s="66">
        <v>0</v>
      </c>
      <c r="I37" s="66">
        <v>0</v>
      </c>
      <c r="J37" s="66">
        <v>0.25</v>
      </c>
      <c r="K37" s="66">
        <v>1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0.25</v>
      </c>
      <c r="S37" s="66">
        <v>1</v>
      </c>
    </row>
    <row r="38" spans="1:19" ht="12.75">
      <c r="A38" s="66">
        <v>20</v>
      </c>
      <c r="B38" s="66" t="s">
        <v>573</v>
      </c>
      <c r="C38" s="66" t="s">
        <v>574</v>
      </c>
      <c r="D38" s="66">
        <v>3</v>
      </c>
      <c r="E38" s="66">
        <v>4</v>
      </c>
      <c r="F38" s="66">
        <v>0</v>
      </c>
      <c r="G38" s="66">
        <v>0</v>
      </c>
      <c r="H38" s="66">
        <v>0.5</v>
      </c>
      <c r="I38" s="66">
        <v>1</v>
      </c>
      <c r="J38" s="66">
        <v>1</v>
      </c>
      <c r="K38" s="66">
        <v>1</v>
      </c>
      <c r="L38" s="66">
        <v>1</v>
      </c>
      <c r="M38" s="66">
        <v>1</v>
      </c>
      <c r="N38" s="66">
        <v>0.5</v>
      </c>
      <c r="O38" s="66">
        <v>1</v>
      </c>
      <c r="P38" s="66">
        <v>0</v>
      </c>
      <c r="Q38" s="66">
        <v>0</v>
      </c>
      <c r="R38" s="66">
        <v>0</v>
      </c>
      <c r="S38" s="66">
        <v>0</v>
      </c>
    </row>
    <row r="39" spans="1:19" ht="12.75">
      <c r="A39" s="66">
        <v>21</v>
      </c>
      <c r="B39" s="66" t="s">
        <v>575</v>
      </c>
      <c r="C39" s="66" t="s">
        <v>576</v>
      </c>
      <c r="D39" s="66">
        <v>10</v>
      </c>
      <c r="E39" s="66">
        <v>13</v>
      </c>
      <c r="F39" s="66">
        <v>0</v>
      </c>
      <c r="G39" s="66">
        <v>0</v>
      </c>
      <c r="H39" s="66">
        <v>0</v>
      </c>
      <c r="I39" s="66">
        <v>0</v>
      </c>
      <c r="J39" s="66">
        <v>0.5</v>
      </c>
      <c r="K39" s="66">
        <v>1</v>
      </c>
      <c r="L39" s="66">
        <v>0</v>
      </c>
      <c r="M39" s="66">
        <v>0</v>
      </c>
      <c r="N39" s="66">
        <v>1</v>
      </c>
      <c r="O39" s="66">
        <v>1</v>
      </c>
      <c r="P39" s="66">
        <v>0</v>
      </c>
      <c r="Q39" s="66">
        <v>0</v>
      </c>
      <c r="R39" s="66">
        <v>8.5</v>
      </c>
      <c r="S39" s="66">
        <v>11</v>
      </c>
    </row>
    <row r="40" spans="1:19" ht="12.75">
      <c r="A40" s="66">
        <v>22</v>
      </c>
      <c r="B40" s="66" t="s">
        <v>577</v>
      </c>
      <c r="C40" s="66" t="s">
        <v>578</v>
      </c>
      <c r="D40" s="66">
        <v>2</v>
      </c>
      <c r="E40" s="66">
        <v>2</v>
      </c>
      <c r="F40" s="66">
        <v>0</v>
      </c>
      <c r="G40" s="66">
        <v>0</v>
      </c>
      <c r="H40" s="66">
        <v>0</v>
      </c>
      <c r="I40" s="66">
        <v>0</v>
      </c>
      <c r="J40" s="66">
        <v>1</v>
      </c>
      <c r="K40" s="66">
        <v>1</v>
      </c>
      <c r="L40" s="66">
        <v>1</v>
      </c>
      <c r="M40" s="66">
        <v>1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</row>
    <row r="41" spans="1:19" ht="12.75">
      <c r="A41" s="66">
        <v>23</v>
      </c>
      <c r="B41" s="66" t="s">
        <v>579</v>
      </c>
      <c r="C41" s="66" t="s">
        <v>580</v>
      </c>
      <c r="D41" s="66">
        <v>2</v>
      </c>
      <c r="E41" s="66">
        <v>4</v>
      </c>
      <c r="F41" s="66">
        <v>0</v>
      </c>
      <c r="G41" s="66">
        <v>0</v>
      </c>
      <c r="H41" s="66">
        <v>0</v>
      </c>
      <c r="I41" s="66">
        <v>0</v>
      </c>
      <c r="J41" s="66">
        <v>1</v>
      </c>
      <c r="K41" s="66">
        <v>1</v>
      </c>
      <c r="L41" s="66">
        <v>0</v>
      </c>
      <c r="M41" s="66">
        <v>0</v>
      </c>
      <c r="N41" s="66">
        <v>0.5</v>
      </c>
      <c r="O41" s="66">
        <v>1</v>
      </c>
      <c r="P41" s="66">
        <v>0</v>
      </c>
      <c r="Q41" s="66">
        <v>0</v>
      </c>
      <c r="R41" s="66">
        <v>0.5</v>
      </c>
      <c r="S41" s="66">
        <v>2</v>
      </c>
    </row>
    <row r="42" spans="1:19" ht="12.75">
      <c r="A42" s="66">
        <v>24</v>
      </c>
      <c r="B42" s="66" t="s">
        <v>581</v>
      </c>
      <c r="C42" s="66" t="s">
        <v>582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</row>
    <row r="43" spans="1:19" ht="12.75">
      <c r="A43" s="66">
        <v>25</v>
      </c>
      <c r="B43" s="66" t="s">
        <v>581</v>
      </c>
      <c r="C43" s="66" t="s">
        <v>583</v>
      </c>
      <c r="D43" s="66">
        <v>1.3</v>
      </c>
      <c r="E43" s="66">
        <v>3</v>
      </c>
      <c r="F43" s="66">
        <v>0</v>
      </c>
      <c r="G43" s="66">
        <v>0</v>
      </c>
      <c r="H43" s="66">
        <v>0</v>
      </c>
      <c r="I43" s="66">
        <v>0</v>
      </c>
      <c r="J43" s="66">
        <v>0.4</v>
      </c>
      <c r="K43" s="66">
        <v>1</v>
      </c>
      <c r="L43" s="66">
        <v>0.5</v>
      </c>
      <c r="M43" s="66">
        <v>1</v>
      </c>
      <c r="N43" s="66">
        <v>0.4</v>
      </c>
      <c r="O43" s="66">
        <v>1</v>
      </c>
      <c r="P43" s="66">
        <v>0</v>
      </c>
      <c r="Q43" s="66">
        <v>0</v>
      </c>
      <c r="R43" s="66">
        <v>0</v>
      </c>
      <c r="S43" s="66">
        <v>0</v>
      </c>
    </row>
    <row r="44" spans="1:19" ht="12.75">
      <c r="A44" s="66">
        <v>26</v>
      </c>
      <c r="B44" s="66" t="s">
        <v>584</v>
      </c>
      <c r="C44" s="66" t="s">
        <v>585</v>
      </c>
      <c r="D44" s="66">
        <v>1</v>
      </c>
      <c r="E44" s="66">
        <v>1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1</v>
      </c>
      <c r="M44" s="66">
        <v>1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</row>
    <row r="45" spans="1:19" ht="12.75">
      <c r="A45" s="66">
        <v>27</v>
      </c>
      <c r="B45" s="66" t="s">
        <v>586</v>
      </c>
      <c r="C45" s="66" t="s">
        <v>587</v>
      </c>
      <c r="D45" s="66">
        <v>1</v>
      </c>
      <c r="E45" s="66">
        <v>1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1</v>
      </c>
      <c r="M45" s="66">
        <v>1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</row>
    <row r="46" spans="1:19" ht="12.75">
      <c r="A46" s="66">
        <v>28</v>
      </c>
      <c r="B46" s="66" t="s">
        <v>588</v>
      </c>
      <c r="C46" s="66" t="s">
        <v>589</v>
      </c>
      <c r="D46" s="66">
        <v>8.3</v>
      </c>
      <c r="E46" s="66">
        <v>9</v>
      </c>
      <c r="F46" s="66">
        <v>0</v>
      </c>
      <c r="G46" s="66">
        <v>0</v>
      </c>
      <c r="H46" s="66">
        <v>0</v>
      </c>
      <c r="I46" s="66">
        <v>0</v>
      </c>
      <c r="J46" s="66">
        <v>1</v>
      </c>
      <c r="K46" s="66">
        <v>1</v>
      </c>
      <c r="L46" s="66">
        <v>1</v>
      </c>
      <c r="M46" s="66">
        <v>1</v>
      </c>
      <c r="N46" s="66">
        <v>0.3</v>
      </c>
      <c r="O46" s="66">
        <v>1</v>
      </c>
      <c r="P46" s="66">
        <v>0</v>
      </c>
      <c r="Q46" s="66">
        <v>0</v>
      </c>
      <c r="R46" s="66">
        <v>6</v>
      </c>
      <c r="S46" s="66">
        <v>6</v>
      </c>
    </row>
    <row r="47" spans="1:19" ht="12.75">
      <c r="A47" s="66">
        <v>29</v>
      </c>
      <c r="B47" s="66" t="s">
        <v>590</v>
      </c>
      <c r="C47" s="66" t="s">
        <v>591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</row>
    <row r="48" spans="1:19" ht="12.75">
      <c r="A48" s="66">
        <v>30</v>
      </c>
      <c r="B48" s="66" t="s">
        <v>540</v>
      </c>
      <c r="C48" s="66" t="s">
        <v>592</v>
      </c>
      <c r="D48" s="66">
        <v>0.5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0.5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</row>
    <row r="49" spans="1:19" ht="12.75">
      <c r="A49" s="66">
        <v>31</v>
      </c>
      <c r="B49" s="66" t="s">
        <v>540</v>
      </c>
      <c r="C49" s="66" t="s">
        <v>593</v>
      </c>
      <c r="D49" s="66">
        <v>2</v>
      </c>
      <c r="E49" s="66">
        <v>2</v>
      </c>
      <c r="F49" s="66">
        <v>0</v>
      </c>
      <c r="G49" s="66">
        <v>0</v>
      </c>
      <c r="H49" s="66">
        <v>0</v>
      </c>
      <c r="I49" s="66">
        <v>0</v>
      </c>
      <c r="J49" s="66">
        <v>1</v>
      </c>
      <c r="K49" s="66">
        <v>1</v>
      </c>
      <c r="L49" s="66">
        <v>1</v>
      </c>
      <c r="M49" s="66">
        <v>1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</row>
    <row r="50" spans="1:19" ht="12.75">
      <c r="A50" s="66">
        <v>32</v>
      </c>
      <c r="B50" s="66" t="s">
        <v>594</v>
      </c>
      <c r="C50" s="66" t="s">
        <v>595</v>
      </c>
      <c r="D50" s="66">
        <v>2</v>
      </c>
      <c r="E50" s="66">
        <v>2</v>
      </c>
      <c r="F50" s="66">
        <v>0</v>
      </c>
      <c r="G50" s="66">
        <v>0</v>
      </c>
      <c r="H50" s="66">
        <v>0</v>
      </c>
      <c r="I50" s="66">
        <v>0</v>
      </c>
      <c r="J50" s="66">
        <v>1</v>
      </c>
      <c r="K50" s="66">
        <v>1</v>
      </c>
      <c r="L50" s="66">
        <v>1</v>
      </c>
      <c r="M50" s="66">
        <v>1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</row>
    <row r="51" spans="1:19" ht="12.75">
      <c r="A51" s="66">
        <v>33</v>
      </c>
      <c r="B51" s="66" t="s">
        <v>542</v>
      </c>
      <c r="C51" s="66" t="s">
        <v>596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</row>
    <row r="52" spans="1:19" ht="12.75">
      <c r="A52" s="66">
        <v>34</v>
      </c>
      <c r="B52" s="66" t="s">
        <v>597</v>
      </c>
      <c r="C52" s="66" t="s">
        <v>598</v>
      </c>
      <c r="D52" s="66">
        <v>2.5</v>
      </c>
      <c r="E52" s="66">
        <v>3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1</v>
      </c>
      <c r="M52" s="66">
        <v>1</v>
      </c>
      <c r="N52" s="66">
        <v>0</v>
      </c>
      <c r="O52" s="66">
        <v>0</v>
      </c>
      <c r="P52" s="66">
        <v>0</v>
      </c>
      <c r="Q52" s="66">
        <v>0</v>
      </c>
      <c r="R52" s="66">
        <v>1.5</v>
      </c>
      <c r="S52" s="66">
        <v>2</v>
      </c>
    </row>
    <row r="53" spans="1:19" ht="12.75">
      <c r="A53" s="66">
        <v>35</v>
      </c>
      <c r="B53" s="66" t="s">
        <v>599</v>
      </c>
      <c r="C53" s="66" t="s">
        <v>600</v>
      </c>
      <c r="D53" s="66">
        <v>1.25</v>
      </c>
      <c r="E53" s="66">
        <v>2</v>
      </c>
      <c r="F53" s="66">
        <v>0</v>
      </c>
      <c r="G53" s="66">
        <v>0</v>
      </c>
      <c r="H53" s="66">
        <v>0</v>
      </c>
      <c r="I53" s="66">
        <v>0</v>
      </c>
      <c r="J53" s="66">
        <v>0.25</v>
      </c>
      <c r="K53" s="66">
        <v>1</v>
      </c>
      <c r="L53" s="66">
        <v>1</v>
      </c>
      <c r="M53" s="66">
        <v>1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</row>
    <row r="54" spans="1:19" ht="12.75">
      <c r="A54" s="66">
        <v>36</v>
      </c>
      <c r="B54" s="66" t="s">
        <v>601</v>
      </c>
      <c r="C54" s="66" t="s">
        <v>602</v>
      </c>
      <c r="D54" s="66">
        <v>1</v>
      </c>
      <c r="E54" s="66">
        <v>1</v>
      </c>
      <c r="F54" s="66">
        <v>0</v>
      </c>
      <c r="G54" s="66">
        <v>0</v>
      </c>
      <c r="H54" s="66">
        <v>0</v>
      </c>
      <c r="I54" s="66">
        <v>0</v>
      </c>
      <c r="J54" s="66">
        <v>1</v>
      </c>
      <c r="K54" s="66">
        <v>1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</row>
    <row r="55" spans="1:19" ht="12.75">
      <c r="A55" s="66">
        <v>37</v>
      </c>
      <c r="B55" s="66" t="s">
        <v>603</v>
      </c>
      <c r="C55" s="66" t="s">
        <v>604</v>
      </c>
      <c r="D55" s="66">
        <v>1</v>
      </c>
      <c r="E55" s="66">
        <v>1</v>
      </c>
      <c r="F55" s="66">
        <v>0</v>
      </c>
      <c r="G55" s="66">
        <v>0</v>
      </c>
      <c r="H55" s="66">
        <v>0</v>
      </c>
      <c r="I55" s="66">
        <v>0</v>
      </c>
      <c r="J55" s="66">
        <v>1</v>
      </c>
      <c r="K55" s="66">
        <v>1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</row>
    <row r="56" spans="1:19" s="68" customFormat="1" ht="12.75">
      <c r="A56" s="67">
        <v>37</v>
      </c>
      <c r="B56" s="67"/>
      <c r="C56" s="67" t="s">
        <v>605</v>
      </c>
      <c r="D56" s="67">
        <f aca="true" t="shared" si="2" ref="D56:S56">SUM(D19:D55)</f>
        <v>105.35</v>
      </c>
      <c r="E56" s="67">
        <f t="shared" si="2"/>
        <v>120</v>
      </c>
      <c r="F56" s="67">
        <f t="shared" si="2"/>
        <v>0</v>
      </c>
      <c r="G56" s="67">
        <f t="shared" si="2"/>
        <v>0</v>
      </c>
      <c r="H56" s="67">
        <f t="shared" si="2"/>
        <v>0.5</v>
      </c>
      <c r="I56" s="67">
        <f t="shared" si="2"/>
        <v>1</v>
      </c>
      <c r="J56" s="67">
        <f t="shared" si="2"/>
        <v>24.15</v>
      </c>
      <c r="K56" s="67">
        <f t="shared" si="2"/>
        <v>28</v>
      </c>
      <c r="L56" s="67">
        <f t="shared" si="2"/>
        <v>35.5</v>
      </c>
      <c r="M56" s="67">
        <f t="shared" si="2"/>
        <v>35</v>
      </c>
      <c r="N56" s="67">
        <f t="shared" si="2"/>
        <v>6.7</v>
      </c>
      <c r="O56" s="67">
        <f t="shared" si="2"/>
        <v>9</v>
      </c>
      <c r="P56" s="67">
        <f t="shared" si="2"/>
        <v>0</v>
      </c>
      <c r="Q56" s="67">
        <f t="shared" si="2"/>
        <v>0</v>
      </c>
      <c r="R56" s="67">
        <f t="shared" si="2"/>
        <v>38.5</v>
      </c>
      <c r="S56" s="67">
        <f t="shared" si="2"/>
        <v>47</v>
      </c>
    </row>
    <row r="57" spans="1:19" ht="7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5"/>
    </row>
    <row r="58" spans="1:19" ht="25.5">
      <c r="A58" s="66">
        <v>1</v>
      </c>
      <c r="B58" s="66" t="s">
        <v>545</v>
      </c>
      <c r="C58" s="66" t="s">
        <v>606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</row>
    <row r="59" spans="1:19" ht="12.75">
      <c r="A59" s="66">
        <v>2</v>
      </c>
      <c r="B59" s="66" t="s">
        <v>550</v>
      </c>
      <c r="C59" s="66" t="s">
        <v>607</v>
      </c>
      <c r="D59" s="66">
        <v>1</v>
      </c>
      <c r="E59" s="66">
        <v>1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1</v>
      </c>
      <c r="S59" s="66">
        <v>1</v>
      </c>
    </row>
    <row r="60" spans="1:19" ht="12.75">
      <c r="A60" s="66">
        <v>3</v>
      </c>
      <c r="B60" s="66" t="s">
        <v>581</v>
      </c>
      <c r="C60" s="66" t="s">
        <v>608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</row>
    <row r="61" spans="1:19" ht="12.75">
      <c r="A61" s="66">
        <v>4</v>
      </c>
      <c r="B61" s="66" t="s">
        <v>586</v>
      </c>
      <c r="C61" s="66" t="s">
        <v>609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</row>
    <row r="62" spans="1:19" ht="12.75">
      <c r="A62" s="66">
        <v>5</v>
      </c>
      <c r="B62" s="66" t="s">
        <v>540</v>
      </c>
      <c r="C62" s="66" t="s">
        <v>610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</row>
    <row r="63" spans="1:19" s="68" customFormat="1" ht="12.75">
      <c r="A63" s="67">
        <v>5</v>
      </c>
      <c r="B63" s="67"/>
      <c r="C63" s="67" t="s">
        <v>611</v>
      </c>
      <c r="D63" s="67">
        <f aca="true" t="shared" si="3" ref="D63:S63">SUM(D58:D62)</f>
        <v>1</v>
      </c>
      <c r="E63" s="67">
        <f t="shared" si="3"/>
        <v>1</v>
      </c>
      <c r="F63" s="67">
        <f t="shared" si="3"/>
        <v>0</v>
      </c>
      <c r="G63" s="67">
        <f t="shared" si="3"/>
        <v>0</v>
      </c>
      <c r="H63" s="67">
        <f t="shared" si="3"/>
        <v>0</v>
      </c>
      <c r="I63" s="67">
        <f t="shared" si="3"/>
        <v>0</v>
      </c>
      <c r="J63" s="67">
        <f t="shared" si="3"/>
        <v>0</v>
      </c>
      <c r="K63" s="67">
        <f t="shared" si="3"/>
        <v>0</v>
      </c>
      <c r="L63" s="67">
        <f t="shared" si="3"/>
        <v>0</v>
      </c>
      <c r="M63" s="67">
        <f t="shared" si="3"/>
        <v>0</v>
      </c>
      <c r="N63" s="67">
        <f t="shared" si="3"/>
        <v>0</v>
      </c>
      <c r="O63" s="67">
        <f t="shared" si="3"/>
        <v>0</v>
      </c>
      <c r="P63" s="67">
        <f t="shared" si="3"/>
        <v>0</v>
      </c>
      <c r="Q63" s="67">
        <f t="shared" si="3"/>
        <v>0</v>
      </c>
      <c r="R63" s="67">
        <f t="shared" si="3"/>
        <v>1</v>
      </c>
      <c r="S63" s="67">
        <f t="shared" si="3"/>
        <v>1</v>
      </c>
    </row>
    <row r="64" spans="1:19" ht="7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</row>
    <row r="65" spans="1:19" ht="12.75">
      <c r="A65" s="66">
        <v>1</v>
      </c>
      <c r="B65" s="66" t="s">
        <v>548</v>
      </c>
      <c r="C65" s="66" t="s">
        <v>612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</row>
    <row r="66" spans="1:19" ht="25.5">
      <c r="A66" s="66">
        <v>2</v>
      </c>
      <c r="B66" s="66" t="s">
        <v>532</v>
      </c>
      <c r="C66" s="66" t="s">
        <v>613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</row>
    <row r="67" spans="1:19" ht="25.5">
      <c r="A67" s="66">
        <v>3</v>
      </c>
      <c r="B67" s="66" t="s">
        <v>532</v>
      </c>
      <c r="C67" s="66" t="s">
        <v>614</v>
      </c>
      <c r="D67" s="66">
        <v>6</v>
      </c>
      <c r="E67" s="66">
        <v>6</v>
      </c>
      <c r="F67" s="66">
        <v>0</v>
      </c>
      <c r="G67" s="66">
        <v>0</v>
      </c>
      <c r="H67" s="66">
        <v>0</v>
      </c>
      <c r="I67" s="66">
        <v>0</v>
      </c>
      <c r="J67" s="66">
        <v>1</v>
      </c>
      <c r="K67" s="66">
        <v>1</v>
      </c>
      <c r="L67" s="66">
        <v>2</v>
      </c>
      <c r="M67" s="66">
        <v>2</v>
      </c>
      <c r="N67" s="66">
        <v>0</v>
      </c>
      <c r="O67" s="66">
        <v>0</v>
      </c>
      <c r="P67" s="66">
        <v>0</v>
      </c>
      <c r="Q67" s="66">
        <v>0</v>
      </c>
      <c r="R67" s="66">
        <v>3</v>
      </c>
      <c r="S67" s="66">
        <v>3</v>
      </c>
    </row>
    <row r="68" spans="1:19" ht="12.75">
      <c r="A68" s="66">
        <v>4</v>
      </c>
      <c r="B68" s="66" t="s">
        <v>615</v>
      </c>
      <c r="C68" s="66" t="s">
        <v>616</v>
      </c>
      <c r="D68" s="66">
        <v>2</v>
      </c>
      <c r="E68" s="66">
        <v>2</v>
      </c>
      <c r="F68" s="66">
        <v>0</v>
      </c>
      <c r="G68" s="66">
        <v>0</v>
      </c>
      <c r="H68" s="66">
        <v>0</v>
      </c>
      <c r="I68" s="66">
        <v>0</v>
      </c>
      <c r="J68" s="66">
        <v>1</v>
      </c>
      <c r="K68" s="66">
        <v>1</v>
      </c>
      <c r="L68" s="66">
        <v>1</v>
      </c>
      <c r="M68" s="66">
        <v>1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</row>
    <row r="69" spans="1:19" ht="12.75">
      <c r="A69" s="66">
        <v>5</v>
      </c>
      <c r="B69" s="66" t="s">
        <v>567</v>
      </c>
      <c r="C69" s="66" t="s">
        <v>617</v>
      </c>
      <c r="D69" s="66">
        <v>3.5</v>
      </c>
      <c r="E69" s="66">
        <v>5</v>
      </c>
      <c r="F69" s="66">
        <v>0</v>
      </c>
      <c r="G69" s="66">
        <v>0</v>
      </c>
      <c r="H69" s="66">
        <v>0</v>
      </c>
      <c r="I69" s="66">
        <v>0</v>
      </c>
      <c r="J69" s="66">
        <v>1</v>
      </c>
      <c r="K69" s="66">
        <v>1</v>
      </c>
      <c r="L69" s="66">
        <v>2</v>
      </c>
      <c r="M69" s="66">
        <v>3</v>
      </c>
      <c r="N69" s="66">
        <v>0.5</v>
      </c>
      <c r="O69" s="66">
        <v>1</v>
      </c>
      <c r="P69" s="66">
        <v>0</v>
      </c>
      <c r="Q69" s="66">
        <v>0</v>
      </c>
      <c r="R69" s="66">
        <v>0</v>
      </c>
      <c r="S69" s="66">
        <v>0</v>
      </c>
    </row>
    <row r="70" spans="1:19" ht="25.5">
      <c r="A70" s="66">
        <v>6</v>
      </c>
      <c r="B70" s="66" t="s">
        <v>618</v>
      </c>
      <c r="C70" s="66" t="s">
        <v>619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</row>
    <row r="71" spans="1:19" ht="25.5">
      <c r="A71" s="66">
        <v>7</v>
      </c>
      <c r="B71" s="66" t="s">
        <v>618</v>
      </c>
      <c r="C71" s="66" t="s">
        <v>620</v>
      </c>
      <c r="D71" s="66">
        <v>2.5</v>
      </c>
      <c r="E71" s="66">
        <v>3</v>
      </c>
      <c r="F71" s="66">
        <v>0</v>
      </c>
      <c r="G71" s="66">
        <v>0</v>
      </c>
      <c r="H71" s="66">
        <v>0</v>
      </c>
      <c r="I71" s="66">
        <v>0</v>
      </c>
      <c r="J71" s="66">
        <v>0.5</v>
      </c>
      <c r="K71" s="66">
        <v>1</v>
      </c>
      <c r="L71" s="66">
        <v>2</v>
      </c>
      <c r="M71" s="66">
        <v>2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</row>
    <row r="72" spans="1:19" ht="12.75">
      <c r="A72" s="66">
        <v>8</v>
      </c>
      <c r="B72" s="66" t="s">
        <v>584</v>
      </c>
      <c r="C72" s="66" t="s">
        <v>621</v>
      </c>
      <c r="D72" s="66">
        <v>1</v>
      </c>
      <c r="E72" s="66">
        <v>1</v>
      </c>
      <c r="F72" s="66">
        <v>0</v>
      </c>
      <c r="G72" s="66">
        <v>0</v>
      </c>
      <c r="H72" s="66">
        <v>0</v>
      </c>
      <c r="I72" s="66">
        <v>0</v>
      </c>
      <c r="J72" s="66">
        <v>1</v>
      </c>
      <c r="K72" s="66">
        <v>1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</row>
    <row r="73" spans="1:19" ht="12.75">
      <c r="A73" s="66">
        <v>9</v>
      </c>
      <c r="B73" s="66" t="s">
        <v>586</v>
      </c>
      <c r="C73" s="66" t="s">
        <v>622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</row>
    <row r="74" spans="1:19" s="68" customFormat="1" ht="12.75">
      <c r="A74" s="67">
        <v>9</v>
      </c>
      <c r="B74" s="67"/>
      <c r="C74" s="67" t="s">
        <v>623</v>
      </c>
      <c r="D74" s="67">
        <f aca="true" t="shared" si="4" ref="D74:S74">SUM(D65:D73)</f>
        <v>15</v>
      </c>
      <c r="E74" s="67">
        <f t="shared" si="4"/>
        <v>17</v>
      </c>
      <c r="F74" s="67">
        <f t="shared" si="4"/>
        <v>0</v>
      </c>
      <c r="G74" s="67">
        <f t="shared" si="4"/>
        <v>0</v>
      </c>
      <c r="H74" s="67">
        <f t="shared" si="4"/>
        <v>0</v>
      </c>
      <c r="I74" s="67">
        <f t="shared" si="4"/>
        <v>0</v>
      </c>
      <c r="J74" s="67">
        <f t="shared" si="4"/>
        <v>4.5</v>
      </c>
      <c r="K74" s="67">
        <f t="shared" si="4"/>
        <v>5</v>
      </c>
      <c r="L74" s="67">
        <f t="shared" si="4"/>
        <v>7</v>
      </c>
      <c r="M74" s="67">
        <f t="shared" si="4"/>
        <v>8</v>
      </c>
      <c r="N74" s="67">
        <f t="shared" si="4"/>
        <v>0.5</v>
      </c>
      <c r="O74" s="67">
        <f t="shared" si="4"/>
        <v>1</v>
      </c>
      <c r="P74" s="67">
        <f t="shared" si="4"/>
        <v>0</v>
      </c>
      <c r="Q74" s="67">
        <f t="shared" si="4"/>
        <v>0</v>
      </c>
      <c r="R74" s="67">
        <f t="shared" si="4"/>
        <v>3</v>
      </c>
      <c r="S74" s="67">
        <f t="shared" si="4"/>
        <v>3</v>
      </c>
    </row>
    <row r="75" spans="1:19" ht="7.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5"/>
    </row>
    <row r="76" spans="1:19" s="68" customFormat="1" ht="12.75">
      <c r="A76" s="67">
        <f>(A12+A17+A56+A63+A74)</f>
        <v>59</v>
      </c>
      <c r="B76" s="67"/>
      <c r="C76" s="67" t="s">
        <v>624</v>
      </c>
      <c r="D76" s="67">
        <f aca="true" t="shared" si="5" ref="D76:S76">(D12+D17+D56+D63+D74)</f>
        <v>173.85</v>
      </c>
      <c r="E76" s="67">
        <f t="shared" si="5"/>
        <v>196</v>
      </c>
      <c r="F76" s="67">
        <f t="shared" si="5"/>
        <v>4.5</v>
      </c>
      <c r="G76" s="67">
        <f t="shared" si="5"/>
        <v>5.5</v>
      </c>
      <c r="H76" s="67">
        <f t="shared" si="5"/>
        <v>7</v>
      </c>
      <c r="I76" s="67">
        <f t="shared" si="5"/>
        <v>8.5</v>
      </c>
      <c r="J76" s="67">
        <f t="shared" si="5"/>
        <v>35.65</v>
      </c>
      <c r="K76" s="67">
        <f t="shared" si="5"/>
        <v>41</v>
      </c>
      <c r="L76" s="67">
        <f t="shared" si="5"/>
        <v>48.5</v>
      </c>
      <c r="M76" s="67">
        <f t="shared" si="5"/>
        <v>49</v>
      </c>
      <c r="N76" s="67">
        <f t="shared" si="5"/>
        <v>18.2</v>
      </c>
      <c r="O76" s="67">
        <f t="shared" si="5"/>
        <v>22</v>
      </c>
      <c r="P76" s="67">
        <f t="shared" si="5"/>
        <v>4</v>
      </c>
      <c r="Q76" s="67">
        <f t="shared" si="5"/>
        <v>5</v>
      </c>
      <c r="R76" s="67">
        <f t="shared" si="5"/>
        <v>56</v>
      </c>
      <c r="S76" s="67">
        <f t="shared" si="5"/>
        <v>65</v>
      </c>
    </row>
  </sheetData>
  <sheetProtection password="CE88" sheet="1" objects="1" scenarios="1"/>
  <mergeCells count="15">
    <mergeCell ref="A1:M1"/>
    <mergeCell ref="B2:B6"/>
    <mergeCell ref="A2:A6"/>
    <mergeCell ref="D3:D5"/>
    <mergeCell ref="E3:E5"/>
    <mergeCell ref="F3:M3"/>
    <mergeCell ref="F4:M4"/>
    <mergeCell ref="N3:S3"/>
    <mergeCell ref="N4:S4"/>
    <mergeCell ref="C2:C6"/>
    <mergeCell ref="A75:S75"/>
    <mergeCell ref="A13:S13"/>
    <mergeCell ref="A18:S18"/>
    <mergeCell ref="A57:S57"/>
    <mergeCell ref="A64:S6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3" r:id="rId1"/>
  <headerFooter alignWithMargins="0">
    <oddFooter>&amp;R&amp;P+75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51.7109375" style="0" customWidth="1"/>
    <col min="4" max="4" width="5.421875" style="0" customWidth="1"/>
    <col min="5" max="5" width="6.421875" style="0" customWidth="1"/>
    <col min="6" max="6" width="5.7109375" style="0" customWidth="1"/>
    <col min="7" max="7" width="6.57421875" style="0" customWidth="1"/>
    <col min="8" max="8" width="5.71093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8515625" style="0" customWidth="1"/>
    <col min="13" max="13" width="6.8515625" style="0" customWidth="1"/>
  </cols>
  <sheetData>
    <row r="1" spans="1:13" s="7" customFormat="1" ht="15">
      <c r="A1" s="156" t="s">
        <v>340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4" customHeight="1">
      <c r="A2" s="157" t="s">
        <v>0</v>
      </c>
      <c r="B2" s="157" t="s">
        <v>1</v>
      </c>
      <c r="C2" s="157" t="s">
        <v>2</v>
      </c>
      <c r="D2" s="45" t="s">
        <v>225</v>
      </c>
      <c r="E2" s="45" t="s">
        <v>225</v>
      </c>
      <c r="F2" s="45" t="s">
        <v>224</v>
      </c>
      <c r="G2" s="45" t="s">
        <v>224</v>
      </c>
      <c r="H2" s="45" t="s">
        <v>223</v>
      </c>
      <c r="I2" s="45" t="s">
        <v>223</v>
      </c>
      <c r="J2" s="45" t="s">
        <v>222</v>
      </c>
      <c r="K2" s="45" t="s">
        <v>222</v>
      </c>
      <c r="L2" s="45" t="s">
        <v>221</v>
      </c>
      <c r="M2" s="45" t="s">
        <v>221</v>
      </c>
    </row>
    <row r="3" spans="1:13" ht="10.5" customHeight="1">
      <c r="A3" s="157"/>
      <c r="B3" s="157"/>
      <c r="C3" s="157"/>
      <c r="D3" s="170" t="s">
        <v>46</v>
      </c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0.5" customHeight="1">
      <c r="A4" s="157"/>
      <c r="B4" s="157"/>
      <c r="C4" s="157"/>
      <c r="D4" s="213" t="s">
        <v>488</v>
      </c>
      <c r="E4" s="213" t="s">
        <v>488</v>
      </c>
      <c r="F4" s="213" t="s">
        <v>489</v>
      </c>
      <c r="G4" s="213" t="s">
        <v>489</v>
      </c>
      <c r="H4" s="213" t="s">
        <v>490</v>
      </c>
      <c r="I4" s="213" t="s">
        <v>490</v>
      </c>
      <c r="J4" s="213" t="s">
        <v>491</v>
      </c>
      <c r="K4" s="213" t="s">
        <v>491</v>
      </c>
      <c r="L4" s="213" t="s">
        <v>220</v>
      </c>
      <c r="M4" s="213" t="s">
        <v>220</v>
      </c>
    </row>
    <row r="5" spans="1:13" ht="71.25" customHeight="1">
      <c r="A5" s="158"/>
      <c r="B5" s="158"/>
      <c r="C5" s="158"/>
      <c r="D5" s="213"/>
      <c r="E5" s="213"/>
      <c r="F5" s="213"/>
      <c r="G5" s="213"/>
      <c r="H5" s="213"/>
      <c r="I5" s="213"/>
      <c r="J5" s="213"/>
      <c r="K5" s="213"/>
      <c r="L5" s="213"/>
      <c r="M5" s="213"/>
    </row>
    <row r="6" spans="1:13" ht="24" customHeight="1" thickBot="1">
      <c r="A6" s="132"/>
      <c r="B6" s="132"/>
      <c r="C6" s="132"/>
      <c r="D6" s="69" t="s">
        <v>226</v>
      </c>
      <c r="E6" s="69" t="s">
        <v>218</v>
      </c>
      <c r="F6" s="69" t="s">
        <v>226</v>
      </c>
      <c r="G6" s="69" t="s">
        <v>218</v>
      </c>
      <c r="H6" s="69" t="s">
        <v>226</v>
      </c>
      <c r="I6" s="69" t="s">
        <v>218</v>
      </c>
      <c r="J6" s="69" t="s">
        <v>226</v>
      </c>
      <c r="K6" s="69" t="s">
        <v>218</v>
      </c>
      <c r="L6" s="69" t="s">
        <v>226</v>
      </c>
      <c r="M6" s="69" t="s">
        <v>218</v>
      </c>
    </row>
    <row r="7" spans="1:13" ht="12.75">
      <c r="A7" s="65">
        <v>1</v>
      </c>
      <c r="B7" s="65" t="s">
        <v>530</v>
      </c>
      <c r="C7" s="65" t="s">
        <v>531</v>
      </c>
      <c r="D7" s="65">
        <v>2</v>
      </c>
      <c r="E7" s="65">
        <v>2</v>
      </c>
      <c r="F7" s="65">
        <v>30.5</v>
      </c>
      <c r="G7" s="65">
        <v>34</v>
      </c>
      <c r="H7" s="65">
        <v>0</v>
      </c>
      <c r="I7" s="65">
        <v>0</v>
      </c>
      <c r="J7" s="65">
        <v>54.5</v>
      </c>
      <c r="K7" s="65">
        <v>52</v>
      </c>
      <c r="L7" s="65">
        <v>34.25</v>
      </c>
      <c r="M7" s="65">
        <v>35</v>
      </c>
    </row>
    <row r="8" spans="1:13" ht="12.75">
      <c r="A8" s="66">
        <v>2</v>
      </c>
      <c r="B8" s="66" t="s">
        <v>532</v>
      </c>
      <c r="C8" s="66" t="s">
        <v>533</v>
      </c>
      <c r="D8" s="66">
        <v>2</v>
      </c>
      <c r="E8" s="66">
        <v>2</v>
      </c>
      <c r="F8" s="66">
        <v>20</v>
      </c>
      <c r="G8" s="66">
        <v>15</v>
      </c>
      <c r="H8" s="66">
        <v>0</v>
      </c>
      <c r="I8" s="66">
        <v>0</v>
      </c>
      <c r="J8" s="66">
        <v>45</v>
      </c>
      <c r="K8" s="66">
        <v>45</v>
      </c>
      <c r="L8" s="66">
        <v>19.5</v>
      </c>
      <c r="M8" s="66">
        <v>19</v>
      </c>
    </row>
    <row r="9" spans="1:13" ht="12.75">
      <c r="A9" s="66">
        <v>3</v>
      </c>
      <c r="B9" s="66" t="s">
        <v>532</v>
      </c>
      <c r="C9" s="66" t="s">
        <v>534</v>
      </c>
      <c r="D9" s="66">
        <v>1</v>
      </c>
      <c r="E9" s="66">
        <v>1</v>
      </c>
      <c r="F9" s="66">
        <v>29</v>
      </c>
      <c r="G9" s="66">
        <v>27</v>
      </c>
      <c r="H9" s="66">
        <v>0</v>
      </c>
      <c r="I9" s="66">
        <v>0</v>
      </c>
      <c r="J9" s="66">
        <v>43</v>
      </c>
      <c r="K9" s="66">
        <v>43</v>
      </c>
      <c r="L9" s="66">
        <v>41</v>
      </c>
      <c r="M9" s="66">
        <v>40</v>
      </c>
    </row>
    <row r="10" spans="1:13" ht="12.75">
      <c r="A10" s="66">
        <v>4</v>
      </c>
      <c r="B10" s="66" t="s">
        <v>532</v>
      </c>
      <c r="C10" s="66" t="s">
        <v>535</v>
      </c>
      <c r="D10" s="66">
        <v>1</v>
      </c>
      <c r="E10" s="66">
        <v>1</v>
      </c>
      <c r="F10" s="66">
        <v>16</v>
      </c>
      <c r="G10" s="66">
        <v>14</v>
      </c>
      <c r="H10" s="66">
        <v>0</v>
      </c>
      <c r="I10" s="66">
        <v>0</v>
      </c>
      <c r="J10" s="66">
        <v>35</v>
      </c>
      <c r="K10" s="66">
        <v>33</v>
      </c>
      <c r="L10" s="66">
        <v>18.5</v>
      </c>
      <c r="M10" s="66">
        <v>17</v>
      </c>
    </row>
    <row r="11" spans="1:13" ht="12.75">
      <c r="A11" s="66">
        <v>5</v>
      </c>
      <c r="B11" s="66" t="s">
        <v>536</v>
      </c>
      <c r="C11" s="66" t="s">
        <v>537</v>
      </c>
      <c r="D11" s="66">
        <v>3</v>
      </c>
      <c r="E11" s="66">
        <v>4</v>
      </c>
      <c r="F11" s="66">
        <v>35</v>
      </c>
      <c r="G11" s="66">
        <v>35</v>
      </c>
      <c r="H11" s="66">
        <v>0</v>
      </c>
      <c r="I11" s="66">
        <v>0</v>
      </c>
      <c r="J11" s="66">
        <v>80</v>
      </c>
      <c r="K11" s="66">
        <v>80</v>
      </c>
      <c r="L11" s="66">
        <v>43</v>
      </c>
      <c r="M11" s="66">
        <v>43</v>
      </c>
    </row>
    <row r="12" spans="1:13" s="68" customFormat="1" ht="12.75">
      <c r="A12" s="67">
        <v>5</v>
      </c>
      <c r="B12" s="67"/>
      <c r="C12" s="67" t="s">
        <v>538</v>
      </c>
      <c r="D12" s="67">
        <f aca="true" t="shared" si="0" ref="D12:M12">SUM(D7:D11)</f>
        <v>9</v>
      </c>
      <c r="E12" s="67">
        <f t="shared" si="0"/>
        <v>10</v>
      </c>
      <c r="F12" s="67">
        <f t="shared" si="0"/>
        <v>130.5</v>
      </c>
      <c r="G12" s="67">
        <f t="shared" si="0"/>
        <v>125</v>
      </c>
      <c r="H12" s="67">
        <f t="shared" si="0"/>
        <v>0</v>
      </c>
      <c r="I12" s="67">
        <f t="shared" si="0"/>
        <v>0</v>
      </c>
      <c r="J12" s="67">
        <f t="shared" si="0"/>
        <v>257.5</v>
      </c>
      <c r="K12" s="67">
        <f t="shared" si="0"/>
        <v>253</v>
      </c>
      <c r="L12" s="67">
        <f t="shared" si="0"/>
        <v>156.25</v>
      </c>
      <c r="M12" s="67">
        <f t="shared" si="0"/>
        <v>154</v>
      </c>
    </row>
    <row r="13" spans="1:13" ht="7.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5"/>
    </row>
    <row r="14" spans="1:13" ht="12.75">
      <c r="A14" s="66">
        <v>1</v>
      </c>
      <c r="B14" s="66" t="s">
        <v>532</v>
      </c>
      <c r="C14" s="66" t="s">
        <v>539</v>
      </c>
      <c r="D14" s="66">
        <v>1</v>
      </c>
      <c r="E14" s="66">
        <v>1</v>
      </c>
      <c r="F14" s="66">
        <v>1</v>
      </c>
      <c r="G14" s="66">
        <v>1</v>
      </c>
      <c r="H14" s="66">
        <v>0</v>
      </c>
      <c r="I14" s="66">
        <v>0</v>
      </c>
      <c r="J14" s="66">
        <v>40</v>
      </c>
      <c r="K14" s="66">
        <v>41</v>
      </c>
      <c r="L14" s="66">
        <v>32</v>
      </c>
      <c r="M14" s="66">
        <v>28</v>
      </c>
    </row>
    <row r="15" spans="1:13" ht="12.75">
      <c r="A15" s="66">
        <v>2</v>
      </c>
      <c r="B15" s="66" t="s">
        <v>540</v>
      </c>
      <c r="C15" s="66" t="s">
        <v>541</v>
      </c>
      <c r="D15" s="66">
        <v>2</v>
      </c>
      <c r="E15" s="66">
        <v>2</v>
      </c>
      <c r="F15" s="66">
        <v>8</v>
      </c>
      <c r="G15" s="66">
        <v>8</v>
      </c>
      <c r="H15" s="66">
        <v>1</v>
      </c>
      <c r="I15" s="66">
        <v>1</v>
      </c>
      <c r="J15" s="66">
        <v>110</v>
      </c>
      <c r="K15" s="66">
        <v>110</v>
      </c>
      <c r="L15" s="66">
        <v>61</v>
      </c>
      <c r="M15" s="66">
        <v>68</v>
      </c>
    </row>
    <row r="16" spans="1:13" ht="12.75">
      <c r="A16" s="66">
        <v>3</v>
      </c>
      <c r="B16" s="66" t="s">
        <v>542</v>
      </c>
      <c r="C16" s="66" t="s">
        <v>543</v>
      </c>
      <c r="D16" s="66">
        <v>2</v>
      </c>
      <c r="E16" s="66">
        <v>2</v>
      </c>
      <c r="F16" s="66">
        <v>17</v>
      </c>
      <c r="G16" s="66">
        <v>17</v>
      </c>
      <c r="H16" s="66">
        <v>8</v>
      </c>
      <c r="I16" s="66">
        <v>8</v>
      </c>
      <c r="J16" s="66">
        <v>42</v>
      </c>
      <c r="K16" s="66">
        <v>42</v>
      </c>
      <c r="L16" s="66">
        <v>44</v>
      </c>
      <c r="M16" s="66">
        <v>44</v>
      </c>
    </row>
    <row r="17" spans="1:13" s="68" customFormat="1" ht="12.75">
      <c r="A17" s="67">
        <v>3</v>
      </c>
      <c r="B17" s="67"/>
      <c r="C17" s="67" t="s">
        <v>544</v>
      </c>
      <c r="D17" s="67">
        <f aca="true" t="shared" si="1" ref="D17:M17">SUM(D14:D16)</f>
        <v>5</v>
      </c>
      <c r="E17" s="67">
        <f t="shared" si="1"/>
        <v>5</v>
      </c>
      <c r="F17" s="67">
        <f t="shared" si="1"/>
        <v>26</v>
      </c>
      <c r="G17" s="67">
        <f t="shared" si="1"/>
        <v>26</v>
      </c>
      <c r="H17" s="67">
        <f t="shared" si="1"/>
        <v>9</v>
      </c>
      <c r="I17" s="67">
        <f t="shared" si="1"/>
        <v>9</v>
      </c>
      <c r="J17" s="67">
        <f t="shared" si="1"/>
        <v>192</v>
      </c>
      <c r="K17" s="67">
        <f t="shared" si="1"/>
        <v>193</v>
      </c>
      <c r="L17" s="67">
        <f t="shared" si="1"/>
        <v>137</v>
      </c>
      <c r="M17" s="67">
        <f t="shared" si="1"/>
        <v>140</v>
      </c>
    </row>
    <row r="18" spans="1:13" ht="7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5"/>
    </row>
    <row r="19" spans="1:13" ht="12.75">
      <c r="A19" s="66">
        <v>1</v>
      </c>
      <c r="B19" s="66" t="s">
        <v>545</v>
      </c>
      <c r="C19" s="66" t="s">
        <v>546</v>
      </c>
      <c r="D19" s="66">
        <v>1</v>
      </c>
      <c r="E19" s="66">
        <v>1</v>
      </c>
      <c r="F19" s="66">
        <v>0</v>
      </c>
      <c r="G19" s="66">
        <v>5</v>
      </c>
      <c r="H19" s="66">
        <v>0</v>
      </c>
      <c r="I19" s="66">
        <v>0</v>
      </c>
      <c r="J19" s="66">
        <v>17.3</v>
      </c>
      <c r="K19" s="66">
        <v>16</v>
      </c>
      <c r="L19" s="66">
        <v>28.5</v>
      </c>
      <c r="M19" s="66">
        <v>18</v>
      </c>
    </row>
    <row r="20" spans="1:13" ht="12.75">
      <c r="A20" s="66">
        <v>2</v>
      </c>
      <c r="B20" s="66" t="s">
        <v>545</v>
      </c>
      <c r="C20" s="66" t="s">
        <v>547</v>
      </c>
      <c r="D20" s="66">
        <v>1</v>
      </c>
      <c r="E20" s="66">
        <v>1</v>
      </c>
      <c r="F20" s="66">
        <v>5</v>
      </c>
      <c r="G20" s="66">
        <v>5</v>
      </c>
      <c r="H20" s="66">
        <v>1</v>
      </c>
      <c r="I20" s="66">
        <v>1</v>
      </c>
      <c r="J20" s="66">
        <v>1</v>
      </c>
      <c r="K20" s="66">
        <v>1</v>
      </c>
      <c r="L20" s="66">
        <v>1</v>
      </c>
      <c r="M20" s="66">
        <v>1</v>
      </c>
    </row>
    <row r="21" spans="1:13" ht="12.75">
      <c r="A21" s="66">
        <v>3</v>
      </c>
      <c r="B21" s="66" t="s">
        <v>548</v>
      </c>
      <c r="C21" s="66" t="s">
        <v>549</v>
      </c>
      <c r="D21" s="66">
        <v>10.6</v>
      </c>
      <c r="E21" s="66">
        <v>10</v>
      </c>
      <c r="F21" s="66">
        <v>8.8</v>
      </c>
      <c r="G21" s="66">
        <v>9</v>
      </c>
      <c r="H21" s="66">
        <v>0</v>
      </c>
      <c r="I21" s="66">
        <v>0</v>
      </c>
      <c r="J21" s="66">
        <v>12.25</v>
      </c>
      <c r="K21" s="66">
        <v>12</v>
      </c>
      <c r="L21" s="66">
        <v>18.25</v>
      </c>
      <c r="M21" s="66">
        <v>21</v>
      </c>
    </row>
    <row r="22" spans="1:13" ht="12.75">
      <c r="A22" s="66">
        <v>4</v>
      </c>
      <c r="B22" s="66" t="s">
        <v>550</v>
      </c>
      <c r="C22" s="66" t="s">
        <v>551</v>
      </c>
      <c r="D22" s="66">
        <v>2</v>
      </c>
      <c r="E22" s="66">
        <v>2</v>
      </c>
      <c r="F22" s="66">
        <v>14</v>
      </c>
      <c r="G22" s="66">
        <v>14</v>
      </c>
      <c r="H22" s="66">
        <v>0</v>
      </c>
      <c r="I22" s="66">
        <v>0</v>
      </c>
      <c r="J22" s="66">
        <v>0</v>
      </c>
      <c r="K22" s="66">
        <v>0</v>
      </c>
      <c r="L22" s="66">
        <v>10</v>
      </c>
      <c r="M22" s="66">
        <v>10</v>
      </c>
    </row>
    <row r="23" spans="1:13" ht="12.75">
      <c r="A23" s="66">
        <v>5</v>
      </c>
      <c r="B23" s="66" t="s">
        <v>530</v>
      </c>
      <c r="C23" s="66" t="s">
        <v>552</v>
      </c>
      <c r="D23" s="66">
        <v>10</v>
      </c>
      <c r="E23" s="66">
        <v>10</v>
      </c>
      <c r="F23" s="66">
        <v>1</v>
      </c>
      <c r="G23" s="66">
        <v>1</v>
      </c>
      <c r="H23" s="66">
        <v>0</v>
      </c>
      <c r="I23" s="66">
        <v>0</v>
      </c>
      <c r="J23" s="66">
        <v>17</v>
      </c>
      <c r="K23" s="66">
        <v>17</v>
      </c>
      <c r="L23" s="66">
        <v>27</v>
      </c>
      <c r="M23" s="66">
        <v>26</v>
      </c>
    </row>
    <row r="24" spans="1:13" ht="12.75">
      <c r="A24" s="66">
        <v>6</v>
      </c>
      <c r="B24" s="66" t="s">
        <v>553</v>
      </c>
      <c r="C24" s="66" t="s">
        <v>554</v>
      </c>
      <c r="D24" s="66">
        <v>0</v>
      </c>
      <c r="E24" s="66">
        <v>0</v>
      </c>
      <c r="F24" s="66">
        <v>7</v>
      </c>
      <c r="G24" s="66">
        <v>7</v>
      </c>
      <c r="H24" s="66">
        <v>0</v>
      </c>
      <c r="I24" s="66">
        <v>0</v>
      </c>
      <c r="J24" s="66">
        <v>5</v>
      </c>
      <c r="K24" s="66">
        <v>5</v>
      </c>
      <c r="L24" s="66">
        <v>8</v>
      </c>
      <c r="M24" s="66">
        <v>8</v>
      </c>
    </row>
    <row r="25" spans="1:13" ht="12.75">
      <c r="A25" s="66">
        <v>7</v>
      </c>
      <c r="B25" s="66" t="s">
        <v>532</v>
      </c>
      <c r="C25" s="66" t="s">
        <v>555</v>
      </c>
      <c r="D25" s="66">
        <v>1</v>
      </c>
      <c r="E25" s="66">
        <v>0</v>
      </c>
      <c r="F25" s="66">
        <v>1</v>
      </c>
      <c r="G25" s="66">
        <v>1</v>
      </c>
      <c r="H25" s="66">
        <v>0</v>
      </c>
      <c r="I25" s="66">
        <v>0</v>
      </c>
      <c r="J25" s="66">
        <v>3</v>
      </c>
      <c r="K25" s="66">
        <v>3</v>
      </c>
      <c r="L25" s="66">
        <v>21</v>
      </c>
      <c r="M25" s="66">
        <v>12</v>
      </c>
    </row>
    <row r="26" spans="1:13" ht="12.75">
      <c r="A26" s="66">
        <v>8</v>
      </c>
      <c r="B26" s="66" t="s">
        <v>532</v>
      </c>
      <c r="C26" s="66" t="s">
        <v>556</v>
      </c>
      <c r="D26" s="66">
        <v>8</v>
      </c>
      <c r="E26" s="66">
        <v>7</v>
      </c>
      <c r="F26" s="66">
        <v>10.5</v>
      </c>
      <c r="G26" s="66">
        <v>10.5</v>
      </c>
      <c r="H26" s="66">
        <v>0</v>
      </c>
      <c r="I26" s="66">
        <v>0</v>
      </c>
      <c r="J26" s="66">
        <v>4</v>
      </c>
      <c r="K26" s="66">
        <v>4</v>
      </c>
      <c r="L26" s="66">
        <v>20.5</v>
      </c>
      <c r="M26" s="66">
        <v>25</v>
      </c>
    </row>
    <row r="27" spans="1:13" ht="12.75">
      <c r="A27" s="66">
        <v>9</v>
      </c>
      <c r="B27" s="66" t="s">
        <v>532</v>
      </c>
      <c r="C27" s="66" t="s">
        <v>557</v>
      </c>
      <c r="D27" s="66">
        <v>4.5</v>
      </c>
      <c r="E27" s="66">
        <v>4</v>
      </c>
      <c r="F27" s="66">
        <v>1</v>
      </c>
      <c r="G27" s="66">
        <v>1</v>
      </c>
      <c r="H27" s="66">
        <v>0</v>
      </c>
      <c r="I27" s="66">
        <v>0</v>
      </c>
      <c r="J27" s="66">
        <v>0</v>
      </c>
      <c r="K27" s="66">
        <v>0</v>
      </c>
      <c r="L27" s="66">
        <v>36</v>
      </c>
      <c r="M27" s="66">
        <v>29</v>
      </c>
    </row>
    <row r="28" spans="1:13" ht="12.75">
      <c r="A28" s="66">
        <v>10</v>
      </c>
      <c r="B28" s="66" t="s">
        <v>532</v>
      </c>
      <c r="C28" s="66" t="s">
        <v>558</v>
      </c>
      <c r="D28" s="66">
        <v>2</v>
      </c>
      <c r="E28" s="66">
        <v>3</v>
      </c>
      <c r="F28" s="66">
        <v>0</v>
      </c>
      <c r="G28" s="66">
        <v>0</v>
      </c>
      <c r="H28" s="66">
        <v>0</v>
      </c>
      <c r="I28" s="66">
        <v>0</v>
      </c>
      <c r="J28" s="66">
        <v>25</v>
      </c>
      <c r="K28" s="66">
        <v>26</v>
      </c>
      <c r="L28" s="66">
        <v>52</v>
      </c>
      <c r="M28" s="66">
        <v>52</v>
      </c>
    </row>
    <row r="29" spans="1:13" ht="12.75">
      <c r="A29" s="66">
        <v>11</v>
      </c>
      <c r="B29" s="66" t="s">
        <v>532</v>
      </c>
      <c r="C29" s="66" t="s">
        <v>559</v>
      </c>
      <c r="D29" s="66">
        <v>2</v>
      </c>
      <c r="E29" s="66">
        <v>2</v>
      </c>
      <c r="F29" s="66">
        <v>4</v>
      </c>
      <c r="G29" s="66">
        <v>4</v>
      </c>
      <c r="H29" s="66">
        <v>0</v>
      </c>
      <c r="I29" s="66">
        <v>0</v>
      </c>
      <c r="J29" s="66">
        <v>27</v>
      </c>
      <c r="K29" s="66">
        <v>27</v>
      </c>
      <c r="L29" s="66">
        <v>21</v>
      </c>
      <c r="M29" s="66">
        <v>21</v>
      </c>
    </row>
    <row r="30" spans="1:13" ht="12.75">
      <c r="A30" s="66">
        <v>12</v>
      </c>
      <c r="B30" s="66" t="s">
        <v>532</v>
      </c>
      <c r="C30" s="66" t="s">
        <v>560</v>
      </c>
      <c r="D30" s="66">
        <v>2</v>
      </c>
      <c r="E30" s="66">
        <v>1</v>
      </c>
      <c r="F30" s="66">
        <v>1</v>
      </c>
      <c r="G30" s="66">
        <v>0</v>
      </c>
      <c r="H30" s="66">
        <v>0</v>
      </c>
      <c r="I30" s="66">
        <v>0</v>
      </c>
      <c r="J30" s="66">
        <v>7</v>
      </c>
      <c r="K30" s="66">
        <v>8</v>
      </c>
      <c r="L30" s="66">
        <v>25</v>
      </c>
      <c r="M30" s="66">
        <v>18</v>
      </c>
    </row>
    <row r="31" spans="1:13" ht="12.75">
      <c r="A31" s="66">
        <v>13</v>
      </c>
      <c r="B31" s="66" t="s">
        <v>561</v>
      </c>
      <c r="C31" s="66" t="s">
        <v>562</v>
      </c>
      <c r="D31" s="66">
        <v>0</v>
      </c>
      <c r="E31" s="66">
        <v>0</v>
      </c>
      <c r="F31" s="66">
        <v>9</v>
      </c>
      <c r="G31" s="66">
        <v>7</v>
      </c>
      <c r="H31" s="66">
        <v>0</v>
      </c>
      <c r="I31" s="66">
        <v>0</v>
      </c>
      <c r="J31" s="66">
        <v>6</v>
      </c>
      <c r="K31" s="66">
        <v>5</v>
      </c>
      <c r="L31" s="66">
        <v>3</v>
      </c>
      <c r="M31" s="66">
        <v>3</v>
      </c>
    </row>
    <row r="32" spans="1:13" ht="12.75">
      <c r="A32" s="66">
        <v>14</v>
      </c>
      <c r="B32" s="66" t="s">
        <v>563</v>
      </c>
      <c r="C32" s="66" t="s">
        <v>564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21</v>
      </c>
      <c r="K32" s="66">
        <v>21</v>
      </c>
      <c r="L32" s="66">
        <v>9.5</v>
      </c>
      <c r="M32" s="66">
        <v>13</v>
      </c>
    </row>
    <row r="33" spans="1:13" ht="12.75">
      <c r="A33" s="66">
        <v>15</v>
      </c>
      <c r="B33" s="66" t="s">
        <v>565</v>
      </c>
      <c r="C33" s="66" t="s">
        <v>566</v>
      </c>
      <c r="D33" s="66">
        <v>1</v>
      </c>
      <c r="E33" s="66">
        <v>1</v>
      </c>
      <c r="F33" s="66">
        <v>2</v>
      </c>
      <c r="G33" s="66">
        <v>1</v>
      </c>
      <c r="H33" s="66">
        <v>1</v>
      </c>
      <c r="I33" s="66">
        <v>1</v>
      </c>
      <c r="J33" s="66">
        <v>5</v>
      </c>
      <c r="K33" s="66">
        <v>6</v>
      </c>
      <c r="L33" s="66">
        <v>0.75</v>
      </c>
      <c r="M33" s="66">
        <v>2</v>
      </c>
    </row>
    <row r="34" spans="1:13" ht="12.75">
      <c r="A34" s="66">
        <v>16</v>
      </c>
      <c r="B34" s="66" t="s">
        <v>567</v>
      </c>
      <c r="C34" s="66" t="s">
        <v>568</v>
      </c>
      <c r="D34" s="66">
        <v>1</v>
      </c>
      <c r="E34" s="66">
        <v>1</v>
      </c>
      <c r="F34" s="66">
        <v>8</v>
      </c>
      <c r="G34" s="66">
        <v>8</v>
      </c>
      <c r="H34" s="66">
        <v>0</v>
      </c>
      <c r="I34" s="66">
        <v>0</v>
      </c>
      <c r="J34" s="66">
        <v>2</v>
      </c>
      <c r="K34" s="66">
        <v>2</v>
      </c>
      <c r="L34" s="66">
        <v>0</v>
      </c>
      <c r="M34" s="66">
        <v>0</v>
      </c>
    </row>
    <row r="35" spans="1:13" ht="12.75">
      <c r="A35" s="66">
        <v>17</v>
      </c>
      <c r="B35" s="66" t="s">
        <v>536</v>
      </c>
      <c r="C35" s="66" t="s">
        <v>569</v>
      </c>
      <c r="D35" s="66">
        <v>1</v>
      </c>
      <c r="E35" s="66">
        <v>1</v>
      </c>
      <c r="F35" s="66">
        <v>4</v>
      </c>
      <c r="G35" s="66">
        <v>4</v>
      </c>
      <c r="H35" s="66">
        <v>0</v>
      </c>
      <c r="I35" s="66">
        <v>0</v>
      </c>
      <c r="J35" s="66">
        <v>6</v>
      </c>
      <c r="K35" s="66">
        <v>6</v>
      </c>
      <c r="L35" s="66">
        <v>15.5</v>
      </c>
      <c r="M35" s="66">
        <v>17</v>
      </c>
    </row>
    <row r="36" spans="1:13" ht="12.75">
      <c r="A36" s="66">
        <v>18</v>
      </c>
      <c r="B36" s="66" t="s">
        <v>570</v>
      </c>
      <c r="C36" s="66" t="s">
        <v>571</v>
      </c>
      <c r="D36" s="66">
        <v>1</v>
      </c>
      <c r="E36" s="66">
        <v>1</v>
      </c>
      <c r="F36" s="66">
        <v>0</v>
      </c>
      <c r="G36" s="66">
        <v>0</v>
      </c>
      <c r="H36" s="66">
        <v>0</v>
      </c>
      <c r="I36" s="66">
        <v>0</v>
      </c>
      <c r="J36" s="66">
        <v>7</v>
      </c>
      <c r="K36" s="66">
        <v>6</v>
      </c>
      <c r="L36" s="66">
        <v>11</v>
      </c>
      <c r="M36" s="66">
        <v>11</v>
      </c>
    </row>
    <row r="37" spans="1:13" ht="12.75">
      <c r="A37" s="66">
        <v>19</v>
      </c>
      <c r="B37" s="66" t="s">
        <v>570</v>
      </c>
      <c r="C37" s="66" t="s">
        <v>572</v>
      </c>
      <c r="D37" s="66">
        <v>0.75</v>
      </c>
      <c r="E37" s="66">
        <v>1</v>
      </c>
      <c r="F37" s="66">
        <v>0</v>
      </c>
      <c r="G37" s="66">
        <v>0</v>
      </c>
      <c r="H37" s="66">
        <v>0</v>
      </c>
      <c r="I37" s="66">
        <v>0</v>
      </c>
      <c r="J37" s="66">
        <v>7.5</v>
      </c>
      <c r="K37" s="66">
        <v>8</v>
      </c>
      <c r="L37" s="66">
        <v>1.25</v>
      </c>
      <c r="M37" s="66">
        <v>2</v>
      </c>
    </row>
    <row r="38" spans="1:13" ht="12.75">
      <c r="A38" s="66">
        <v>20</v>
      </c>
      <c r="B38" s="66" t="s">
        <v>573</v>
      </c>
      <c r="C38" s="66" t="s">
        <v>574</v>
      </c>
      <c r="D38" s="66">
        <v>1</v>
      </c>
      <c r="E38" s="66">
        <v>1</v>
      </c>
      <c r="F38" s="66">
        <v>10</v>
      </c>
      <c r="G38" s="66">
        <v>10</v>
      </c>
      <c r="H38" s="66">
        <v>0</v>
      </c>
      <c r="I38" s="66">
        <v>0</v>
      </c>
      <c r="J38" s="66">
        <v>4</v>
      </c>
      <c r="K38" s="66">
        <v>4</v>
      </c>
      <c r="L38" s="66">
        <v>12</v>
      </c>
      <c r="M38" s="66">
        <v>12</v>
      </c>
    </row>
    <row r="39" spans="1:13" ht="12.75">
      <c r="A39" s="66">
        <v>21</v>
      </c>
      <c r="B39" s="66" t="s">
        <v>575</v>
      </c>
      <c r="C39" s="66" t="s">
        <v>576</v>
      </c>
      <c r="D39" s="66">
        <v>1</v>
      </c>
      <c r="E39" s="66">
        <v>1</v>
      </c>
      <c r="F39" s="66">
        <v>0</v>
      </c>
      <c r="G39" s="66">
        <v>0</v>
      </c>
      <c r="H39" s="66">
        <v>0</v>
      </c>
      <c r="I39" s="66">
        <v>0</v>
      </c>
      <c r="J39" s="66">
        <v>11</v>
      </c>
      <c r="K39" s="66">
        <v>12</v>
      </c>
      <c r="L39" s="66">
        <v>16.05</v>
      </c>
      <c r="M39" s="66">
        <v>15</v>
      </c>
    </row>
    <row r="40" spans="1:13" ht="12.75">
      <c r="A40" s="66">
        <v>22</v>
      </c>
      <c r="B40" s="66" t="s">
        <v>577</v>
      </c>
      <c r="C40" s="66" t="s">
        <v>578</v>
      </c>
      <c r="D40" s="66">
        <v>1</v>
      </c>
      <c r="E40" s="66">
        <v>1</v>
      </c>
      <c r="F40" s="66">
        <v>2</v>
      </c>
      <c r="G40" s="66">
        <v>2</v>
      </c>
      <c r="H40" s="66">
        <v>2</v>
      </c>
      <c r="I40" s="66">
        <v>2</v>
      </c>
      <c r="J40" s="66">
        <v>8</v>
      </c>
      <c r="K40" s="66">
        <v>8</v>
      </c>
      <c r="L40" s="66">
        <v>10.5</v>
      </c>
      <c r="M40" s="66">
        <v>13</v>
      </c>
    </row>
    <row r="41" spans="1:13" ht="12.75">
      <c r="A41" s="66">
        <v>23</v>
      </c>
      <c r="B41" s="66" t="s">
        <v>579</v>
      </c>
      <c r="C41" s="66" t="s">
        <v>580</v>
      </c>
      <c r="D41" s="66">
        <v>0</v>
      </c>
      <c r="E41" s="66">
        <v>0</v>
      </c>
      <c r="F41" s="66">
        <v>4</v>
      </c>
      <c r="G41" s="66">
        <v>4</v>
      </c>
      <c r="H41" s="66">
        <v>0</v>
      </c>
      <c r="I41" s="66">
        <v>0</v>
      </c>
      <c r="J41" s="66">
        <v>6</v>
      </c>
      <c r="K41" s="66">
        <v>6</v>
      </c>
      <c r="L41" s="66">
        <v>6</v>
      </c>
      <c r="M41" s="66">
        <v>6</v>
      </c>
    </row>
    <row r="42" spans="1:13" ht="12.75">
      <c r="A42" s="66">
        <v>24</v>
      </c>
      <c r="B42" s="66" t="s">
        <v>581</v>
      </c>
      <c r="C42" s="66" t="s">
        <v>582</v>
      </c>
      <c r="D42" s="66">
        <v>0</v>
      </c>
      <c r="E42" s="66">
        <v>0</v>
      </c>
      <c r="F42" s="66">
        <v>4</v>
      </c>
      <c r="G42" s="66">
        <v>4</v>
      </c>
      <c r="H42" s="66">
        <v>0</v>
      </c>
      <c r="I42" s="66">
        <v>0</v>
      </c>
      <c r="J42" s="66">
        <v>2</v>
      </c>
      <c r="K42" s="66">
        <v>3</v>
      </c>
      <c r="L42" s="66">
        <v>3.6</v>
      </c>
      <c r="M42" s="66">
        <v>5</v>
      </c>
    </row>
    <row r="43" spans="1:13" ht="12.75">
      <c r="A43" s="66">
        <v>25</v>
      </c>
      <c r="B43" s="66" t="s">
        <v>581</v>
      </c>
      <c r="C43" s="66" t="s">
        <v>583</v>
      </c>
      <c r="D43" s="66">
        <v>0.5</v>
      </c>
      <c r="E43" s="66">
        <v>1</v>
      </c>
      <c r="F43" s="66">
        <v>5.5</v>
      </c>
      <c r="G43" s="66">
        <v>5</v>
      </c>
      <c r="H43" s="66">
        <v>0</v>
      </c>
      <c r="I43" s="66">
        <v>0</v>
      </c>
      <c r="J43" s="66">
        <v>3</v>
      </c>
      <c r="K43" s="66">
        <v>2</v>
      </c>
      <c r="L43" s="66">
        <v>8.4</v>
      </c>
      <c r="M43" s="66">
        <v>9</v>
      </c>
    </row>
    <row r="44" spans="1:13" ht="12.75">
      <c r="A44" s="66">
        <v>26</v>
      </c>
      <c r="B44" s="66" t="s">
        <v>584</v>
      </c>
      <c r="C44" s="66" t="s">
        <v>585</v>
      </c>
      <c r="D44" s="66">
        <v>0</v>
      </c>
      <c r="E44" s="66">
        <v>0</v>
      </c>
      <c r="F44" s="66">
        <v>5</v>
      </c>
      <c r="G44" s="66">
        <v>5</v>
      </c>
      <c r="H44" s="66">
        <v>0</v>
      </c>
      <c r="I44" s="66">
        <v>0</v>
      </c>
      <c r="J44" s="66">
        <v>4</v>
      </c>
      <c r="K44" s="66">
        <v>4</v>
      </c>
      <c r="L44" s="66">
        <v>14.25</v>
      </c>
      <c r="M44" s="66">
        <v>14</v>
      </c>
    </row>
    <row r="45" spans="1:13" ht="12.75">
      <c r="A45" s="66">
        <v>27</v>
      </c>
      <c r="B45" s="66" t="s">
        <v>586</v>
      </c>
      <c r="C45" s="66" t="s">
        <v>587</v>
      </c>
      <c r="D45" s="66">
        <v>1</v>
      </c>
      <c r="E45" s="66">
        <v>1</v>
      </c>
      <c r="F45" s="66">
        <v>0</v>
      </c>
      <c r="G45" s="66">
        <v>0</v>
      </c>
      <c r="H45" s="66">
        <v>0</v>
      </c>
      <c r="I45" s="66">
        <v>0</v>
      </c>
      <c r="J45" s="66">
        <v>7</v>
      </c>
      <c r="K45" s="66">
        <v>7</v>
      </c>
      <c r="L45" s="66">
        <v>9.65</v>
      </c>
      <c r="M45" s="66">
        <v>10</v>
      </c>
    </row>
    <row r="46" spans="1:13" ht="12.75">
      <c r="A46" s="66">
        <v>28</v>
      </c>
      <c r="B46" s="66" t="s">
        <v>588</v>
      </c>
      <c r="C46" s="66" t="s">
        <v>589</v>
      </c>
      <c r="D46" s="66">
        <v>1</v>
      </c>
      <c r="E46" s="66">
        <v>1</v>
      </c>
      <c r="F46" s="66">
        <v>0</v>
      </c>
      <c r="G46" s="66">
        <v>0</v>
      </c>
      <c r="H46" s="66">
        <v>0</v>
      </c>
      <c r="I46" s="66">
        <v>0</v>
      </c>
      <c r="J46" s="66">
        <v>9</v>
      </c>
      <c r="K46" s="66">
        <v>9</v>
      </c>
      <c r="L46" s="66">
        <v>6.2</v>
      </c>
      <c r="M46" s="66">
        <v>5</v>
      </c>
    </row>
    <row r="47" spans="1:13" ht="12.75">
      <c r="A47" s="66">
        <v>29</v>
      </c>
      <c r="B47" s="66" t="s">
        <v>590</v>
      </c>
      <c r="C47" s="66" t="s">
        <v>591</v>
      </c>
      <c r="D47" s="66">
        <v>1</v>
      </c>
      <c r="E47" s="66">
        <v>1</v>
      </c>
      <c r="F47" s="66">
        <v>0</v>
      </c>
      <c r="G47" s="66">
        <v>0</v>
      </c>
      <c r="H47" s="66">
        <v>0</v>
      </c>
      <c r="I47" s="66">
        <v>0</v>
      </c>
      <c r="J47" s="66">
        <v>4</v>
      </c>
      <c r="K47" s="66">
        <v>4</v>
      </c>
      <c r="L47" s="66">
        <v>22.29</v>
      </c>
      <c r="M47" s="66">
        <v>19</v>
      </c>
    </row>
    <row r="48" spans="1:13" ht="12.75">
      <c r="A48" s="66">
        <v>30</v>
      </c>
      <c r="B48" s="66" t="s">
        <v>540</v>
      </c>
      <c r="C48" s="66" t="s">
        <v>592</v>
      </c>
      <c r="D48" s="66">
        <v>1</v>
      </c>
      <c r="E48" s="66">
        <v>1</v>
      </c>
      <c r="F48" s="66">
        <v>6</v>
      </c>
      <c r="G48" s="66">
        <v>6</v>
      </c>
      <c r="H48" s="66">
        <v>0</v>
      </c>
      <c r="I48" s="66">
        <v>0</v>
      </c>
      <c r="J48" s="66">
        <v>4</v>
      </c>
      <c r="K48" s="66">
        <v>2</v>
      </c>
      <c r="L48" s="66">
        <v>12</v>
      </c>
      <c r="M48" s="66">
        <v>9</v>
      </c>
    </row>
    <row r="49" spans="1:13" ht="12.75">
      <c r="A49" s="66">
        <v>31</v>
      </c>
      <c r="B49" s="66" t="s">
        <v>540</v>
      </c>
      <c r="C49" s="66" t="s">
        <v>593</v>
      </c>
      <c r="D49" s="66">
        <v>1</v>
      </c>
      <c r="E49" s="66">
        <v>1</v>
      </c>
      <c r="F49" s="66">
        <v>0</v>
      </c>
      <c r="G49" s="66">
        <v>0</v>
      </c>
      <c r="H49" s="66">
        <v>0</v>
      </c>
      <c r="I49" s="66">
        <v>0</v>
      </c>
      <c r="J49" s="66">
        <v>18</v>
      </c>
      <c r="K49" s="66">
        <v>18</v>
      </c>
      <c r="L49" s="66">
        <v>12</v>
      </c>
      <c r="M49" s="66">
        <v>12</v>
      </c>
    </row>
    <row r="50" spans="1:13" ht="12.75">
      <c r="A50" s="66">
        <v>32</v>
      </c>
      <c r="B50" s="66" t="s">
        <v>594</v>
      </c>
      <c r="C50" s="66" t="s">
        <v>595</v>
      </c>
      <c r="D50" s="66">
        <v>5</v>
      </c>
      <c r="E50" s="66">
        <v>6</v>
      </c>
      <c r="F50" s="66">
        <v>2</v>
      </c>
      <c r="G50" s="66">
        <v>4</v>
      </c>
      <c r="H50" s="66">
        <v>0</v>
      </c>
      <c r="I50" s="66">
        <v>0</v>
      </c>
      <c r="J50" s="66">
        <v>0</v>
      </c>
      <c r="K50" s="66">
        <v>0</v>
      </c>
      <c r="L50" s="66">
        <v>7</v>
      </c>
      <c r="M50" s="66">
        <v>8</v>
      </c>
    </row>
    <row r="51" spans="1:13" ht="12.75">
      <c r="A51" s="66">
        <v>33</v>
      </c>
      <c r="B51" s="66" t="s">
        <v>542</v>
      </c>
      <c r="C51" s="66" t="s">
        <v>596</v>
      </c>
      <c r="D51" s="66">
        <v>0.5</v>
      </c>
      <c r="E51" s="66">
        <v>1</v>
      </c>
      <c r="F51" s="66">
        <v>1</v>
      </c>
      <c r="G51" s="66">
        <v>2</v>
      </c>
      <c r="H51" s="66">
        <v>5</v>
      </c>
      <c r="I51" s="66">
        <v>4</v>
      </c>
      <c r="J51" s="66">
        <v>5</v>
      </c>
      <c r="K51" s="66">
        <v>6</v>
      </c>
      <c r="L51" s="66">
        <v>7.5</v>
      </c>
      <c r="M51" s="66">
        <v>6</v>
      </c>
    </row>
    <row r="52" spans="1:13" ht="12.75">
      <c r="A52" s="66">
        <v>34</v>
      </c>
      <c r="B52" s="66" t="s">
        <v>597</v>
      </c>
      <c r="C52" s="66" t="s">
        <v>598</v>
      </c>
      <c r="D52" s="66">
        <v>1</v>
      </c>
      <c r="E52" s="66">
        <v>1</v>
      </c>
      <c r="F52" s="66">
        <v>9</v>
      </c>
      <c r="G52" s="66">
        <v>9</v>
      </c>
      <c r="H52" s="66">
        <v>0</v>
      </c>
      <c r="I52" s="66">
        <v>0</v>
      </c>
      <c r="J52" s="66">
        <v>7</v>
      </c>
      <c r="K52" s="66">
        <v>7</v>
      </c>
      <c r="L52" s="66">
        <v>12.25</v>
      </c>
      <c r="M52" s="66">
        <v>11</v>
      </c>
    </row>
    <row r="53" spans="1:13" ht="12.75">
      <c r="A53" s="66">
        <v>35</v>
      </c>
      <c r="B53" s="66" t="s">
        <v>599</v>
      </c>
      <c r="C53" s="66" t="s">
        <v>600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4</v>
      </c>
      <c r="K53" s="66">
        <v>3</v>
      </c>
      <c r="L53" s="66">
        <v>18</v>
      </c>
      <c r="M53" s="66">
        <v>13</v>
      </c>
    </row>
    <row r="54" spans="1:13" ht="12.75">
      <c r="A54" s="66">
        <v>36</v>
      </c>
      <c r="B54" s="66" t="s">
        <v>601</v>
      </c>
      <c r="C54" s="66" t="s">
        <v>602</v>
      </c>
      <c r="D54" s="66">
        <v>9</v>
      </c>
      <c r="E54" s="66">
        <v>9</v>
      </c>
      <c r="F54" s="66">
        <v>0</v>
      </c>
      <c r="G54" s="66">
        <v>0</v>
      </c>
      <c r="H54" s="66">
        <v>0</v>
      </c>
      <c r="I54" s="66">
        <v>0</v>
      </c>
      <c r="J54" s="66">
        <v>3</v>
      </c>
      <c r="K54" s="66">
        <v>3</v>
      </c>
      <c r="L54" s="66">
        <v>12</v>
      </c>
      <c r="M54" s="66">
        <v>12</v>
      </c>
    </row>
    <row r="55" spans="1:13" ht="12.75">
      <c r="A55" s="66">
        <v>37</v>
      </c>
      <c r="B55" s="66" t="s">
        <v>603</v>
      </c>
      <c r="C55" s="66" t="s">
        <v>604</v>
      </c>
      <c r="D55" s="66">
        <v>1</v>
      </c>
      <c r="E55" s="66">
        <v>1</v>
      </c>
      <c r="F55" s="66">
        <v>0</v>
      </c>
      <c r="G55" s="66">
        <v>0</v>
      </c>
      <c r="H55" s="66">
        <v>0</v>
      </c>
      <c r="I55" s="66">
        <v>0</v>
      </c>
      <c r="J55" s="66">
        <v>13</v>
      </c>
      <c r="K55" s="66">
        <v>15</v>
      </c>
      <c r="L55" s="66">
        <v>2</v>
      </c>
      <c r="M55" s="66">
        <v>2</v>
      </c>
    </row>
    <row r="56" spans="1:13" s="68" customFormat="1" ht="12.75">
      <c r="A56" s="67">
        <v>37</v>
      </c>
      <c r="B56" s="67"/>
      <c r="C56" s="67" t="s">
        <v>605</v>
      </c>
      <c r="D56" s="67">
        <f aca="true" t="shared" si="2" ref="D56:M56">SUM(D19:D55)</f>
        <v>73.85</v>
      </c>
      <c r="E56" s="67">
        <f t="shared" si="2"/>
        <v>73</v>
      </c>
      <c r="F56" s="67">
        <f t="shared" si="2"/>
        <v>124.8</v>
      </c>
      <c r="G56" s="67">
        <f t="shared" si="2"/>
        <v>128.5</v>
      </c>
      <c r="H56" s="67">
        <f t="shared" si="2"/>
        <v>9</v>
      </c>
      <c r="I56" s="67">
        <f t="shared" si="2"/>
        <v>8</v>
      </c>
      <c r="J56" s="67">
        <f t="shared" si="2"/>
        <v>285.05</v>
      </c>
      <c r="K56" s="67">
        <f t="shared" si="2"/>
        <v>286</v>
      </c>
      <c r="L56" s="67">
        <f t="shared" si="2"/>
        <v>500.94</v>
      </c>
      <c r="M56" s="67">
        <f t="shared" si="2"/>
        <v>470</v>
      </c>
    </row>
    <row r="57" spans="1:13" ht="7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</row>
    <row r="58" spans="1:13" ht="25.5">
      <c r="A58" s="66">
        <v>1</v>
      </c>
      <c r="B58" s="66" t="s">
        <v>545</v>
      </c>
      <c r="C58" s="66" t="s">
        <v>606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</row>
    <row r="59" spans="1:13" ht="12.75">
      <c r="A59" s="66">
        <v>2</v>
      </c>
      <c r="B59" s="66" t="s">
        <v>550</v>
      </c>
      <c r="C59" s="66" t="s">
        <v>607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</row>
    <row r="60" spans="1:13" ht="12.75">
      <c r="A60" s="66">
        <v>3</v>
      </c>
      <c r="B60" s="66" t="s">
        <v>581</v>
      </c>
      <c r="C60" s="66" t="s">
        <v>608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</row>
    <row r="61" spans="1:13" ht="12.75">
      <c r="A61" s="66">
        <v>4</v>
      </c>
      <c r="B61" s="66" t="s">
        <v>586</v>
      </c>
      <c r="C61" s="66" t="s">
        <v>609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</row>
    <row r="62" spans="1:13" ht="12.75">
      <c r="A62" s="66">
        <v>5</v>
      </c>
      <c r="B62" s="66" t="s">
        <v>540</v>
      </c>
      <c r="C62" s="66" t="s">
        <v>610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</row>
    <row r="63" spans="1:13" s="68" customFormat="1" ht="12.75">
      <c r="A63" s="67">
        <v>5</v>
      </c>
      <c r="B63" s="67"/>
      <c r="C63" s="67" t="s">
        <v>611</v>
      </c>
      <c r="D63" s="67">
        <f aca="true" t="shared" si="3" ref="D63:M63">SUM(D58:D62)</f>
        <v>0</v>
      </c>
      <c r="E63" s="67">
        <f t="shared" si="3"/>
        <v>0</v>
      </c>
      <c r="F63" s="67">
        <f t="shared" si="3"/>
        <v>0</v>
      </c>
      <c r="G63" s="67">
        <f t="shared" si="3"/>
        <v>0</v>
      </c>
      <c r="H63" s="67">
        <f t="shared" si="3"/>
        <v>0</v>
      </c>
      <c r="I63" s="67">
        <f t="shared" si="3"/>
        <v>0</v>
      </c>
      <c r="J63" s="67">
        <f t="shared" si="3"/>
        <v>0</v>
      </c>
      <c r="K63" s="67">
        <f t="shared" si="3"/>
        <v>0</v>
      </c>
      <c r="L63" s="67">
        <f t="shared" si="3"/>
        <v>0</v>
      </c>
      <c r="M63" s="67">
        <f t="shared" si="3"/>
        <v>0</v>
      </c>
    </row>
    <row r="64" spans="1:13" ht="7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</row>
    <row r="65" spans="1:13" ht="12.75">
      <c r="A65" s="66">
        <v>1</v>
      </c>
      <c r="B65" s="66" t="s">
        <v>548</v>
      </c>
      <c r="C65" s="66" t="s">
        <v>612</v>
      </c>
      <c r="D65" s="66">
        <v>1</v>
      </c>
      <c r="E65" s="66">
        <v>1</v>
      </c>
      <c r="F65" s="66">
        <v>3</v>
      </c>
      <c r="G65" s="66">
        <v>3</v>
      </c>
      <c r="H65" s="66">
        <v>0</v>
      </c>
      <c r="I65" s="66">
        <v>0</v>
      </c>
      <c r="J65" s="66">
        <v>4</v>
      </c>
      <c r="K65" s="66">
        <v>4</v>
      </c>
      <c r="L65" s="66">
        <v>9</v>
      </c>
      <c r="M65" s="66">
        <v>9</v>
      </c>
    </row>
    <row r="66" spans="1:13" ht="25.5">
      <c r="A66" s="66">
        <v>2</v>
      </c>
      <c r="B66" s="66" t="s">
        <v>532</v>
      </c>
      <c r="C66" s="66" t="s">
        <v>613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</row>
    <row r="67" spans="1:13" ht="25.5">
      <c r="A67" s="66">
        <v>3</v>
      </c>
      <c r="B67" s="66" t="s">
        <v>532</v>
      </c>
      <c r="C67" s="66" t="s">
        <v>614</v>
      </c>
      <c r="D67" s="66">
        <v>0</v>
      </c>
      <c r="E67" s="66">
        <v>0</v>
      </c>
      <c r="F67" s="66">
        <v>1</v>
      </c>
      <c r="G67" s="66">
        <v>1</v>
      </c>
      <c r="H67" s="66">
        <v>0</v>
      </c>
      <c r="I67" s="66">
        <v>0</v>
      </c>
      <c r="J67" s="66">
        <v>4</v>
      </c>
      <c r="K67" s="66">
        <v>4</v>
      </c>
      <c r="L67" s="66">
        <v>7</v>
      </c>
      <c r="M67" s="66">
        <v>7</v>
      </c>
    </row>
    <row r="68" spans="1:13" ht="12.75">
      <c r="A68" s="66">
        <v>4</v>
      </c>
      <c r="B68" s="66" t="s">
        <v>615</v>
      </c>
      <c r="C68" s="66" t="s">
        <v>616</v>
      </c>
      <c r="D68" s="66">
        <v>1</v>
      </c>
      <c r="E68" s="66">
        <v>1</v>
      </c>
      <c r="F68" s="66">
        <v>10.6</v>
      </c>
      <c r="G68" s="66">
        <v>13</v>
      </c>
      <c r="H68" s="66">
        <v>0</v>
      </c>
      <c r="I68" s="66">
        <v>0</v>
      </c>
      <c r="J68" s="66">
        <v>7</v>
      </c>
      <c r="K68" s="66">
        <v>7</v>
      </c>
      <c r="L68" s="66">
        <v>3</v>
      </c>
      <c r="M68" s="66">
        <v>3</v>
      </c>
    </row>
    <row r="69" spans="1:13" ht="12.75">
      <c r="A69" s="66">
        <v>5</v>
      </c>
      <c r="B69" s="66" t="s">
        <v>567</v>
      </c>
      <c r="C69" s="66" t="s">
        <v>617</v>
      </c>
      <c r="D69" s="66">
        <v>12</v>
      </c>
      <c r="E69" s="66">
        <v>12</v>
      </c>
      <c r="F69" s="66">
        <v>12</v>
      </c>
      <c r="G69" s="66">
        <v>12</v>
      </c>
      <c r="H69" s="66">
        <v>0</v>
      </c>
      <c r="I69" s="66">
        <v>0</v>
      </c>
      <c r="J69" s="66">
        <v>0</v>
      </c>
      <c r="K69" s="66">
        <v>0</v>
      </c>
      <c r="L69" s="66">
        <v>3</v>
      </c>
      <c r="M69" s="66">
        <v>4</v>
      </c>
    </row>
    <row r="70" spans="1:13" ht="25.5">
      <c r="A70" s="66">
        <v>6</v>
      </c>
      <c r="B70" s="66" t="s">
        <v>618</v>
      </c>
      <c r="C70" s="66" t="s">
        <v>619</v>
      </c>
      <c r="D70" s="66">
        <v>1</v>
      </c>
      <c r="E70" s="66">
        <v>1</v>
      </c>
      <c r="F70" s="66">
        <v>0</v>
      </c>
      <c r="G70" s="66">
        <v>0</v>
      </c>
      <c r="H70" s="66">
        <v>5</v>
      </c>
      <c r="I70" s="66">
        <v>5</v>
      </c>
      <c r="J70" s="66">
        <v>3</v>
      </c>
      <c r="K70" s="66">
        <v>3</v>
      </c>
      <c r="L70" s="66">
        <v>2</v>
      </c>
      <c r="M70" s="66">
        <v>2</v>
      </c>
    </row>
    <row r="71" spans="1:13" ht="25.5">
      <c r="A71" s="66">
        <v>7</v>
      </c>
      <c r="B71" s="66" t="s">
        <v>618</v>
      </c>
      <c r="C71" s="66" t="s">
        <v>620</v>
      </c>
      <c r="D71" s="66">
        <v>0</v>
      </c>
      <c r="E71" s="66">
        <v>0</v>
      </c>
      <c r="F71" s="66">
        <v>1</v>
      </c>
      <c r="G71" s="66">
        <v>1</v>
      </c>
      <c r="H71" s="66">
        <v>3</v>
      </c>
      <c r="I71" s="66">
        <v>3</v>
      </c>
      <c r="J71" s="66">
        <v>0</v>
      </c>
      <c r="K71" s="66">
        <v>0</v>
      </c>
      <c r="L71" s="66">
        <v>6</v>
      </c>
      <c r="M71" s="66">
        <v>6</v>
      </c>
    </row>
    <row r="72" spans="1:13" ht="12.75">
      <c r="A72" s="66">
        <v>8</v>
      </c>
      <c r="B72" s="66" t="s">
        <v>584</v>
      </c>
      <c r="C72" s="66" t="s">
        <v>621</v>
      </c>
      <c r="D72" s="66">
        <v>3</v>
      </c>
      <c r="E72" s="66">
        <v>3</v>
      </c>
      <c r="F72" s="66">
        <v>0</v>
      </c>
      <c r="G72" s="66">
        <v>0</v>
      </c>
      <c r="H72" s="66">
        <v>1</v>
      </c>
      <c r="I72" s="66">
        <v>1</v>
      </c>
      <c r="J72" s="66">
        <v>9</v>
      </c>
      <c r="K72" s="66">
        <v>9</v>
      </c>
      <c r="L72" s="66">
        <v>22</v>
      </c>
      <c r="M72" s="66">
        <v>22</v>
      </c>
    </row>
    <row r="73" spans="1:13" ht="12.75">
      <c r="A73" s="66">
        <v>9</v>
      </c>
      <c r="B73" s="66" t="s">
        <v>586</v>
      </c>
      <c r="C73" s="66" t="s">
        <v>622</v>
      </c>
      <c r="D73" s="66">
        <v>0</v>
      </c>
      <c r="E73" s="66">
        <v>1</v>
      </c>
      <c r="F73" s="66">
        <v>0</v>
      </c>
      <c r="G73" s="66">
        <v>6</v>
      </c>
      <c r="H73" s="66">
        <v>0</v>
      </c>
      <c r="I73" s="66">
        <v>0</v>
      </c>
      <c r="J73" s="66">
        <v>0</v>
      </c>
      <c r="K73" s="66">
        <v>4</v>
      </c>
      <c r="L73" s="66">
        <v>0</v>
      </c>
      <c r="M73" s="66">
        <v>5</v>
      </c>
    </row>
    <row r="74" spans="1:13" s="68" customFormat="1" ht="12.75">
      <c r="A74" s="67">
        <v>9</v>
      </c>
      <c r="B74" s="67"/>
      <c r="C74" s="67" t="s">
        <v>623</v>
      </c>
      <c r="D74" s="67">
        <f aca="true" t="shared" si="4" ref="D74:M74">SUM(D65:D73)</f>
        <v>18</v>
      </c>
      <c r="E74" s="67">
        <f t="shared" si="4"/>
        <v>19</v>
      </c>
      <c r="F74" s="67">
        <f t="shared" si="4"/>
        <v>27.6</v>
      </c>
      <c r="G74" s="67">
        <f t="shared" si="4"/>
        <v>36</v>
      </c>
      <c r="H74" s="67">
        <f t="shared" si="4"/>
        <v>9</v>
      </c>
      <c r="I74" s="67">
        <f t="shared" si="4"/>
        <v>9</v>
      </c>
      <c r="J74" s="67">
        <f t="shared" si="4"/>
        <v>27</v>
      </c>
      <c r="K74" s="67">
        <f t="shared" si="4"/>
        <v>31</v>
      </c>
      <c r="L74" s="67">
        <f t="shared" si="4"/>
        <v>52</v>
      </c>
      <c r="M74" s="67">
        <f t="shared" si="4"/>
        <v>58</v>
      </c>
    </row>
    <row r="75" spans="1:13" ht="7.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5"/>
    </row>
    <row r="76" spans="1:13" s="68" customFormat="1" ht="12.75">
      <c r="A76" s="67">
        <f>(A12+A17+A56+A63+A74)</f>
        <v>59</v>
      </c>
      <c r="B76" s="67"/>
      <c r="C76" s="67" t="s">
        <v>624</v>
      </c>
      <c r="D76" s="67">
        <f aca="true" t="shared" si="5" ref="D76:M76">(D12+D17+D56+D63+D74)</f>
        <v>105.85</v>
      </c>
      <c r="E76" s="67">
        <f t="shared" si="5"/>
        <v>107</v>
      </c>
      <c r="F76" s="67">
        <f t="shared" si="5"/>
        <v>308.90000000000003</v>
      </c>
      <c r="G76" s="67">
        <f t="shared" si="5"/>
        <v>315.5</v>
      </c>
      <c r="H76" s="67">
        <f t="shared" si="5"/>
        <v>27</v>
      </c>
      <c r="I76" s="67">
        <f t="shared" si="5"/>
        <v>26</v>
      </c>
      <c r="J76" s="67">
        <f t="shared" si="5"/>
        <v>761.55</v>
      </c>
      <c r="K76" s="67">
        <f t="shared" si="5"/>
        <v>763</v>
      </c>
      <c r="L76" s="67">
        <f t="shared" si="5"/>
        <v>846.19</v>
      </c>
      <c r="M76" s="67">
        <f t="shared" si="5"/>
        <v>822</v>
      </c>
    </row>
  </sheetData>
  <sheetProtection password="CE88" sheet="1" objects="1" scenarios="1"/>
  <mergeCells count="20">
    <mergeCell ref="A2:A6"/>
    <mergeCell ref="B2:B6"/>
    <mergeCell ref="C2:C6"/>
    <mergeCell ref="A1:M1"/>
    <mergeCell ref="D3:M3"/>
    <mergeCell ref="D4:D5"/>
    <mergeCell ref="E4:E5"/>
    <mergeCell ref="H4:H5"/>
    <mergeCell ref="I4:I5"/>
    <mergeCell ref="J4:J5"/>
    <mergeCell ref="A75:M75"/>
    <mergeCell ref="A13:M13"/>
    <mergeCell ref="A18:M18"/>
    <mergeCell ref="A57:M57"/>
    <mergeCell ref="A64:M64"/>
    <mergeCell ref="K4:K5"/>
    <mergeCell ref="L4:L5"/>
    <mergeCell ref="M4:M5"/>
    <mergeCell ref="F4:F5"/>
    <mergeCell ref="G4:G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&amp;R&amp;P+78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showGridLines="0" zoomScalePageLayoutView="0" workbookViewId="0" topLeftCell="A1">
      <selection activeCell="S3" sqref="S3:S4"/>
    </sheetView>
  </sheetViews>
  <sheetFormatPr defaultColWidth="9.140625" defaultRowHeight="12.75"/>
  <cols>
    <col min="1" max="1" width="3.57421875" style="10" customWidth="1"/>
    <col min="2" max="2" width="16.7109375" style="10" customWidth="1"/>
    <col min="3" max="3" width="51.7109375" style="10" customWidth="1"/>
    <col min="4" max="6" width="6.7109375" style="10" customWidth="1"/>
    <col min="7" max="7" width="6.7109375" style="11" customWidth="1"/>
    <col min="8" max="12" width="6.7109375" style="10" customWidth="1"/>
    <col min="13" max="13" width="6.7109375" style="19" customWidth="1"/>
    <col min="14" max="21" width="6.7109375" style="10" customWidth="1"/>
    <col min="22" max="16384" width="9.140625" style="10" customWidth="1"/>
  </cols>
  <sheetData>
    <row r="1" spans="1:21" ht="17.25" customHeight="1">
      <c r="A1" s="138" t="s">
        <v>168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21" customHeight="1">
      <c r="A2" s="143" t="s">
        <v>0</v>
      </c>
      <c r="B2" s="143" t="s">
        <v>1</v>
      </c>
      <c r="C2" s="143" t="s">
        <v>2</v>
      </c>
      <c r="D2" s="15" t="s">
        <v>167</v>
      </c>
      <c r="E2" s="15" t="s">
        <v>167</v>
      </c>
      <c r="F2" s="15" t="s">
        <v>167</v>
      </c>
      <c r="G2" s="17" t="s">
        <v>166</v>
      </c>
      <c r="H2" s="15" t="s">
        <v>166</v>
      </c>
      <c r="I2" s="15" t="s">
        <v>166</v>
      </c>
      <c r="J2" s="15" t="s">
        <v>165</v>
      </c>
      <c r="K2" s="15" t="s">
        <v>165</v>
      </c>
      <c r="L2" s="15" t="s">
        <v>165</v>
      </c>
      <c r="M2" s="18" t="s">
        <v>164</v>
      </c>
      <c r="N2" s="15" t="s">
        <v>164</v>
      </c>
      <c r="O2" s="15" t="s">
        <v>164</v>
      </c>
      <c r="P2" s="15" t="s">
        <v>163</v>
      </c>
      <c r="Q2" s="15" t="s">
        <v>163</v>
      </c>
      <c r="R2" s="15" t="s">
        <v>163</v>
      </c>
      <c r="S2" s="15" t="s">
        <v>162</v>
      </c>
      <c r="T2" s="15" t="s">
        <v>161</v>
      </c>
      <c r="U2" s="15" t="s">
        <v>160</v>
      </c>
    </row>
    <row r="3" spans="1:21" ht="11.25" customHeight="1">
      <c r="A3" s="143"/>
      <c r="B3" s="143"/>
      <c r="C3" s="143"/>
      <c r="D3" s="141" t="s">
        <v>343</v>
      </c>
      <c r="E3" s="139" t="s">
        <v>19</v>
      </c>
      <c r="F3" s="140"/>
      <c r="G3" s="148" t="s">
        <v>344</v>
      </c>
      <c r="H3" s="139" t="s">
        <v>19</v>
      </c>
      <c r="I3" s="140"/>
      <c r="J3" s="141" t="s">
        <v>345</v>
      </c>
      <c r="K3" s="139" t="s">
        <v>19</v>
      </c>
      <c r="L3" s="140"/>
      <c r="M3" s="150" t="s">
        <v>346</v>
      </c>
      <c r="N3" s="139" t="s">
        <v>19</v>
      </c>
      <c r="O3" s="140"/>
      <c r="P3" s="146" t="s">
        <v>159</v>
      </c>
      <c r="Q3" s="139" t="s">
        <v>19</v>
      </c>
      <c r="R3" s="140"/>
      <c r="S3" s="146" t="s">
        <v>334</v>
      </c>
      <c r="T3" s="146" t="s">
        <v>347</v>
      </c>
      <c r="U3" s="146" t="s">
        <v>348</v>
      </c>
    </row>
    <row r="4" spans="1:21" ht="99" customHeight="1" thickBot="1">
      <c r="A4" s="144"/>
      <c r="B4" s="144"/>
      <c r="C4" s="144"/>
      <c r="D4" s="142"/>
      <c r="E4" s="16" t="s">
        <v>45</v>
      </c>
      <c r="F4" s="16" t="s">
        <v>33</v>
      </c>
      <c r="G4" s="149"/>
      <c r="H4" s="16" t="s">
        <v>45</v>
      </c>
      <c r="I4" s="16" t="s">
        <v>33</v>
      </c>
      <c r="J4" s="142"/>
      <c r="K4" s="16" t="s">
        <v>45</v>
      </c>
      <c r="L4" s="16" t="s">
        <v>33</v>
      </c>
      <c r="M4" s="151"/>
      <c r="N4" s="16" t="s">
        <v>45</v>
      </c>
      <c r="O4" s="16" t="s">
        <v>33</v>
      </c>
      <c r="P4" s="147"/>
      <c r="Q4" s="16" t="s">
        <v>45</v>
      </c>
      <c r="R4" s="16" t="s">
        <v>33</v>
      </c>
      <c r="S4" s="147"/>
      <c r="T4" s="147"/>
      <c r="U4" s="147"/>
    </row>
    <row r="5" spans="1:13" ht="16.5" customHeight="1" hidden="1">
      <c r="A5" s="145"/>
      <c r="B5" s="145"/>
      <c r="C5" s="145"/>
      <c r="D5" s="54">
        <v>2008</v>
      </c>
      <c r="E5" s="54">
        <v>2008</v>
      </c>
      <c r="F5" s="54">
        <v>2008</v>
      </c>
      <c r="G5" s="55">
        <v>2008</v>
      </c>
      <c r="H5" s="54">
        <v>2008</v>
      </c>
      <c r="I5" s="54">
        <v>2008</v>
      </c>
      <c r="J5" s="54">
        <v>2008</v>
      </c>
      <c r="K5" s="54">
        <v>2008</v>
      </c>
      <c r="L5" s="54">
        <v>2008</v>
      </c>
      <c r="M5" s="56">
        <v>2008</v>
      </c>
    </row>
    <row r="6" spans="1:21" ht="12.75">
      <c r="A6" s="57">
        <v>1</v>
      </c>
      <c r="B6" s="57" t="s">
        <v>530</v>
      </c>
      <c r="C6" s="57" t="s">
        <v>531</v>
      </c>
      <c r="D6" s="57">
        <v>116</v>
      </c>
      <c r="E6" s="57">
        <v>71</v>
      </c>
      <c r="F6" s="57">
        <v>45</v>
      </c>
      <c r="G6" s="58">
        <v>29</v>
      </c>
      <c r="H6" s="57">
        <v>19</v>
      </c>
      <c r="I6" s="57">
        <v>10</v>
      </c>
      <c r="J6" s="57">
        <v>27</v>
      </c>
      <c r="K6" s="57">
        <v>12</v>
      </c>
      <c r="L6" s="57">
        <v>15</v>
      </c>
      <c r="M6" s="59">
        <v>114</v>
      </c>
      <c r="N6" s="57">
        <v>64</v>
      </c>
      <c r="O6" s="57">
        <v>50</v>
      </c>
      <c r="P6" s="57">
        <v>26</v>
      </c>
      <c r="Q6" s="57">
        <v>15</v>
      </c>
      <c r="R6" s="57">
        <v>11</v>
      </c>
      <c r="S6" s="57">
        <v>117</v>
      </c>
      <c r="T6" s="57">
        <v>117</v>
      </c>
      <c r="U6" s="57">
        <v>42340</v>
      </c>
    </row>
    <row r="7" spans="1:21" ht="12.75">
      <c r="A7" s="60">
        <v>2</v>
      </c>
      <c r="B7" s="60" t="s">
        <v>532</v>
      </c>
      <c r="C7" s="60" t="s">
        <v>533</v>
      </c>
      <c r="D7" s="60">
        <v>85</v>
      </c>
      <c r="E7" s="60">
        <v>43</v>
      </c>
      <c r="F7" s="60">
        <v>42</v>
      </c>
      <c r="G7" s="61">
        <v>98</v>
      </c>
      <c r="H7" s="60">
        <v>45</v>
      </c>
      <c r="I7" s="60">
        <v>53</v>
      </c>
      <c r="J7" s="60">
        <v>93</v>
      </c>
      <c r="K7" s="60">
        <v>45</v>
      </c>
      <c r="L7" s="60">
        <v>48</v>
      </c>
      <c r="M7" s="62">
        <v>80</v>
      </c>
      <c r="N7" s="60">
        <v>43</v>
      </c>
      <c r="O7" s="60">
        <v>37</v>
      </c>
      <c r="P7" s="60">
        <v>0</v>
      </c>
      <c r="Q7" s="60">
        <v>0</v>
      </c>
      <c r="R7" s="60">
        <v>0</v>
      </c>
      <c r="S7" s="60">
        <v>90</v>
      </c>
      <c r="T7" s="60">
        <v>90</v>
      </c>
      <c r="U7" s="60">
        <v>31281</v>
      </c>
    </row>
    <row r="8" spans="1:21" ht="12.75">
      <c r="A8" s="60">
        <v>3</v>
      </c>
      <c r="B8" s="60" t="s">
        <v>532</v>
      </c>
      <c r="C8" s="60" t="s">
        <v>534</v>
      </c>
      <c r="D8" s="60">
        <v>105</v>
      </c>
      <c r="E8" s="60">
        <v>59</v>
      </c>
      <c r="F8" s="60">
        <v>46</v>
      </c>
      <c r="G8" s="61">
        <v>85</v>
      </c>
      <c r="H8" s="60">
        <v>41</v>
      </c>
      <c r="I8" s="60">
        <v>44</v>
      </c>
      <c r="J8" s="60">
        <v>59</v>
      </c>
      <c r="K8" s="60">
        <v>31</v>
      </c>
      <c r="L8" s="60">
        <v>28</v>
      </c>
      <c r="M8" s="62">
        <v>79</v>
      </c>
      <c r="N8" s="60">
        <v>49</v>
      </c>
      <c r="O8" s="60">
        <v>30</v>
      </c>
      <c r="P8" s="60">
        <v>0</v>
      </c>
      <c r="Q8" s="60">
        <v>0</v>
      </c>
      <c r="R8" s="60">
        <v>0</v>
      </c>
      <c r="S8" s="60">
        <v>108</v>
      </c>
      <c r="T8" s="60">
        <v>90</v>
      </c>
      <c r="U8" s="60">
        <v>29990</v>
      </c>
    </row>
    <row r="9" spans="1:21" ht="12.75">
      <c r="A9" s="60">
        <v>4</v>
      </c>
      <c r="B9" s="60" t="s">
        <v>532</v>
      </c>
      <c r="C9" s="60" t="s">
        <v>535</v>
      </c>
      <c r="D9" s="60">
        <v>67</v>
      </c>
      <c r="E9" s="60">
        <v>34</v>
      </c>
      <c r="F9" s="60">
        <v>33</v>
      </c>
      <c r="G9" s="61">
        <v>38</v>
      </c>
      <c r="H9" s="60">
        <v>16</v>
      </c>
      <c r="I9" s="60">
        <v>22</v>
      </c>
      <c r="J9" s="60">
        <v>31</v>
      </c>
      <c r="K9" s="60">
        <v>14</v>
      </c>
      <c r="L9" s="60">
        <v>17</v>
      </c>
      <c r="M9" s="62">
        <v>60</v>
      </c>
      <c r="N9" s="60">
        <v>32</v>
      </c>
      <c r="O9" s="60">
        <v>28</v>
      </c>
      <c r="P9" s="60">
        <v>0</v>
      </c>
      <c r="Q9" s="60">
        <v>0</v>
      </c>
      <c r="R9" s="60">
        <v>0</v>
      </c>
      <c r="S9" s="60">
        <v>23058</v>
      </c>
      <c r="T9" s="60">
        <v>22995</v>
      </c>
      <c r="U9" s="60">
        <v>22936</v>
      </c>
    </row>
    <row r="10" spans="1:21" ht="12.75">
      <c r="A10" s="60">
        <v>5</v>
      </c>
      <c r="B10" s="60" t="s">
        <v>536</v>
      </c>
      <c r="C10" s="60" t="s">
        <v>537</v>
      </c>
      <c r="D10" s="60">
        <v>118</v>
      </c>
      <c r="E10" s="60">
        <v>69</v>
      </c>
      <c r="F10" s="60">
        <v>49</v>
      </c>
      <c r="G10" s="61">
        <v>44</v>
      </c>
      <c r="H10" s="60">
        <v>27</v>
      </c>
      <c r="I10" s="60">
        <v>17</v>
      </c>
      <c r="J10" s="60">
        <v>33</v>
      </c>
      <c r="K10" s="60">
        <v>14</v>
      </c>
      <c r="L10" s="60">
        <v>19</v>
      </c>
      <c r="M10" s="62">
        <v>107</v>
      </c>
      <c r="N10" s="60">
        <v>56</v>
      </c>
      <c r="O10" s="60">
        <v>51</v>
      </c>
      <c r="P10" s="60">
        <v>18</v>
      </c>
      <c r="Q10" s="60">
        <v>11</v>
      </c>
      <c r="R10" s="60">
        <v>7</v>
      </c>
      <c r="S10" s="60">
        <v>135</v>
      </c>
      <c r="T10" s="60">
        <v>160</v>
      </c>
      <c r="U10" s="60">
        <v>43080</v>
      </c>
    </row>
    <row r="11" spans="1:21" s="64" customFormat="1" ht="12.75">
      <c r="A11" s="63">
        <v>5</v>
      </c>
      <c r="B11" s="63"/>
      <c r="C11" s="63" t="s">
        <v>538</v>
      </c>
      <c r="D11" s="63">
        <f aca="true" t="shared" si="0" ref="D11:U11">SUM(D6:D10)</f>
        <v>491</v>
      </c>
      <c r="E11" s="63">
        <f t="shared" si="0"/>
        <v>276</v>
      </c>
      <c r="F11" s="63">
        <f t="shared" si="0"/>
        <v>215</v>
      </c>
      <c r="G11" s="63">
        <f t="shared" si="0"/>
        <v>294</v>
      </c>
      <c r="H11" s="63">
        <f t="shared" si="0"/>
        <v>148</v>
      </c>
      <c r="I11" s="63">
        <f t="shared" si="0"/>
        <v>146</v>
      </c>
      <c r="J11" s="63">
        <f t="shared" si="0"/>
        <v>243</v>
      </c>
      <c r="K11" s="63">
        <f t="shared" si="0"/>
        <v>116</v>
      </c>
      <c r="L11" s="63">
        <f t="shared" si="0"/>
        <v>127</v>
      </c>
      <c r="M11" s="63">
        <f t="shared" si="0"/>
        <v>440</v>
      </c>
      <c r="N11" s="63">
        <f t="shared" si="0"/>
        <v>244</v>
      </c>
      <c r="O11" s="63">
        <f t="shared" si="0"/>
        <v>196</v>
      </c>
      <c r="P11" s="63">
        <f t="shared" si="0"/>
        <v>44</v>
      </c>
      <c r="Q11" s="63">
        <f t="shared" si="0"/>
        <v>26</v>
      </c>
      <c r="R11" s="63">
        <f t="shared" si="0"/>
        <v>18</v>
      </c>
      <c r="S11" s="63">
        <f t="shared" si="0"/>
        <v>23508</v>
      </c>
      <c r="T11" s="63">
        <f t="shared" si="0"/>
        <v>23452</v>
      </c>
      <c r="U11" s="63">
        <f t="shared" si="0"/>
        <v>169627</v>
      </c>
    </row>
    <row r="12" spans="1:21" ht="7.5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7"/>
    </row>
    <row r="13" spans="1:21" ht="12.75">
      <c r="A13" s="60">
        <v>1</v>
      </c>
      <c r="B13" s="60" t="s">
        <v>532</v>
      </c>
      <c r="C13" s="60" t="s">
        <v>539</v>
      </c>
      <c r="D13" s="60">
        <v>76</v>
      </c>
      <c r="E13" s="60">
        <v>40</v>
      </c>
      <c r="F13" s="60">
        <v>36</v>
      </c>
      <c r="G13" s="61">
        <v>8</v>
      </c>
      <c r="H13" s="60">
        <v>5</v>
      </c>
      <c r="I13" s="60">
        <v>3</v>
      </c>
      <c r="J13" s="60">
        <v>4</v>
      </c>
      <c r="K13" s="60">
        <v>2</v>
      </c>
      <c r="L13" s="60">
        <v>2</v>
      </c>
      <c r="M13" s="62">
        <v>72</v>
      </c>
      <c r="N13" s="60">
        <v>37</v>
      </c>
      <c r="O13" s="60">
        <v>35</v>
      </c>
      <c r="P13" s="60">
        <v>37</v>
      </c>
      <c r="Q13" s="60">
        <v>20</v>
      </c>
      <c r="R13" s="60">
        <v>17</v>
      </c>
      <c r="S13" s="60">
        <v>84</v>
      </c>
      <c r="T13" s="60">
        <v>70</v>
      </c>
      <c r="U13" s="60">
        <v>26292</v>
      </c>
    </row>
    <row r="14" spans="1:21" ht="12.75">
      <c r="A14" s="60">
        <v>2</v>
      </c>
      <c r="B14" s="60" t="s">
        <v>540</v>
      </c>
      <c r="C14" s="60" t="s">
        <v>541</v>
      </c>
      <c r="D14" s="60">
        <v>123</v>
      </c>
      <c r="E14" s="60">
        <v>75</v>
      </c>
      <c r="F14" s="60">
        <v>48</v>
      </c>
      <c r="G14" s="61">
        <v>18</v>
      </c>
      <c r="H14" s="60">
        <v>14</v>
      </c>
      <c r="I14" s="60">
        <v>4</v>
      </c>
      <c r="J14" s="60">
        <v>18</v>
      </c>
      <c r="K14" s="60">
        <v>13</v>
      </c>
      <c r="L14" s="60">
        <v>5</v>
      </c>
      <c r="M14" s="62">
        <v>123</v>
      </c>
      <c r="N14" s="60">
        <v>74</v>
      </c>
      <c r="O14" s="60">
        <v>49</v>
      </c>
      <c r="P14" s="60">
        <v>9</v>
      </c>
      <c r="Q14" s="60">
        <v>5</v>
      </c>
      <c r="R14" s="60">
        <v>4</v>
      </c>
      <c r="S14" s="60">
        <v>139</v>
      </c>
      <c r="T14" s="60">
        <v>139</v>
      </c>
      <c r="U14" s="60">
        <v>45931</v>
      </c>
    </row>
    <row r="15" spans="1:21" ht="12.75">
      <c r="A15" s="60">
        <v>3</v>
      </c>
      <c r="B15" s="60" t="s">
        <v>542</v>
      </c>
      <c r="C15" s="60" t="s">
        <v>543</v>
      </c>
      <c r="D15" s="60">
        <v>32</v>
      </c>
      <c r="E15" s="60">
        <v>17</v>
      </c>
      <c r="F15" s="60">
        <v>15</v>
      </c>
      <c r="G15" s="61">
        <v>3</v>
      </c>
      <c r="H15" s="60">
        <v>2</v>
      </c>
      <c r="I15" s="60">
        <v>1</v>
      </c>
      <c r="J15" s="60">
        <v>1</v>
      </c>
      <c r="K15" s="60">
        <v>1</v>
      </c>
      <c r="L15" s="60">
        <v>0</v>
      </c>
      <c r="M15" s="62">
        <v>30</v>
      </c>
      <c r="N15" s="60">
        <v>16</v>
      </c>
      <c r="O15" s="60">
        <v>14</v>
      </c>
      <c r="P15" s="60">
        <v>8</v>
      </c>
      <c r="Q15" s="60">
        <v>0</v>
      </c>
      <c r="R15" s="60">
        <v>0</v>
      </c>
      <c r="S15" s="60">
        <v>40</v>
      </c>
      <c r="T15" s="60">
        <v>40</v>
      </c>
      <c r="U15" s="60">
        <v>11680</v>
      </c>
    </row>
    <row r="16" spans="1:21" s="64" customFormat="1" ht="12.75">
      <c r="A16" s="63">
        <v>3</v>
      </c>
      <c r="B16" s="63"/>
      <c r="C16" s="63" t="s">
        <v>544</v>
      </c>
      <c r="D16" s="63">
        <f aca="true" t="shared" si="1" ref="D16:U16">SUM(D13:D15)</f>
        <v>231</v>
      </c>
      <c r="E16" s="63">
        <f t="shared" si="1"/>
        <v>132</v>
      </c>
      <c r="F16" s="63">
        <f t="shared" si="1"/>
        <v>99</v>
      </c>
      <c r="G16" s="63">
        <f t="shared" si="1"/>
        <v>29</v>
      </c>
      <c r="H16" s="63">
        <f t="shared" si="1"/>
        <v>21</v>
      </c>
      <c r="I16" s="63">
        <f t="shared" si="1"/>
        <v>8</v>
      </c>
      <c r="J16" s="63">
        <f t="shared" si="1"/>
        <v>23</v>
      </c>
      <c r="K16" s="63">
        <f t="shared" si="1"/>
        <v>16</v>
      </c>
      <c r="L16" s="63">
        <f t="shared" si="1"/>
        <v>7</v>
      </c>
      <c r="M16" s="63">
        <f t="shared" si="1"/>
        <v>225</v>
      </c>
      <c r="N16" s="63">
        <f t="shared" si="1"/>
        <v>127</v>
      </c>
      <c r="O16" s="63">
        <f t="shared" si="1"/>
        <v>98</v>
      </c>
      <c r="P16" s="63">
        <f t="shared" si="1"/>
        <v>54</v>
      </c>
      <c r="Q16" s="63">
        <f t="shared" si="1"/>
        <v>25</v>
      </c>
      <c r="R16" s="63">
        <f t="shared" si="1"/>
        <v>21</v>
      </c>
      <c r="S16" s="63">
        <f t="shared" si="1"/>
        <v>263</v>
      </c>
      <c r="T16" s="63">
        <f t="shared" si="1"/>
        <v>249</v>
      </c>
      <c r="U16" s="63">
        <f t="shared" si="1"/>
        <v>83903</v>
      </c>
    </row>
    <row r="17" spans="1:21" ht="7.5" customHeight="1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7"/>
    </row>
    <row r="18" spans="1:21" ht="12.75">
      <c r="A18" s="60">
        <v>1</v>
      </c>
      <c r="B18" s="60" t="s">
        <v>545</v>
      </c>
      <c r="C18" s="60" t="s">
        <v>546</v>
      </c>
      <c r="D18" s="60">
        <v>70</v>
      </c>
      <c r="E18" s="60">
        <v>42</v>
      </c>
      <c r="F18" s="60">
        <v>28</v>
      </c>
      <c r="G18" s="61">
        <v>28</v>
      </c>
      <c r="H18" s="60">
        <v>14</v>
      </c>
      <c r="I18" s="60">
        <v>14</v>
      </c>
      <c r="J18" s="60">
        <v>27</v>
      </c>
      <c r="K18" s="60">
        <v>17</v>
      </c>
      <c r="L18" s="60">
        <v>10</v>
      </c>
      <c r="M18" s="62">
        <v>69</v>
      </c>
      <c r="N18" s="60">
        <v>45</v>
      </c>
      <c r="O18" s="60">
        <v>24</v>
      </c>
      <c r="P18" s="60">
        <v>2</v>
      </c>
      <c r="Q18" s="60">
        <v>0</v>
      </c>
      <c r="R18" s="60">
        <v>0</v>
      </c>
      <c r="S18" s="60">
        <v>65</v>
      </c>
      <c r="T18" s="60">
        <v>70</v>
      </c>
      <c r="U18" s="60">
        <v>25550</v>
      </c>
    </row>
    <row r="19" spans="1:21" ht="12.75">
      <c r="A19" s="60">
        <v>2</v>
      </c>
      <c r="B19" s="60" t="s">
        <v>545</v>
      </c>
      <c r="C19" s="60" t="s">
        <v>547</v>
      </c>
      <c r="D19" s="60">
        <v>45</v>
      </c>
      <c r="E19" s="60">
        <v>31</v>
      </c>
      <c r="F19" s="60">
        <v>13</v>
      </c>
      <c r="G19" s="61">
        <v>21</v>
      </c>
      <c r="H19" s="60">
        <v>11</v>
      </c>
      <c r="I19" s="60">
        <v>9</v>
      </c>
      <c r="J19" s="60">
        <v>1</v>
      </c>
      <c r="K19" s="60">
        <v>1</v>
      </c>
      <c r="L19" s="60">
        <v>0</v>
      </c>
      <c r="M19" s="62">
        <v>25</v>
      </c>
      <c r="N19" s="60">
        <v>21</v>
      </c>
      <c r="O19" s="60">
        <v>4</v>
      </c>
      <c r="P19" s="60">
        <v>0</v>
      </c>
      <c r="Q19" s="60">
        <v>0</v>
      </c>
      <c r="R19" s="60">
        <v>0</v>
      </c>
      <c r="S19" s="60">
        <v>40</v>
      </c>
      <c r="T19" s="60">
        <v>33</v>
      </c>
      <c r="U19" s="60">
        <v>10123</v>
      </c>
    </row>
    <row r="20" spans="1:21" ht="12.75">
      <c r="A20" s="60">
        <v>3</v>
      </c>
      <c r="B20" s="60" t="s">
        <v>548</v>
      </c>
      <c r="C20" s="60" t="s">
        <v>549</v>
      </c>
      <c r="D20" s="60">
        <v>64</v>
      </c>
      <c r="E20" s="60">
        <v>37</v>
      </c>
      <c r="F20" s="60">
        <v>27</v>
      </c>
      <c r="G20" s="61">
        <v>8</v>
      </c>
      <c r="H20" s="60">
        <v>7</v>
      </c>
      <c r="I20" s="60">
        <v>1</v>
      </c>
      <c r="J20" s="60">
        <v>13</v>
      </c>
      <c r="K20" s="60">
        <v>9</v>
      </c>
      <c r="L20" s="60">
        <v>4</v>
      </c>
      <c r="M20" s="62">
        <v>69</v>
      </c>
      <c r="N20" s="60">
        <v>39</v>
      </c>
      <c r="O20" s="60">
        <v>30</v>
      </c>
      <c r="P20" s="60">
        <v>16</v>
      </c>
      <c r="Q20" s="60">
        <v>9</v>
      </c>
      <c r="R20" s="60">
        <v>7</v>
      </c>
      <c r="S20" s="60">
        <v>80</v>
      </c>
      <c r="T20" s="60">
        <v>75</v>
      </c>
      <c r="U20" s="60">
        <v>23725</v>
      </c>
    </row>
    <row r="21" spans="1:21" ht="12.75">
      <c r="A21" s="60">
        <v>4</v>
      </c>
      <c r="B21" s="60" t="s">
        <v>550</v>
      </c>
      <c r="C21" s="60" t="s">
        <v>551</v>
      </c>
      <c r="D21" s="60">
        <v>55</v>
      </c>
      <c r="E21" s="60">
        <v>27</v>
      </c>
      <c r="F21" s="60">
        <v>28</v>
      </c>
      <c r="G21" s="61">
        <v>23</v>
      </c>
      <c r="H21" s="60">
        <v>12</v>
      </c>
      <c r="I21" s="60">
        <v>11</v>
      </c>
      <c r="J21" s="60">
        <v>17</v>
      </c>
      <c r="K21" s="60">
        <v>11</v>
      </c>
      <c r="L21" s="60">
        <v>6</v>
      </c>
      <c r="M21" s="62">
        <v>49</v>
      </c>
      <c r="N21" s="60">
        <v>26</v>
      </c>
      <c r="O21" s="60">
        <v>23</v>
      </c>
      <c r="P21" s="60">
        <v>16</v>
      </c>
      <c r="Q21" s="60">
        <v>10</v>
      </c>
      <c r="R21" s="60">
        <v>6</v>
      </c>
      <c r="S21" s="60">
        <v>75</v>
      </c>
      <c r="T21" s="60">
        <v>66</v>
      </c>
      <c r="U21" s="60">
        <v>17885</v>
      </c>
    </row>
    <row r="22" spans="1:21" ht="12.75">
      <c r="A22" s="60">
        <v>5</v>
      </c>
      <c r="B22" s="60" t="s">
        <v>530</v>
      </c>
      <c r="C22" s="60" t="s">
        <v>552</v>
      </c>
      <c r="D22" s="60">
        <v>81</v>
      </c>
      <c r="E22" s="60">
        <v>51</v>
      </c>
      <c r="F22" s="60">
        <v>30</v>
      </c>
      <c r="G22" s="61">
        <v>31</v>
      </c>
      <c r="H22" s="60">
        <v>16</v>
      </c>
      <c r="I22" s="60">
        <v>15</v>
      </c>
      <c r="J22" s="60">
        <v>19</v>
      </c>
      <c r="K22" s="60">
        <v>11</v>
      </c>
      <c r="L22" s="60">
        <v>8</v>
      </c>
      <c r="M22" s="62">
        <v>69</v>
      </c>
      <c r="N22" s="60">
        <v>46</v>
      </c>
      <c r="O22" s="60">
        <v>23</v>
      </c>
      <c r="P22" s="60">
        <v>2</v>
      </c>
      <c r="Q22" s="60">
        <v>2</v>
      </c>
      <c r="R22" s="60">
        <v>0</v>
      </c>
      <c r="S22" s="60">
        <v>90</v>
      </c>
      <c r="T22" s="60">
        <v>90</v>
      </c>
      <c r="U22" s="60">
        <v>27375</v>
      </c>
    </row>
    <row r="23" spans="1:21" ht="12.75">
      <c r="A23" s="60">
        <v>6</v>
      </c>
      <c r="B23" s="60" t="s">
        <v>553</v>
      </c>
      <c r="C23" s="60" t="s">
        <v>554</v>
      </c>
      <c r="D23" s="60">
        <v>36</v>
      </c>
      <c r="E23" s="60">
        <v>23</v>
      </c>
      <c r="F23" s="60">
        <v>13</v>
      </c>
      <c r="G23" s="61">
        <v>26</v>
      </c>
      <c r="H23" s="60">
        <v>11</v>
      </c>
      <c r="I23" s="60">
        <v>15</v>
      </c>
      <c r="J23" s="60">
        <v>23</v>
      </c>
      <c r="K23" s="60">
        <v>8</v>
      </c>
      <c r="L23" s="60">
        <v>15</v>
      </c>
      <c r="M23" s="62">
        <v>33</v>
      </c>
      <c r="N23" s="60">
        <v>20</v>
      </c>
      <c r="O23" s="60">
        <v>13</v>
      </c>
      <c r="P23" s="60">
        <v>2</v>
      </c>
      <c r="Q23" s="60">
        <v>2</v>
      </c>
      <c r="R23" s="60">
        <v>0</v>
      </c>
      <c r="S23" s="60">
        <v>42</v>
      </c>
      <c r="T23" s="60">
        <v>42</v>
      </c>
      <c r="U23" s="60">
        <v>13279</v>
      </c>
    </row>
    <row r="24" spans="1:21" ht="12.75">
      <c r="A24" s="60">
        <v>7</v>
      </c>
      <c r="B24" s="60" t="s">
        <v>532</v>
      </c>
      <c r="C24" s="60" t="s">
        <v>555</v>
      </c>
      <c r="D24" s="60">
        <v>35</v>
      </c>
      <c r="E24" s="60">
        <v>17</v>
      </c>
      <c r="F24" s="60">
        <v>18</v>
      </c>
      <c r="G24" s="61">
        <v>21</v>
      </c>
      <c r="H24" s="60">
        <v>10</v>
      </c>
      <c r="I24" s="60">
        <v>11</v>
      </c>
      <c r="J24" s="60">
        <v>20</v>
      </c>
      <c r="K24" s="60">
        <v>13</v>
      </c>
      <c r="L24" s="60">
        <v>7</v>
      </c>
      <c r="M24" s="62">
        <v>34</v>
      </c>
      <c r="N24" s="60">
        <v>20</v>
      </c>
      <c r="O24" s="60">
        <v>14</v>
      </c>
      <c r="P24" s="60">
        <v>0</v>
      </c>
      <c r="Q24" s="60">
        <v>0</v>
      </c>
      <c r="R24" s="60">
        <v>0</v>
      </c>
      <c r="S24" s="60">
        <v>36</v>
      </c>
      <c r="T24" s="60">
        <v>36</v>
      </c>
      <c r="U24" s="60">
        <v>12839</v>
      </c>
    </row>
    <row r="25" spans="1:21" ht="12.75">
      <c r="A25" s="60">
        <v>8</v>
      </c>
      <c r="B25" s="60" t="s">
        <v>532</v>
      </c>
      <c r="C25" s="60" t="s">
        <v>556</v>
      </c>
      <c r="D25" s="60">
        <v>44</v>
      </c>
      <c r="E25" s="60">
        <v>29</v>
      </c>
      <c r="F25" s="60">
        <v>15</v>
      </c>
      <c r="G25" s="61">
        <v>102</v>
      </c>
      <c r="H25" s="60">
        <v>57</v>
      </c>
      <c r="I25" s="60">
        <v>45</v>
      </c>
      <c r="J25" s="60">
        <v>101</v>
      </c>
      <c r="K25" s="60">
        <v>51</v>
      </c>
      <c r="L25" s="60">
        <v>50</v>
      </c>
      <c r="M25" s="62">
        <v>43</v>
      </c>
      <c r="N25" s="60">
        <v>23</v>
      </c>
      <c r="O25" s="60">
        <v>20</v>
      </c>
      <c r="P25" s="60">
        <v>0</v>
      </c>
      <c r="Q25" s="60">
        <v>0</v>
      </c>
      <c r="R25" s="60">
        <v>0</v>
      </c>
      <c r="S25" s="60">
        <v>56</v>
      </c>
      <c r="T25" s="60">
        <v>48</v>
      </c>
      <c r="U25" s="60">
        <v>5323</v>
      </c>
    </row>
    <row r="26" spans="1:21" ht="12.75">
      <c r="A26" s="60">
        <v>9</v>
      </c>
      <c r="B26" s="60" t="s">
        <v>532</v>
      </c>
      <c r="C26" s="60" t="s">
        <v>557</v>
      </c>
      <c r="D26" s="60">
        <v>54</v>
      </c>
      <c r="E26" s="60">
        <v>21</v>
      </c>
      <c r="F26" s="60">
        <v>33</v>
      </c>
      <c r="G26" s="61">
        <v>21</v>
      </c>
      <c r="H26" s="60">
        <v>7</v>
      </c>
      <c r="I26" s="60">
        <v>14</v>
      </c>
      <c r="J26" s="60">
        <v>21</v>
      </c>
      <c r="K26" s="60">
        <v>12</v>
      </c>
      <c r="L26" s="60">
        <v>9</v>
      </c>
      <c r="M26" s="62">
        <v>54</v>
      </c>
      <c r="N26" s="60">
        <v>26</v>
      </c>
      <c r="O26" s="60">
        <v>28</v>
      </c>
      <c r="P26" s="60">
        <v>3</v>
      </c>
      <c r="Q26" s="60">
        <v>1</v>
      </c>
      <c r="R26" s="60">
        <v>2</v>
      </c>
      <c r="S26" s="60">
        <v>48</v>
      </c>
      <c r="T26" s="60">
        <v>48</v>
      </c>
      <c r="U26" s="60">
        <v>13387</v>
      </c>
    </row>
    <row r="27" spans="1:21" ht="12.75">
      <c r="A27" s="60">
        <v>10</v>
      </c>
      <c r="B27" s="60" t="s">
        <v>532</v>
      </c>
      <c r="C27" s="60" t="s">
        <v>558</v>
      </c>
      <c r="D27" s="60">
        <v>77</v>
      </c>
      <c r="E27" s="60">
        <v>44</v>
      </c>
      <c r="F27" s="60">
        <v>33</v>
      </c>
      <c r="G27" s="61">
        <v>24</v>
      </c>
      <c r="H27" s="60">
        <v>14</v>
      </c>
      <c r="I27" s="60">
        <v>10</v>
      </c>
      <c r="J27" s="60">
        <v>21</v>
      </c>
      <c r="K27" s="60">
        <v>15</v>
      </c>
      <c r="L27" s="60">
        <v>6</v>
      </c>
      <c r="M27" s="62">
        <v>74</v>
      </c>
      <c r="N27" s="60">
        <v>45</v>
      </c>
      <c r="O27" s="60">
        <v>29</v>
      </c>
      <c r="P27" s="60">
        <v>0</v>
      </c>
      <c r="Q27" s="60">
        <v>0</v>
      </c>
      <c r="R27" s="60">
        <v>0</v>
      </c>
      <c r="S27" s="60">
        <v>90</v>
      </c>
      <c r="T27" s="60">
        <v>86</v>
      </c>
      <c r="U27" s="60">
        <v>21021</v>
      </c>
    </row>
    <row r="28" spans="1:21" ht="12.75">
      <c r="A28" s="60">
        <v>11</v>
      </c>
      <c r="B28" s="60" t="s">
        <v>532</v>
      </c>
      <c r="C28" s="60" t="s">
        <v>559</v>
      </c>
      <c r="D28" s="60">
        <v>77</v>
      </c>
      <c r="E28" s="60">
        <v>46</v>
      </c>
      <c r="F28" s="60">
        <v>31</v>
      </c>
      <c r="G28" s="61">
        <v>34</v>
      </c>
      <c r="H28" s="60">
        <v>21</v>
      </c>
      <c r="I28" s="60">
        <v>13</v>
      </c>
      <c r="J28" s="60">
        <v>21</v>
      </c>
      <c r="K28" s="60">
        <v>9</v>
      </c>
      <c r="L28" s="60">
        <v>12</v>
      </c>
      <c r="M28" s="62">
        <v>64</v>
      </c>
      <c r="N28" s="60">
        <v>34</v>
      </c>
      <c r="O28" s="60">
        <v>30</v>
      </c>
      <c r="P28" s="60">
        <v>5</v>
      </c>
      <c r="Q28" s="60">
        <v>3</v>
      </c>
      <c r="R28" s="60">
        <v>2</v>
      </c>
      <c r="S28" s="60">
        <v>80</v>
      </c>
      <c r="T28" s="60">
        <v>76</v>
      </c>
      <c r="U28" s="60">
        <v>21221</v>
      </c>
    </row>
    <row r="29" spans="1:21" ht="12.75">
      <c r="A29" s="60">
        <v>12</v>
      </c>
      <c r="B29" s="60" t="s">
        <v>532</v>
      </c>
      <c r="C29" s="60" t="s">
        <v>560</v>
      </c>
      <c r="D29" s="60">
        <v>48</v>
      </c>
      <c r="E29" s="60">
        <v>26</v>
      </c>
      <c r="F29" s="60">
        <v>22</v>
      </c>
      <c r="G29" s="61">
        <v>19</v>
      </c>
      <c r="H29" s="60">
        <v>7</v>
      </c>
      <c r="I29" s="60">
        <v>12</v>
      </c>
      <c r="J29" s="60">
        <v>13</v>
      </c>
      <c r="K29" s="60">
        <v>7</v>
      </c>
      <c r="L29" s="60">
        <v>6</v>
      </c>
      <c r="M29" s="62">
        <v>42</v>
      </c>
      <c r="N29" s="60">
        <v>26</v>
      </c>
      <c r="O29" s="60">
        <v>16</v>
      </c>
      <c r="P29" s="60">
        <v>1</v>
      </c>
      <c r="Q29" s="60">
        <v>1</v>
      </c>
      <c r="R29" s="60">
        <v>0</v>
      </c>
      <c r="S29" s="60">
        <v>44</v>
      </c>
      <c r="T29" s="60">
        <v>44</v>
      </c>
      <c r="U29" s="60">
        <v>12823</v>
      </c>
    </row>
    <row r="30" spans="1:21" ht="12.75">
      <c r="A30" s="60">
        <v>13</v>
      </c>
      <c r="B30" s="60" t="s">
        <v>561</v>
      </c>
      <c r="C30" s="60" t="s">
        <v>562</v>
      </c>
      <c r="D30" s="60">
        <v>32</v>
      </c>
      <c r="E30" s="60">
        <v>18</v>
      </c>
      <c r="F30" s="60">
        <v>14</v>
      </c>
      <c r="G30" s="61">
        <v>4</v>
      </c>
      <c r="H30" s="60">
        <v>3</v>
      </c>
      <c r="I30" s="60">
        <v>1</v>
      </c>
      <c r="J30" s="60">
        <v>2</v>
      </c>
      <c r="K30" s="60">
        <v>2</v>
      </c>
      <c r="L30" s="60">
        <v>0</v>
      </c>
      <c r="M30" s="62">
        <v>30</v>
      </c>
      <c r="N30" s="60">
        <v>17</v>
      </c>
      <c r="O30" s="60">
        <v>13</v>
      </c>
      <c r="P30" s="60">
        <v>7</v>
      </c>
      <c r="Q30" s="60">
        <v>2</v>
      </c>
      <c r="R30" s="60">
        <v>5</v>
      </c>
      <c r="S30" s="60">
        <v>35</v>
      </c>
      <c r="T30" s="60">
        <v>32</v>
      </c>
      <c r="U30" s="60">
        <v>11766</v>
      </c>
    </row>
    <row r="31" spans="1:21" ht="12.75">
      <c r="A31" s="60">
        <v>14</v>
      </c>
      <c r="B31" s="60" t="s">
        <v>563</v>
      </c>
      <c r="C31" s="60" t="s">
        <v>564</v>
      </c>
      <c r="D31" s="60">
        <v>48</v>
      </c>
      <c r="E31" s="60">
        <v>31</v>
      </c>
      <c r="F31" s="60">
        <v>17</v>
      </c>
      <c r="G31" s="61">
        <v>24</v>
      </c>
      <c r="H31" s="60">
        <v>15</v>
      </c>
      <c r="I31" s="60">
        <v>9</v>
      </c>
      <c r="J31" s="60">
        <v>23</v>
      </c>
      <c r="K31" s="60">
        <v>12</v>
      </c>
      <c r="L31" s="60">
        <v>11</v>
      </c>
      <c r="M31" s="62">
        <v>47</v>
      </c>
      <c r="N31" s="60">
        <v>28</v>
      </c>
      <c r="O31" s="60">
        <v>19</v>
      </c>
      <c r="P31" s="60">
        <v>11</v>
      </c>
      <c r="Q31" s="60">
        <v>8</v>
      </c>
      <c r="R31" s="60">
        <v>3</v>
      </c>
      <c r="S31" s="60">
        <v>60</v>
      </c>
      <c r="T31" s="60">
        <v>55</v>
      </c>
      <c r="U31" s="60">
        <v>17520</v>
      </c>
    </row>
    <row r="32" spans="1:21" ht="12.75">
      <c r="A32" s="60">
        <v>15</v>
      </c>
      <c r="B32" s="60" t="s">
        <v>565</v>
      </c>
      <c r="C32" s="60" t="s">
        <v>566</v>
      </c>
      <c r="D32" s="60">
        <v>15</v>
      </c>
      <c r="E32" s="60">
        <v>5</v>
      </c>
      <c r="F32" s="60">
        <v>10</v>
      </c>
      <c r="G32" s="61">
        <v>17</v>
      </c>
      <c r="H32" s="60">
        <v>7</v>
      </c>
      <c r="I32" s="60">
        <v>10</v>
      </c>
      <c r="J32" s="60">
        <v>30</v>
      </c>
      <c r="K32" s="60">
        <v>17</v>
      </c>
      <c r="L32" s="60">
        <v>13</v>
      </c>
      <c r="M32" s="62">
        <v>28</v>
      </c>
      <c r="N32" s="60">
        <v>15</v>
      </c>
      <c r="O32" s="60">
        <v>13</v>
      </c>
      <c r="P32" s="60">
        <v>0</v>
      </c>
      <c r="Q32" s="60">
        <v>0</v>
      </c>
      <c r="R32" s="60">
        <v>0</v>
      </c>
      <c r="S32" s="60">
        <v>25</v>
      </c>
      <c r="T32" s="60">
        <v>25</v>
      </c>
      <c r="U32" s="60">
        <v>3530</v>
      </c>
    </row>
    <row r="33" spans="1:21" ht="12.75">
      <c r="A33" s="60">
        <v>16</v>
      </c>
      <c r="B33" s="60" t="s">
        <v>567</v>
      </c>
      <c r="C33" s="60" t="s">
        <v>568</v>
      </c>
      <c r="D33" s="60">
        <v>25</v>
      </c>
      <c r="E33" s="60">
        <v>13</v>
      </c>
      <c r="F33" s="60">
        <v>12</v>
      </c>
      <c r="G33" s="61">
        <v>18</v>
      </c>
      <c r="H33" s="60">
        <v>11</v>
      </c>
      <c r="I33" s="60">
        <v>7</v>
      </c>
      <c r="J33" s="60">
        <v>15</v>
      </c>
      <c r="K33" s="60">
        <v>7</v>
      </c>
      <c r="L33" s="60">
        <v>8</v>
      </c>
      <c r="M33" s="62">
        <v>22</v>
      </c>
      <c r="N33" s="60">
        <v>9</v>
      </c>
      <c r="O33" s="60">
        <v>13</v>
      </c>
      <c r="P33" s="60">
        <v>2</v>
      </c>
      <c r="Q33" s="60">
        <v>2</v>
      </c>
      <c r="R33" s="60">
        <v>0</v>
      </c>
      <c r="S33" s="60">
        <v>36</v>
      </c>
      <c r="T33" s="60">
        <v>42</v>
      </c>
      <c r="U33" s="60">
        <v>9125</v>
      </c>
    </row>
    <row r="34" spans="1:21" ht="12.75">
      <c r="A34" s="60">
        <v>17</v>
      </c>
      <c r="B34" s="60" t="s">
        <v>536</v>
      </c>
      <c r="C34" s="60" t="s">
        <v>569</v>
      </c>
      <c r="D34" s="60">
        <v>57</v>
      </c>
      <c r="E34" s="60">
        <v>33</v>
      </c>
      <c r="F34" s="60">
        <v>24</v>
      </c>
      <c r="G34" s="61">
        <v>24</v>
      </c>
      <c r="H34" s="60">
        <v>13</v>
      </c>
      <c r="I34" s="60">
        <v>11</v>
      </c>
      <c r="J34" s="60">
        <v>28</v>
      </c>
      <c r="K34" s="60">
        <v>12</v>
      </c>
      <c r="L34" s="60">
        <v>16</v>
      </c>
      <c r="M34" s="62">
        <v>61</v>
      </c>
      <c r="N34" s="60">
        <v>32</v>
      </c>
      <c r="O34" s="60">
        <v>29</v>
      </c>
      <c r="P34" s="60">
        <v>8</v>
      </c>
      <c r="Q34" s="60">
        <v>3</v>
      </c>
      <c r="R34" s="60">
        <v>5</v>
      </c>
      <c r="S34" s="60">
        <v>55</v>
      </c>
      <c r="T34" s="60">
        <v>55</v>
      </c>
      <c r="U34" s="60">
        <v>13502</v>
      </c>
    </row>
    <row r="35" spans="1:21" ht="12.75">
      <c r="A35" s="60">
        <v>18</v>
      </c>
      <c r="B35" s="60" t="s">
        <v>570</v>
      </c>
      <c r="C35" s="60" t="s">
        <v>571</v>
      </c>
      <c r="D35" s="60">
        <v>24</v>
      </c>
      <c r="E35" s="60">
        <v>10</v>
      </c>
      <c r="F35" s="60">
        <v>14</v>
      </c>
      <c r="G35" s="61">
        <v>16</v>
      </c>
      <c r="H35" s="60">
        <v>5</v>
      </c>
      <c r="I35" s="60">
        <v>11</v>
      </c>
      <c r="J35" s="60">
        <v>20</v>
      </c>
      <c r="K35" s="60">
        <v>12</v>
      </c>
      <c r="L35" s="60">
        <v>8</v>
      </c>
      <c r="M35" s="62">
        <v>28</v>
      </c>
      <c r="N35" s="60">
        <v>17</v>
      </c>
      <c r="O35" s="60">
        <v>11</v>
      </c>
      <c r="P35" s="60">
        <v>5</v>
      </c>
      <c r="Q35" s="60">
        <v>2</v>
      </c>
      <c r="R35" s="60">
        <v>3</v>
      </c>
      <c r="S35" s="60">
        <v>35</v>
      </c>
      <c r="T35" s="60">
        <v>35</v>
      </c>
      <c r="U35" s="60">
        <v>6366</v>
      </c>
    </row>
    <row r="36" spans="1:21" ht="12.75">
      <c r="A36" s="60">
        <v>19</v>
      </c>
      <c r="B36" s="60" t="s">
        <v>570</v>
      </c>
      <c r="C36" s="60" t="s">
        <v>572</v>
      </c>
      <c r="D36" s="60">
        <v>25</v>
      </c>
      <c r="E36" s="60">
        <v>17</v>
      </c>
      <c r="F36" s="60">
        <v>8</v>
      </c>
      <c r="G36" s="61">
        <v>21</v>
      </c>
      <c r="H36" s="60">
        <v>15</v>
      </c>
      <c r="I36" s="60">
        <v>6</v>
      </c>
      <c r="J36" s="60">
        <v>12</v>
      </c>
      <c r="K36" s="60">
        <v>6</v>
      </c>
      <c r="L36" s="60">
        <v>6</v>
      </c>
      <c r="M36" s="62">
        <v>16</v>
      </c>
      <c r="N36" s="60">
        <v>8</v>
      </c>
      <c r="O36" s="60">
        <v>8</v>
      </c>
      <c r="P36" s="60">
        <v>1</v>
      </c>
      <c r="Q36" s="60">
        <v>1</v>
      </c>
      <c r="R36" s="60">
        <v>0</v>
      </c>
      <c r="S36" s="60">
        <v>20</v>
      </c>
      <c r="T36" s="60">
        <v>20</v>
      </c>
      <c r="U36" s="60">
        <v>6646</v>
      </c>
    </row>
    <row r="37" spans="1:21" ht="12.75">
      <c r="A37" s="60">
        <v>20</v>
      </c>
      <c r="B37" s="60" t="s">
        <v>573</v>
      </c>
      <c r="C37" s="60" t="s">
        <v>574</v>
      </c>
      <c r="D37" s="60">
        <v>36</v>
      </c>
      <c r="E37" s="60">
        <v>23</v>
      </c>
      <c r="F37" s="60">
        <v>13</v>
      </c>
      <c r="G37" s="61">
        <v>23</v>
      </c>
      <c r="H37" s="60">
        <v>13</v>
      </c>
      <c r="I37" s="60">
        <v>10</v>
      </c>
      <c r="J37" s="60">
        <v>26</v>
      </c>
      <c r="K37" s="60">
        <v>14</v>
      </c>
      <c r="L37" s="60">
        <v>12</v>
      </c>
      <c r="M37" s="62">
        <v>39</v>
      </c>
      <c r="N37" s="60">
        <v>24</v>
      </c>
      <c r="O37" s="60">
        <v>15</v>
      </c>
      <c r="P37" s="60">
        <v>1</v>
      </c>
      <c r="Q37" s="60">
        <v>0</v>
      </c>
      <c r="R37" s="60">
        <v>1</v>
      </c>
      <c r="S37" s="60">
        <v>45</v>
      </c>
      <c r="T37" s="60">
        <v>45</v>
      </c>
      <c r="U37" s="60">
        <v>13725</v>
      </c>
    </row>
    <row r="38" spans="1:21" ht="12.75">
      <c r="A38" s="60">
        <v>21</v>
      </c>
      <c r="B38" s="60" t="s">
        <v>575</v>
      </c>
      <c r="C38" s="60" t="s">
        <v>576</v>
      </c>
      <c r="D38" s="60">
        <v>71</v>
      </c>
      <c r="E38" s="60">
        <v>46</v>
      </c>
      <c r="F38" s="60">
        <v>25</v>
      </c>
      <c r="G38" s="61">
        <v>14</v>
      </c>
      <c r="H38" s="60">
        <v>8</v>
      </c>
      <c r="I38" s="60">
        <v>6</v>
      </c>
      <c r="J38" s="60">
        <v>14</v>
      </c>
      <c r="K38" s="60">
        <v>8</v>
      </c>
      <c r="L38" s="60">
        <v>6</v>
      </c>
      <c r="M38" s="62">
        <v>71</v>
      </c>
      <c r="N38" s="60">
        <v>46</v>
      </c>
      <c r="O38" s="60">
        <v>25</v>
      </c>
      <c r="P38" s="60">
        <v>4</v>
      </c>
      <c r="Q38" s="60">
        <v>2</v>
      </c>
      <c r="R38" s="60">
        <v>2</v>
      </c>
      <c r="S38" s="60">
        <v>70</v>
      </c>
      <c r="T38" s="60">
        <v>70</v>
      </c>
      <c r="U38" s="60">
        <v>26718</v>
      </c>
    </row>
    <row r="39" spans="1:21" ht="12.75">
      <c r="A39" s="60">
        <v>22</v>
      </c>
      <c r="B39" s="60" t="s">
        <v>577</v>
      </c>
      <c r="C39" s="60" t="s">
        <v>578</v>
      </c>
      <c r="D39" s="60">
        <v>46</v>
      </c>
      <c r="E39" s="60">
        <v>30</v>
      </c>
      <c r="F39" s="60">
        <v>16</v>
      </c>
      <c r="G39" s="61">
        <v>19</v>
      </c>
      <c r="H39" s="60">
        <v>11</v>
      </c>
      <c r="I39" s="60">
        <v>8</v>
      </c>
      <c r="J39" s="60">
        <v>22</v>
      </c>
      <c r="K39" s="60">
        <v>12</v>
      </c>
      <c r="L39" s="60">
        <v>10</v>
      </c>
      <c r="M39" s="62">
        <v>49</v>
      </c>
      <c r="N39" s="60">
        <v>31</v>
      </c>
      <c r="O39" s="60">
        <v>18</v>
      </c>
      <c r="P39" s="60">
        <v>2</v>
      </c>
      <c r="Q39" s="60">
        <v>1</v>
      </c>
      <c r="R39" s="60">
        <v>1</v>
      </c>
      <c r="S39" s="60">
        <v>46</v>
      </c>
      <c r="T39" s="60">
        <v>48</v>
      </c>
      <c r="U39" s="60">
        <v>16662</v>
      </c>
    </row>
    <row r="40" spans="1:21" ht="12.75">
      <c r="A40" s="60">
        <v>23</v>
      </c>
      <c r="B40" s="60" t="s">
        <v>579</v>
      </c>
      <c r="C40" s="60" t="s">
        <v>580</v>
      </c>
      <c r="D40" s="60">
        <v>19</v>
      </c>
      <c r="E40" s="60">
        <v>10</v>
      </c>
      <c r="F40" s="60">
        <v>9</v>
      </c>
      <c r="G40" s="61">
        <v>9</v>
      </c>
      <c r="H40" s="60">
        <v>4</v>
      </c>
      <c r="I40" s="60">
        <v>5</v>
      </c>
      <c r="J40" s="60">
        <v>7</v>
      </c>
      <c r="K40" s="60">
        <v>2</v>
      </c>
      <c r="L40" s="60">
        <v>5</v>
      </c>
      <c r="M40" s="62">
        <v>17</v>
      </c>
      <c r="N40" s="60">
        <v>8</v>
      </c>
      <c r="O40" s="60">
        <v>9</v>
      </c>
      <c r="P40" s="60">
        <v>3</v>
      </c>
      <c r="Q40" s="60">
        <v>2</v>
      </c>
      <c r="R40" s="60">
        <v>1</v>
      </c>
      <c r="S40" s="60">
        <v>20</v>
      </c>
      <c r="T40" s="60">
        <v>20</v>
      </c>
      <c r="U40" s="60">
        <v>6534</v>
      </c>
    </row>
    <row r="41" spans="1:21" ht="12.75">
      <c r="A41" s="60">
        <v>24</v>
      </c>
      <c r="B41" s="60" t="s">
        <v>581</v>
      </c>
      <c r="C41" s="60" t="s">
        <v>582</v>
      </c>
      <c r="D41" s="60">
        <v>23</v>
      </c>
      <c r="E41" s="60">
        <v>13</v>
      </c>
      <c r="F41" s="60">
        <v>10</v>
      </c>
      <c r="G41" s="61">
        <v>5</v>
      </c>
      <c r="H41" s="60">
        <v>2</v>
      </c>
      <c r="I41" s="60">
        <v>3</v>
      </c>
      <c r="J41" s="60">
        <v>5</v>
      </c>
      <c r="K41" s="60">
        <v>3</v>
      </c>
      <c r="L41" s="60">
        <v>2</v>
      </c>
      <c r="M41" s="62">
        <v>23</v>
      </c>
      <c r="N41" s="60">
        <v>14</v>
      </c>
      <c r="O41" s="60">
        <v>9</v>
      </c>
      <c r="P41" s="60">
        <v>2</v>
      </c>
      <c r="Q41" s="60">
        <v>2</v>
      </c>
      <c r="R41" s="60">
        <v>1</v>
      </c>
      <c r="S41" s="60">
        <v>52</v>
      </c>
      <c r="T41" s="60">
        <v>36</v>
      </c>
      <c r="U41" s="60">
        <v>8395</v>
      </c>
    </row>
    <row r="42" spans="1:21" ht="12.75">
      <c r="A42" s="60">
        <v>25</v>
      </c>
      <c r="B42" s="60" t="s">
        <v>581</v>
      </c>
      <c r="C42" s="60" t="s">
        <v>583</v>
      </c>
      <c r="D42" s="60">
        <v>22</v>
      </c>
      <c r="E42" s="60">
        <v>12</v>
      </c>
      <c r="F42" s="60">
        <v>10</v>
      </c>
      <c r="G42" s="61">
        <v>11</v>
      </c>
      <c r="H42" s="60">
        <v>2</v>
      </c>
      <c r="I42" s="60">
        <v>9</v>
      </c>
      <c r="J42" s="60">
        <v>7</v>
      </c>
      <c r="K42" s="60">
        <v>2</v>
      </c>
      <c r="L42" s="60">
        <v>5</v>
      </c>
      <c r="M42" s="62">
        <v>18</v>
      </c>
      <c r="N42" s="60">
        <v>12</v>
      </c>
      <c r="O42" s="60">
        <v>6</v>
      </c>
      <c r="P42" s="60">
        <v>7</v>
      </c>
      <c r="Q42" s="60">
        <v>4</v>
      </c>
      <c r="R42" s="60">
        <v>3</v>
      </c>
      <c r="S42" s="60">
        <v>24</v>
      </c>
      <c r="T42" s="60">
        <v>24</v>
      </c>
      <c r="U42" s="60">
        <v>7676</v>
      </c>
    </row>
    <row r="43" spans="1:21" ht="12.75">
      <c r="A43" s="60">
        <v>26</v>
      </c>
      <c r="B43" s="60" t="s">
        <v>584</v>
      </c>
      <c r="C43" s="60" t="s">
        <v>585</v>
      </c>
      <c r="D43" s="60">
        <v>47</v>
      </c>
      <c r="E43" s="60">
        <v>22</v>
      </c>
      <c r="F43" s="60">
        <v>25</v>
      </c>
      <c r="G43" s="61">
        <v>17</v>
      </c>
      <c r="H43" s="60">
        <v>6</v>
      </c>
      <c r="I43" s="60">
        <v>11</v>
      </c>
      <c r="J43" s="60">
        <v>13</v>
      </c>
      <c r="K43" s="60">
        <v>10</v>
      </c>
      <c r="L43" s="60">
        <v>3</v>
      </c>
      <c r="M43" s="62">
        <v>43</v>
      </c>
      <c r="N43" s="60">
        <v>26</v>
      </c>
      <c r="O43" s="60">
        <v>17</v>
      </c>
      <c r="P43" s="60">
        <v>4</v>
      </c>
      <c r="Q43" s="60">
        <v>1</v>
      </c>
      <c r="R43" s="60">
        <v>3</v>
      </c>
      <c r="S43" s="60">
        <v>45</v>
      </c>
      <c r="T43" s="60">
        <v>45</v>
      </c>
      <c r="U43" s="60">
        <v>16470</v>
      </c>
    </row>
    <row r="44" spans="1:21" ht="12.75">
      <c r="A44" s="60">
        <v>27</v>
      </c>
      <c r="B44" s="60" t="s">
        <v>586</v>
      </c>
      <c r="C44" s="60" t="s">
        <v>587</v>
      </c>
      <c r="D44" s="60">
        <v>34</v>
      </c>
      <c r="E44" s="60">
        <v>20</v>
      </c>
      <c r="F44" s="60">
        <v>14</v>
      </c>
      <c r="G44" s="61">
        <v>45</v>
      </c>
      <c r="H44" s="60">
        <v>25</v>
      </c>
      <c r="I44" s="60">
        <v>20</v>
      </c>
      <c r="J44" s="60">
        <v>48</v>
      </c>
      <c r="K44" s="60">
        <v>27</v>
      </c>
      <c r="L44" s="60">
        <v>21</v>
      </c>
      <c r="M44" s="62">
        <v>37</v>
      </c>
      <c r="N44" s="60">
        <v>22</v>
      </c>
      <c r="O44" s="60">
        <v>15</v>
      </c>
      <c r="P44" s="60">
        <v>6</v>
      </c>
      <c r="Q44" s="60">
        <v>2</v>
      </c>
      <c r="R44" s="60">
        <v>4</v>
      </c>
      <c r="S44" s="60">
        <v>14600</v>
      </c>
      <c r="T44" s="60">
        <v>14600</v>
      </c>
      <c r="U44" s="60">
        <v>12808</v>
      </c>
    </row>
    <row r="45" spans="1:21" ht="12.75">
      <c r="A45" s="60">
        <v>28</v>
      </c>
      <c r="B45" s="60" t="s">
        <v>588</v>
      </c>
      <c r="C45" s="60" t="s">
        <v>589</v>
      </c>
      <c r="D45" s="60">
        <v>38</v>
      </c>
      <c r="E45" s="60">
        <v>20</v>
      </c>
      <c r="F45" s="60">
        <v>18</v>
      </c>
      <c r="G45" s="61">
        <v>12</v>
      </c>
      <c r="H45" s="60">
        <v>5</v>
      </c>
      <c r="I45" s="60">
        <v>7</v>
      </c>
      <c r="J45" s="60">
        <v>4</v>
      </c>
      <c r="K45" s="60">
        <v>2</v>
      </c>
      <c r="L45" s="60">
        <v>2</v>
      </c>
      <c r="M45" s="62">
        <v>30</v>
      </c>
      <c r="N45" s="60">
        <v>17</v>
      </c>
      <c r="O45" s="60">
        <v>13</v>
      </c>
      <c r="P45" s="60">
        <v>7</v>
      </c>
      <c r="Q45" s="60">
        <v>4</v>
      </c>
      <c r="R45" s="60">
        <v>3</v>
      </c>
      <c r="S45" s="60">
        <v>40</v>
      </c>
      <c r="T45" s="60">
        <v>40</v>
      </c>
      <c r="U45" s="60">
        <v>13076</v>
      </c>
    </row>
    <row r="46" spans="1:21" ht="12.75">
      <c r="A46" s="60">
        <v>29</v>
      </c>
      <c r="B46" s="60" t="s">
        <v>590</v>
      </c>
      <c r="C46" s="60" t="s">
        <v>591</v>
      </c>
      <c r="D46" s="60">
        <v>73</v>
      </c>
      <c r="E46" s="60">
        <v>38</v>
      </c>
      <c r="F46" s="60">
        <v>35</v>
      </c>
      <c r="G46" s="61">
        <v>29</v>
      </c>
      <c r="H46" s="60">
        <v>18</v>
      </c>
      <c r="I46" s="60">
        <v>11</v>
      </c>
      <c r="J46" s="60">
        <v>22</v>
      </c>
      <c r="K46" s="60">
        <v>12</v>
      </c>
      <c r="L46" s="60">
        <v>10</v>
      </c>
      <c r="M46" s="62">
        <v>66</v>
      </c>
      <c r="N46" s="60">
        <v>32</v>
      </c>
      <c r="O46" s="60">
        <v>34</v>
      </c>
      <c r="P46" s="60">
        <v>6</v>
      </c>
      <c r="Q46" s="60">
        <v>4</v>
      </c>
      <c r="R46" s="60">
        <v>2</v>
      </c>
      <c r="S46" s="60">
        <v>80</v>
      </c>
      <c r="T46" s="60">
        <v>80</v>
      </c>
      <c r="U46" s="60">
        <v>26718</v>
      </c>
    </row>
    <row r="47" spans="1:21" ht="12.75">
      <c r="A47" s="60">
        <v>30</v>
      </c>
      <c r="B47" s="60" t="s">
        <v>540</v>
      </c>
      <c r="C47" s="60" t="s">
        <v>592</v>
      </c>
      <c r="D47" s="60">
        <v>15</v>
      </c>
      <c r="E47" s="60">
        <v>10</v>
      </c>
      <c r="F47" s="60">
        <v>5</v>
      </c>
      <c r="G47" s="61">
        <v>7</v>
      </c>
      <c r="H47" s="60">
        <v>6</v>
      </c>
      <c r="I47" s="60">
        <v>1</v>
      </c>
      <c r="J47" s="60">
        <v>12</v>
      </c>
      <c r="K47" s="60">
        <v>7</v>
      </c>
      <c r="L47" s="60">
        <v>5</v>
      </c>
      <c r="M47" s="62">
        <v>20</v>
      </c>
      <c r="N47" s="60">
        <v>11</v>
      </c>
      <c r="O47" s="60">
        <v>9</v>
      </c>
      <c r="P47" s="60">
        <v>0</v>
      </c>
      <c r="Q47" s="60">
        <v>0</v>
      </c>
      <c r="R47" s="60">
        <v>0</v>
      </c>
      <c r="S47" s="60">
        <v>25</v>
      </c>
      <c r="T47" s="60">
        <v>25</v>
      </c>
      <c r="U47" s="60">
        <v>3926</v>
      </c>
    </row>
    <row r="48" spans="1:21" ht="12.75">
      <c r="A48" s="60">
        <v>31</v>
      </c>
      <c r="B48" s="60" t="s">
        <v>540</v>
      </c>
      <c r="C48" s="60" t="s">
        <v>593</v>
      </c>
      <c r="D48" s="60">
        <v>64</v>
      </c>
      <c r="E48" s="60">
        <v>37</v>
      </c>
      <c r="F48" s="60">
        <v>27</v>
      </c>
      <c r="G48" s="61">
        <v>40</v>
      </c>
      <c r="H48" s="60">
        <v>16</v>
      </c>
      <c r="I48" s="60">
        <v>24</v>
      </c>
      <c r="J48" s="60">
        <v>26</v>
      </c>
      <c r="K48" s="60">
        <v>9</v>
      </c>
      <c r="L48" s="60">
        <v>17</v>
      </c>
      <c r="M48" s="62">
        <v>50</v>
      </c>
      <c r="N48" s="60">
        <v>30</v>
      </c>
      <c r="O48" s="60">
        <v>20</v>
      </c>
      <c r="P48" s="60">
        <v>0</v>
      </c>
      <c r="Q48" s="60">
        <v>0</v>
      </c>
      <c r="R48" s="60">
        <v>0</v>
      </c>
      <c r="S48" s="60">
        <v>55</v>
      </c>
      <c r="T48" s="60">
        <v>60</v>
      </c>
      <c r="U48" s="60">
        <v>16281</v>
      </c>
    </row>
    <row r="49" spans="1:21" ht="12.75">
      <c r="A49" s="60">
        <v>32</v>
      </c>
      <c r="B49" s="60" t="s">
        <v>594</v>
      </c>
      <c r="C49" s="60" t="s">
        <v>595</v>
      </c>
      <c r="D49" s="60">
        <v>23</v>
      </c>
      <c r="E49" s="60">
        <v>13</v>
      </c>
      <c r="F49" s="60">
        <v>10</v>
      </c>
      <c r="G49" s="61">
        <v>8</v>
      </c>
      <c r="H49" s="60">
        <v>4</v>
      </c>
      <c r="I49" s="60">
        <v>4</v>
      </c>
      <c r="J49" s="60">
        <v>6</v>
      </c>
      <c r="K49" s="60">
        <v>2</v>
      </c>
      <c r="L49" s="60">
        <v>4</v>
      </c>
      <c r="M49" s="62">
        <v>21</v>
      </c>
      <c r="N49" s="60">
        <v>11</v>
      </c>
      <c r="O49" s="60">
        <v>10</v>
      </c>
      <c r="P49" s="60">
        <v>5</v>
      </c>
      <c r="Q49" s="60">
        <v>4</v>
      </c>
      <c r="R49" s="60">
        <v>1</v>
      </c>
      <c r="S49" s="60">
        <v>30</v>
      </c>
      <c r="T49" s="60">
        <v>30</v>
      </c>
      <c r="U49" s="60">
        <v>8030</v>
      </c>
    </row>
    <row r="50" spans="1:21" ht="12.75">
      <c r="A50" s="60">
        <v>33</v>
      </c>
      <c r="B50" s="60" t="s">
        <v>542</v>
      </c>
      <c r="C50" s="60" t="s">
        <v>596</v>
      </c>
      <c r="D50" s="60">
        <v>23</v>
      </c>
      <c r="E50" s="60">
        <v>11</v>
      </c>
      <c r="F50" s="60">
        <v>12</v>
      </c>
      <c r="G50" s="61">
        <v>0</v>
      </c>
      <c r="H50" s="60">
        <v>0</v>
      </c>
      <c r="I50" s="60">
        <v>0</v>
      </c>
      <c r="J50" s="60">
        <v>4</v>
      </c>
      <c r="K50" s="60">
        <v>1</v>
      </c>
      <c r="L50" s="60">
        <v>3</v>
      </c>
      <c r="M50" s="62">
        <v>27</v>
      </c>
      <c r="N50" s="60">
        <v>12</v>
      </c>
      <c r="O50" s="60">
        <v>15</v>
      </c>
      <c r="P50" s="60">
        <v>4</v>
      </c>
      <c r="Q50" s="60">
        <v>4</v>
      </c>
      <c r="R50" s="60">
        <v>0</v>
      </c>
      <c r="S50" s="60">
        <v>40</v>
      </c>
      <c r="T50" s="60">
        <v>30</v>
      </c>
      <c r="U50" s="60">
        <v>8620</v>
      </c>
    </row>
    <row r="51" spans="1:21" ht="12.75">
      <c r="A51" s="60">
        <v>34</v>
      </c>
      <c r="B51" s="60" t="s">
        <v>597</v>
      </c>
      <c r="C51" s="60" t="s">
        <v>598</v>
      </c>
      <c r="D51" s="60">
        <v>44</v>
      </c>
      <c r="E51" s="60">
        <v>35</v>
      </c>
      <c r="F51" s="60">
        <v>9</v>
      </c>
      <c r="G51" s="61">
        <v>8</v>
      </c>
      <c r="H51" s="60">
        <v>5</v>
      </c>
      <c r="I51" s="60">
        <v>3</v>
      </c>
      <c r="J51" s="60">
        <v>12</v>
      </c>
      <c r="K51" s="60">
        <v>3</v>
      </c>
      <c r="L51" s="60">
        <v>9</v>
      </c>
      <c r="M51" s="62">
        <v>48</v>
      </c>
      <c r="N51" s="60">
        <v>33</v>
      </c>
      <c r="O51" s="60">
        <v>15</v>
      </c>
      <c r="P51" s="60">
        <v>8</v>
      </c>
      <c r="Q51" s="60">
        <v>8</v>
      </c>
      <c r="R51" s="60">
        <v>0</v>
      </c>
      <c r="S51" s="60">
        <v>48</v>
      </c>
      <c r="T51" s="60">
        <v>48</v>
      </c>
      <c r="U51" s="60">
        <v>14975</v>
      </c>
    </row>
    <row r="52" spans="1:21" ht="12.75">
      <c r="A52" s="60">
        <v>35</v>
      </c>
      <c r="B52" s="60" t="s">
        <v>599</v>
      </c>
      <c r="C52" s="60" t="s">
        <v>600</v>
      </c>
      <c r="D52" s="60">
        <v>19</v>
      </c>
      <c r="E52" s="60">
        <v>12</v>
      </c>
      <c r="F52" s="60">
        <v>7</v>
      </c>
      <c r="G52" s="61">
        <v>7</v>
      </c>
      <c r="H52" s="60">
        <v>3</v>
      </c>
      <c r="I52" s="60">
        <v>4</v>
      </c>
      <c r="J52" s="60">
        <v>5</v>
      </c>
      <c r="K52" s="60">
        <v>2</v>
      </c>
      <c r="L52" s="60">
        <v>3</v>
      </c>
      <c r="M52" s="62">
        <v>17</v>
      </c>
      <c r="N52" s="60">
        <v>11</v>
      </c>
      <c r="O52" s="60">
        <v>6</v>
      </c>
      <c r="P52" s="60">
        <v>3</v>
      </c>
      <c r="Q52" s="60">
        <v>3</v>
      </c>
      <c r="R52" s="60">
        <v>0</v>
      </c>
      <c r="S52" s="60">
        <v>30</v>
      </c>
      <c r="T52" s="60">
        <v>25</v>
      </c>
      <c r="U52" s="60">
        <v>4682</v>
      </c>
    </row>
    <row r="53" spans="1:21" ht="12.75">
      <c r="A53" s="60">
        <v>36</v>
      </c>
      <c r="B53" s="60" t="s">
        <v>601</v>
      </c>
      <c r="C53" s="60" t="s">
        <v>602</v>
      </c>
      <c r="D53" s="60">
        <v>32</v>
      </c>
      <c r="E53" s="60">
        <v>17</v>
      </c>
      <c r="F53" s="60">
        <v>15</v>
      </c>
      <c r="G53" s="61">
        <v>12</v>
      </c>
      <c r="H53" s="60">
        <v>7</v>
      </c>
      <c r="I53" s="60">
        <v>5</v>
      </c>
      <c r="J53" s="60">
        <v>13</v>
      </c>
      <c r="K53" s="60">
        <v>8</v>
      </c>
      <c r="L53" s="60">
        <v>5</v>
      </c>
      <c r="M53" s="62">
        <v>33</v>
      </c>
      <c r="N53" s="60">
        <v>18</v>
      </c>
      <c r="O53" s="60">
        <v>15</v>
      </c>
      <c r="P53" s="60">
        <v>1</v>
      </c>
      <c r="Q53" s="60">
        <v>1</v>
      </c>
      <c r="R53" s="60">
        <v>0</v>
      </c>
      <c r="S53" s="60">
        <v>36</v>
      </c>
      <c r="T53" s="60">
        <v>36</v>
      </c>
      <c r="U53" s="60">
        <v>12045</v>
      </c>
    </row>
    <row r="54" spans="1:21" ht="12.75">
      <c r="A54" s="60">
        <v>37</v>
      </c>
      <c r="B54" s="60" t="s">
        <v>603</v>
      </c>
      <c r="C54" s="60" t="s">
        <v>604</v>
      </c>
      <c r="D54" s="60">
        <v>37</v>
      </c>
      <c r="E54" s="60">
        <v>20</v>
      </c>
      <c r="F54" s="60">
        <v>17</v>
      </c>
      <c r="G54" s="61">
        <v>4</v>
      </c>
      <c r="H54" s="60">
        <v>3</v>
      </c>
      <c r="I54" s="60">
        <v>1</v>
      </c>
      <c r="J54" s="60">
        <v>1</v>
      </c>
      <c r="K54" s="60">
        <v>1</v>
      </c>
      <c r="L54" s="60">
        <v>0</v>
      </c>
      <c r="M54" s="62">
        <v>34</v>
      </c>
      <c r="N54" s="60">
        <v>18</v>
      </c>
      <c r="O54" s="60">
        <v>16</v>
      </c>
      <c r="P54" s="60">
        <v>9</v>
      </c>
      <c r="Q54" s="60">
        <v>4</v>
      </c>
      <c r="R54" s="60">
        <v>5</v>
      </c>
      <c r="S54" s="60">
        <v>37</v>
      </c>
      <c r="T54" s="60">
        <v>37</v>
      </c>
      <c r="U54" s="60">
        <v>12006</v>
      </c>
    </row>
    <row r="55" spans="1:21" s="64" customFormat="1" ht="12.75">
      <c r="A55" s="63">
        <v>37</v>
      </c>
      <c r="B55" s="63"/>
      <c r="C55" s="63" t="s">
        <v>605</v>
      </c>
      <c r="D55" s="63">
        <f aca="true" t="shared" si="2" ref="D55:U55">SUM(D18:D54)</f>
        <v>1578</v>
      </c>
      <c r="E55" s="63">
        <f t="shared" si="2"/>
        <v>910</v>
      </c>
      <c r="F55" s="63">
        <f t="shared" si="2"/>
        <v>667</v>
      </c>
      <c r="G55" s="63">
        <f t="shared" si="2"/>
        <v>752</v>
      </c>
      <c r="H55" s="63">
        <f t="shared" si="2"/>
        <v>394</v>
      </c>
      <c r="I55" s="63">
        <f t="shared" si="2"/>
        <v>357</v>
      </c>
      <c r="J55" s="63">
        <f t="shared" si="2"/>
        <v>674</v>
      </c>
      <c r="K55" s="63">
        <f t="shared" si="2"/>
        <v>357</v>
      </c>
      <c r="L55" s="63">
        <f t="shared" si="2"/>
        <v>317</v>
      </c>
      <c r="M55" s="63">
        <f t="shared" si="2"/>
        <v>1500</v>
      </c>
      <c r="N55" s="63">
        <f t="shared" si="2"/>
        <v>873</v>
      </c>
      <c r="O55" s="63">
        <f t="shared" si="2"/>
        <v>627</v>
      </c>
      <c r="P55" s="63">
        <f t="shared" si="2"/>
        <v>153</v>
      </c>
      <c r="Q55" s="63">
        <f t="shared" si="2"/>
        <v>92</v>
      </c>
      <c r="R55" s="63">
        <f t="shared" si="2"/>
        <v>60</v>
      </c>
      <c r="S55" s="63">
        <f t="shared" si="2"/>
        <v>16335</v>
      </c>
      <c r="T55" s="63">
        <f t="shared" si="2"/>
        <v>16277</v>
      </c>
      <c r="U55" s="63">
        <f t="shared" si="2"/>
        <v>502353</v>
      </c>
    </row>
    <row r="56" spans="1:21" ht="7.5" customHeight="1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7"/>
    </row>
    <row r="57" spans="1:21" ht="25.5">
      <c r="A57" s="60">
        <v>1</v>
      </c>
      <c r="B57" s="60" t="s">
        <v>545</v>
      </c>
      <c r="C57" s="60" t="s">
        <v>606</v>
      </c>
      <c r="D57" s="60">
        <v>6</v>
      </c>
      <c r="E57" s="60">
        <v>2</v>
      </c>
      <c r="F57" s="60">
        <v>4</v>
      </c>
      <c r="G57" s="61">
        <v>6</v>
      </c>
      <c r="H57" s="60">
        <v>2</v>
      </c>
      <c r="I57" s="60">
        <v>4</v>
      </c>
      <c r="J57" s="60">
        <v>0</v>
      </c>
      <c r="K57" s="60">
        <v>0</v>
      </c>
      <c r="L57" s="60">
        <v>0</v>
      </c>
      <c r="M57" s="62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6</v>
      </c>
      <c r="T57" s="60">
        <v>0</v>
      </c>
      <c r="U57" s="60">
        <v>0</v>
      </c>
    </row>
    <row r="58" spans="1:21" ht="12.75">
      <c r="A58" s="60">
        <v>2</v>
      </c>
      <c r="B58" s="60" t="s">
        <v>550</v>
      </c>
      <c r="C58" s="60" t="s">
        <v>607</v>
      </c>
      <c r="D58" s="60">
        <v>7</v>
      </c>
      <c r="E58" s="60">
        <v>2</v>
      </c>
      <c r="F58" s="60">
        <v>5</v>
      </c>
      <c r="G58" s="61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2">
        <v>7</v>
      </c>
      <c r="N58" s="60">
        <v>2</v>
      </c>
      <c r="O58" s="60">
        <v>5</v>
      </c>
      <c r="P58" s="60">
        <v>2</v>
      </c>
      <c r="Q58" s="60">
        <v>2</v>
      </c>
      <c r="R58" s="60">
        <v>0</v>
      </c>
      <c r="S58" s="60">
        <v>0</v>
      </c>
      <c r="T58" s="60">
        <v>0</v>
      </c>
      <c r="U58" s="60">
        <v>0</v>
      </c>
    </row>
    <row r="59" spans="1:21" ht="12.75">
      <c r="A59" s="60">
        <v>3</v>
      </c>
      <c r="B59" s="60" t="s">
        <v>581</v>
      </c>
      <c r="C59" s="60" t="s">
        <v>608</v>
      </c>
      <c r="D59" s="60">
        <v>1</v>
      </c>
      <c r="E59" s="60">
        <v>0</v>
      </c>
      <c r="F59" s="60">
        <v>1</v>
      </c>
      <c r="G59" s="61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2">
        <v>1</v>
      </c>
      <c r="N59" s="60">
        <v>0</v>
      </c>
      <c r="O59" s="60">
        <v>1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366</v>
      </c>
    </row>
    <row r="60" spans="1:21" ht="12.75">
      <c r="A60" s="60">
        <v>4</v>
      </c>
      <c r="B60" s="60" t="s">
        <v>586</v>
      </c>
      <c r="C60" s="60" t="s">
        <v>609</v>
      </c>
      <c r="D60" s="60">
        <v>7</v>
      </c>
      <c r="E60" s="60">
        <v>5</v>
      </c>
      <c r="F60" s="60">
        <v>2</v>
      </c>
      <c r="G60" s="61">
        <v>4</v>
      </c>
      <c r="H60" s="60">
        <v>3</v>
      </c>
      <c r="I60" s="60">
        <v>1</v>
      </c>
      <c r="J60" s="60">
        <v>0</v>
      </c>
      <c r="K60" s="60">
        <v>0</v>
      </c>
      <c r="L60" s="60">
        <v>0</v>
      </c>
      <c r="M60" s="62">
        <v>3</v>
      </c>
      <c r="N60" s="60">
        <v>2</v>
      </c>
      <c r="O60" s="60">
        <v>1</v>
      </c>
      <c r="P60" s="60">
        <v>2</v>
      </c>
      <c r="Q60" s="60">
        <v>2</v>
      </c>
      <c r="R60" s="60">
        <v>0</v>
      </c>
      <c r="S60" s="60">
        <v>0</v>
      </c>
      <c r="T60" s="60">
        <v>3</v>
      </c>
      <c r="U60" s="60">
        <v>1095</v>
      </c>
    </row>
    <row r="61" spans="1:21" ht="12.75">
      <c r="A61" s="60">
        <v>5</v>
      </c>
      <c r="B61" s="60" t="s">
        <v>540</v>
      </c>
      <c r="C61" s="60" t="s">
        <v>610</v>
      </c>
      <c r="D61" s="60">
        <v>6</v>
      </c>
      <c r="E61" s="60">
        <v>3</v>
      </c>
      <c r="F61" s="60">
        <v>3</v>
      </c>
      <c r="G61" s="61">
        <v>0</v>
      </c>
      <c r="H61" s="60">
        <v>0</v>
      </c>
      <c r="I61" s="60">
        <v>0</v>
      </c>
      <c r="J61" s="60">
        <v>2</v>
      </c>
      <c r="K61" s="60">
        <v>1</v>
      </c>
      <c r="L61" s="60">
        <v>1</v>
      </c>
      <c r="M61" s="62">
        <v>8</v>
      </c>
      <c r="N61" s="60">
        <v>4</v>
      </c>
      <c r="O61" s="60">
        <v>4</v>
      </c>
      <c r="P61" s="60">
        <v>2</v>
      </c>
      <c r="Q61" s="60">
        <v>2</v>
      </c>
      <c r="R61" s="60">
        <v>0</v>
      </c>
      <c r="S61" s="60">
        <v>6</v>
      </c>
      <c r="T61" s="60">
        <v>8</v>
      </c>
      <c r="U61" s="60">
        <v>2190</v>
      </c>
    </row>
    <row r="62" spans="1:21" s="64" customFormat="1" ht="12.75">
      <c r="A62" s="63">
        <v>5</v>
      </c>
      <c r="B62" s="63"/>
      <c r="C62" s="63" t="s">
        <v>611</v>
      </c>
      <c r="D62" s="63">
        <f aca="true" t="shared" si="3" ref="D62:U62">SUM(D57:D61)</f>
        <v>27</v>
      </c>
      <c r="E62" s="63">
        <f t="shared" si="3"/>
        <v>12</v>
      </c>
      <c r="F62" s="63">
        <f t="shared" si="3"/>
        <v>15</v>
      </c>
      <c r="G62" s="63">
        <f t="shared" si="3"/>
        <v>10</v>
      </c>
      <c r="H62" s="63">
        <f t="shared" si="3"/>
        <v>5</v>
      </c>
      <c r="I62" s="63">
        <f t="shared" si="3"/>
        <v>5</v>
      </c>
      <c r="J62" s="63">
        <f t="shared" si="3"/>
        <v>2</v>
      </c>
      <c r="K62" s="63">
        <f t="shared" si="3"/>
        <v>1</v>
      </c>
      <c r="L62" s="63">
        <f t="shared" si="3"/>
        <v>1</v>
      </c>
      <c r="M62" s="63">
        <f t="shared" si="3"/>
        <v>19</v>
      </c>
      <c r="N62" s="63">
        <f t="shared" si="3"/>
        <v>8</v>
      </c>
      <c r="O62" s="63">
        <f t="shared" si="3"/>
        <v>11</v>
      </c>
      <c r="P62" s="63">
        <f t="shared" si="3"/>
        <v>6</v>
      </c>
      <c r="Q62" s="63">
        <f t="shared" si="3"/>
        <v>6</v>
      </c>
      <c r="R62" s="63">
        <f t="shared" si="3"/>
        <v>0</v>
      </c>
      <c r="S62" s="63">
        <f t="shared" si="3"/>
        <v>12</v>
      </c>
      <c r="T62" s="63">
        <f t="shared" si="3"/>
        <v>11</v>
      </c>
      <c r="U62" s="63">
        <f t="shared" si="3"/>
        <v>3651</v>
      </c>
    </row>
    <row r="63" spans="1:21" ht="7.5" customHeight="1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7"/>
    </row>
    <row r="64" spans="1:21" ht="12.75">
      <c r="A64" s="60">
        <v>1</v>
      </c>
      <c r="B64" s="60" t="s">
        <v>548</v>
      </c>
      <c r="C64" s="60" t="s">
        <v>612</v>
      </c>
      <c r="D64" s="60">
        <v>10</v>
      </c>
      <c r="E64" s="60">
        <v>6</v>
      </c>
      <c r="F64" s="60">
        <v>4</v>
      </c>
      <c r="G64" s="61">
        <v>8</v>
      </c>
      <c r="H64" s="60">
        <v>5</v>
      </c>
      <c r="I64" s="60">
        <v>3</v>
      </c>
      <c r="J64" s="60">
        <v>10</v>
      </c>
      <c r="K64" s="60">
        <v>6</v>
      </c>
      <c r="L64" s="60">
        <v>4</v>
      </c>
      <c r="M64" s="62">
        <v>12</v>
      </c>
      <c r="N64" s="60">
        <v>7</v>
      </c>
      <c r="O64" s="60">
        <v>5</v>
      </c>
      <c r="P64" s="60">
        <v>0</v>
      </c>
      <c r="Q64" s="60">
        <v>0</v>
      </c>
      <c r="R64" s="60">
        <v>0</v>
      </c>
      <c r="S64" s="60">
        <v>24</v>
      </c>
      <c r="T64" s="60">
        <v>24</v>
      </c>
      <c r="U64" s="60">
        <v>4989</v>
      </c>
    </row>
    <row r="65" spans="1:21" ht="25.5">
      <c r="A65" s="60">
        <v>2</v>
      </c>
      <c r="B65" s="60" t="s">
        <v>532</v>
      </c>
      <c r="C65" s="60" t="s">
        <v>613</v>
      </c>
      <c r="D65" s="60">
        <v>21</v>
      </c>
      <c r="E65" s="60">
        <v>14</v>
      </c>
      <c r="F65" s="60">
        <v>7</v>
      </c>
      <c r="G65" s="61">
        <v>25</v>
      </c>
      <c r="H65" s="60">
        <v>16</v>
      </c>
      <c r="I65" s="60">
        <v>9</v>
      </c>
      <c r="J65" s="60">
        <v>4</v>
      </c>
      <c r="K65" s="60">
        <v>2</v>
      </c>
      <c r="L65" s="60">
        <v>2</v>
      </c>
      <c r="M65" s="62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23</v>
      </c>
      <c r="T65" s="60">
        <v>0</v>
      </c>
      <c r="U65" s="60">
        <v>6921</v>
      </c>
    </row>
    <row r="66" spans="1:21" ht="25.5">
      <c r="A66" s="60">
        <v>3</v>
      </c>
      <c r="B66" s="60" t="s">
        <v>532</v>
      </c>
      <c r="C66" s="60" t="s">
        <v>614</v>
      </c>
      <c r="D66" s="60">
        <v>22</v>
      </c>
      <c r="E66" s="60">
        <v>13</v>
      </c>
      <c r="F66" s="60">
        <v>9</v>
      </c>
      <c r="G66" s="61">
        <v>8</v>
      </c>
      <c r="H66" s="60">
        <v>4</v>
      </c>
      <c r="I66" s="60">
        <v>4</v>
      </c>
      <c r="J66" s="60">
        <v>6</v>
      </c>
      <c r="K66" s="60">
        <v>2</v>
      </c>
      <c r="L66" s="60">
        <v>4</v>
      </c>
      <c r="M66" s="62">
        <v>20</v>
      </c>
      <c r="N66" s="60">
        <v>11</v>
      </c>
      <c r="O66" s="60">
        <v>9</v>
      </c>
      <c r="P66" s="60">
        <v>0</v>
      </c>
      <c r="Q66" s="60">
        <v>0</v>
      </c>
      <c r="R66" s="60">
        <v>0</v>
      </c>
      <c r="S66" s="60">
        <v>25</v>
      </c>
      <c r="T66" s="60">
        <v>25</v>
      </c>
      <c r="U66" s="60">
        <v>7164</v>
      </c>
    </row>
    <row r="67" spans="1:21" ht="12.75">
      <c r="A67" s="60">
        <v>4</v>
      </c>
      <c r="B67" s="60" t="s">
        <v>615</v>
      </c>
      <c r="C67" s="60" t="s">
        <v>616</v>
      </c>
      <c r="D67" s="60">
        <v>35</v>
      </c>
      <c r="E67" s="60">
        <v>16</v>
      </c>
      <c r="F67" s="60">
        <v>19</v>
      </c>
      <c r="G67" s="61">
        <v>2</v>
      </c>
      <c r="H67" s="60">
        <v>1</v>
      </c>
      <c r="I67" s="60">
        <v>1</v>
      </c>
      <c r="J67" s="60">
        <v>29</v>
      </c>
      <c r="K67" s="60">
        <v>17</v>
      </c>
      <c r="L67" s="60">
        <v>12</v>
      </c>
      <c r="M67" s="62">
        <v>62</v>
      </c>
      <c r="N67" s="60">
        <v>32</v>
      </c>
      <c r="O67" s="60">
        <v>30</v>
      </c>
      <c r="P67" s="60">
        <v>0</v>
      </c>
      <c r="Q67" s="60">
        <v>0</v>
      </c>
      <c r="R67" s="60">
        <v>0</v>
      </c>
      <c r="S67" s="60">
        <v>49</v>
      </c>
      <c r="T67" s="60">
        <v>72</v>
      </c>
      <c r="U67" s="60">
        <v>17885</v>
      </c>
    </row>
    <row r="68" spans="1:21" ht="12.75">
      <c r="A68" s="60">
        <v>5</v>
      </c>
      <c r="B68" s="60" t="s">
        <v>567</v>
      </c>
      <c r="C68" s="60" t="s">
        <v>617</v>
      </c>
      <c r="D68" s="60">
        <v>74</v>
      </c>
      <c r="E68" s="60">
        <v>36</v>
      </c>
      <c r="F68" s="60">
        <v>38</v>
      </c>
      <c r="G68" s="61">
        <v>0</v>
      </c>
      <c r="H68" s="60">
        <v>0</v>
      </c>
      <c r="I68" s="60">
        <v>0</v>
      </c>
      <c r="J68" s="60">
        <v>9</v>
      </c>
      <c r="K68" s="60">
        <v>4</v>
      </c>
      <c r="L68" s="60">
        <v>5</v>
      </c>
      <c r="M68" s="62">
        <v>83</v>
      </c>
      <c r="N68" s="60">
        <v>40</v>
      </c>
      <c r="O68" s="60">
        <v>43</v>
      </c>
      <c r="P68" s="60">
        <v>11</v>
      </c>
      <c r="Q68" s="60">
        <v>4</v>
      </c>
      <c r="R68" s="60">
        <v>7</v>
      </c>
      <c r="S68" s="60">
        <v>84</v>
      </c>
      <c r="T68" s="60">
        <v>84</v>
      </c>
      <c r="U68" s="60">
        <v>28776</v>
      </c>
    </row>
    <row r="69" spans="1:21" ht="25.5">
      <c r="A69" s="60">
        <v>6</v>
      </c>
      <c r="B69" s="60" t="s">
        <v>618</v>
      </c>
      <c r="C69" s="60" t="s">
        <v>619</v>
      </c>
      <c r="D69" s="60">
        <v>19</v>
      </c>
      <c r="E69" s="60">
        <v>14</v>
      </c>
      <c r="F69" s="60">
        <v>5</v>
      </c>
      <c r="G69" s="61">
        <v>6</v>
      </c>
      <c r="H69" s="60">
        <v>4</v>
      </c>
      <c r="I69" s="60">
        <v>2</v>
      </c>
      <c r="J69" s="60">
        <v>5</v>
      </c>
      <c r="K69" s="60">
        <v>3</v>
      </c>
      <c r="L69" s="60">
        <v>2</v>
      </c>
      <c r="M69" s="62">
        <v>18</v>
      </c>
      <c r="N69" s="60">
        <v>13</v>
      </c>
      <c r="O69" s="60">
        <v>5</v>
      </c>
      <c r="P69" s="60">
        <v>0</v>
      </c>
      <c r="Q69" s="60">
        <v>0</v>
      </c>
      <c r="R69" s="60">
        <v>0</v>
      </c>
      <c r="S69" s="60">
        <v>20</v>
      </c>
      <c r="T69" s="60">
        <v>20</v>
      </c>
      <c r="U69" s="60">
        <v>5478</v>
      </c>
    </row>
    <row r="70" spans="1:21" ht="25.5">
      <c r="A70" s="60">
        <v>7</v>
      </c>
      <c r="B70" s="60" t="s">
        <v>618</v>
      </c>
      <c r="C70" s="60" t="s">
        <v>620</v>
      </c>
      <c r="D70" s="60">
        <v>23</v>
      </c>
      <c r="E70" s="60">
        <v>16</v>
      </c>
      <c r="F70" s="60">
        <v>7</v>
      </c>
      <c r="G70" s="61">
        <v>15</v>
      </c>
      <c r="H70" s="60">
        <v>7</v>
      </c>
      <c r="I70" s="60">
        <v>8</v>
      </c>
      <c r="J70" s="60">
        <v>8</v>
      </c>
      <c r="K70" s="60">
        <v>4</v>
      </c>
      <c r="L70" s="60">
        <v>4</v>
      </c>
      <c r="M70" s="62">
        <v>16</v>
      </c>
      <c r="N70" s="60">
        <v>13</v>
      </c>
      <c r="O70" s="60">
        <v>3</v>
      </c>
      <c r="P70" s="60">
        <v>2</v>
      </c>
      <c r="Q70" s="60">
        <v>2</v>
      </c>
      <c r="R70" s="60">
        <v>0</v>
      </c>
      <c r="S70" s="60">
        <v>24</v>
      </c>
      <c r="T70" s="60">
        <v>24</v>
      </c>
      <c r="U70" s="60">
        <v>6711</v>
      </c>
    </row>
    <row r="71" spans="1:21" ht="12.75">
      <c r="A71" s="60">
        <v>8</v>
      </c>
      <c r="B71" s="60" t="s">
        <v>584</v>
      </c>
      <c r="C71" s="60" t="s">
        <v>621</v>
      </c>
      <c r="D71" s="60">
        <v>62</v>
      </c>
      <c r="E71" s="60">
        <v>35</v>
      </c>
      <c r="F71" s="60">
        <v>27</v>
      </c>
      <c r="G71" s="61">
        <v>12</v>
      </c>
      <c r="H71" s="60">
        <v>5</v>
      </c>
      <c r="I71" s="60">
        <v>7</v>
      </c>
      <c r="J71" s="60">
        <v>23</v>
      </c>
      <c r="K71" s="60">
        <v>10</v>
      </c>
      <c r="L71" s="60">
        <v>13</v>
      </c>
      <c r="M71" s="62">
        <v>73</v>
      </c>
      <c r="N71" s="60">
        <v>40</v>
      </c>
      <c r="O71" s="60">
        <v>33</v>
      </c>
      <c r="P71" s="60">
        <v>0</v>
      </c>
      <c r="Q71" s="60">
        <v>0</v>
      </c>
      <c r="R71" s="60">
        <v>0</v>
      </c>
      <c r="S71" s="60">
        <v>72</v>
      </c>
      <c r="T71" s="60">
        <v>74</v>
      </c>
      <c r="U71" s="60">
        <v>23843</v>
      </c>
    </row>
    <row r="72" spans="1:21" ht="12.75">
      <c r="A72" s="60">
        <v>9</v>
      </c>
      <c r="B72" s="60" t="s">
        <v>586</v>
      </c>
      <c r="C72" s="60" t="s">
        <v>622</v>
      </c>
      <c r="D72" s="60">
        <v>32</v>
      </c>
      <c r="E72" s="60">
        <v>18</v>
      </c>
      <c r="F72" s="60">
        <v>14</v>
      </c>
      <c r="G72" s="61">
        <v>7</v>
      </c>
      <c r="H72" s="60">
        <v>4</v>
      </c>
      <c r="I72" s="60">
        <v>3</v>
      </c>
      <c r="J72" s="60">
        <v>9</v>
      </c>
      <c r="K72" s="60">
        <v>5</v>
      </c>
      <c r="L72" s="60">
        <v>4</v>
      </c>
      <c r="M72" s="62">
        <v>34</v>
      </c>
      <c r="N72" s="60">
        <v>19</v>
      </c>
      <c r="O72" s="60">
        <v>15</v>
      </c>
      <c r="P72" s="60">
        <v>9</v>
      </c>
      <c r="Q72" s="60">
        <v>6</v>
      </c>
      <c r="R72" s="60">
        <v>3</v>
      </c>
      <c r="S72" s="60">
        <v>35</v>
      </c>
      <c r="T72" s="60">
        <v>35</v>
      </c>
      <c r="U72" s="60">
        <v>11035</v>
      </c>
    </row>
    <row r="73" spans="1:21" s="64" customFormat="1" ht="12.75">
      <c r="A73" s="63">
        <v>9</v>
      </c>
      <c r="B73" s="63"/>
      <c r="C73" s="63" t="s">
        <v>623</v>
      </c>
      <c r="D73" s="63">
        <f aca="true" t="shared" si="4" ref="D73:U73">SUM(D64:D72)</f>
        <v>298</v>
      </c>
      <c r="E73" s="63">
        <f t="shared" si="4"/>
        <v>168</v>
      </c>
      <c r="F73" s="63">
        <f t="shared" si="4"/>
        <v>130</v>
      </c>
      <c r="G73" s="63">
        <f t="shared" si="4"/>
        <v>83</v>
      </c>
      <c r="H73" s="63">
        <f t="shared" si="4"/>
        <v>46</v>
      </c>
      <c r="I73" s="63">
        <f t="shared" si="4"/>
        <v>37</v>
      </c>
      <c r="J73" s="63">
        <f t="shared" si="4"/>
        <v>103</v>
      </c>
      <c r="K73" s="63">
        <f t="shared" si="4"/>
        <v>53</v>
      </c>
      <c r="L73" s="63">
        <f t="shared" si="4"/>
        <v>50</v>
      </c>
      <c r="M73" s="63">
        <f t="shared" si="4"/>
        <v>318</v>
      </c>
      <c r="N73" s="63">
        <f t="shared" si="4"/>
        <v>175</v>
      </c>
      <c r="O73" s="63">
        <f t="shared" si="4"/>
        <v>143</v>
      </c>
      <c r="P73" s="63">
        <f t="shared" si="4"/>
        <v>22</v>
      </c>
      <c r="Q73" s="63">
        <f t="shared" si="4"/>
        <v>12</v>
      </c>
      <c r="R73" s="63">
        <f t="shared" si="4"/>
        <v>10</v>
      </c>
      <c r="S73" s="63">
        <f t="shared" si="4"/>
        <v>356</v>
      </c>
      <c r="T73" s="63">
        <f t="shared" si="4"/>
        <v>358</v>
      </c>
      <c r="U73" s="63">
        <f t="shared" si="4"/>
        <v>112802</v>
      </c>
    </row>
    <row r="74" spans="1:21" ht="7.5" customHeight="1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7"/>
    </row>
    <row r="75" spans="1:21" s="64" customFormat="1" ht="12.75">
      <c r="A75" s="63">
        <f>(A11+A16+A55+A62+A73)</f>
        <v>59</v>
      </c>
      <c r="B75" s="63"/>
      <c r="C75" s="63" t="s">
        <v>624</v>
      </c>
      <c r="D75" s="63">
        <f aca="true" t="shared" si="5" ref="D75:U75">(D11+D16+D55+D62+D73)</f>
        <v>2625</v>
      </c>
      <c r="E75" s="63">
        <f t="shared" si="5"/>
        <v>1498</v>
      </c>
      <c r="F75" s="63">
        <f t="shared" si="5"/>
        <v>1126</v>
      </c>
      <c r="G75" s="63">
        <f t="shared" si="5"/>
        <v>1168</v>
      </c>
      <c r="H75" s="63">
        <f t="shared" si="5"/>
        <v>614</v>
      </c>
      <c r="I75" s="63">
        <f t="shared" si="5"/>
        <v>553</v>
      </c>
      <c r="J75" s="63">
        <f t="shared" si="5"/>
        <v>1045</v>
      </c>
      <c r="K75" s="63">
        <f t="shared" si="5"/>
        <v>543</v>
      </c>
      <c r="L75" s="63">
        <f t="shared" si="5"/>
        <v>502</v>
      </c>
      <c r="M75" s="63">
        <f t="shared" si="5"/>
        <v>2502</v>
      </c>
      <c r="N75" s="63">
        <f t="shared" si="5"/>
        <v>1427</v>
      </c>
      <c r="O75" s="63">
        <f t="shared" si="5"/>
        <v>1075</v>
      </c>
      <c r="P75" s="63">
        <f t="shared" si="5"/>
        <v>279</v>
      </c>
      <c r="Q75" s="63">
        <f t="shared" si="5"/>
        <v>161</v>
      </c>
      <c r="R75" s="63">
        <f t="shared" si="5"/>
        <v>109</v>
      </c>
      <c r="S75" s="63">
        <f t="shared" si="5"/>
        <v>40474</v>
      </c>
      <c r="T75" s="63">
        <f t="shared" si="5"/>
        <v>40347</v>
      </c>
      <c r="U75" s="63">
        <f t="shared" si="5"/>
        <v>872336</v>
      </c>
    </row>
  </sheetData>
  <sheetProtection password="CE88" sheet="1" objects="1" scenarios="1"/>
  <mergeCells count="22">
    <mergeCell ref="Q3:R3"/>
    <mergeCell ref="S3:S4"/>
    <mergeCell ref="U3:U4"/>
    <mergeCell ref="B2:B5"/>
    <mergeCell ref="D3:D4"/>
    <mergeCell ref="G3:G4"/>
    <mergeCell ref="M3:M4"/>
    <mergeCell ref="A1:U1"/>
    <mergeCell ref="H3:I3"/>
    <mergeCell ref="J3:J4"/>
    <mergeCell ref="A2:A5"/>
    <mergeCell ref="E3:F3"/>
    <mergeCell ref="K3:L3"/>
    <mergeCell ref="T3:T4"/>
    <mergeCell ref="C2:C5"/>
    <mergeCell ref="P3:P4"/>
    <mergeCell ref="N3:O3"/>
    <mergeCell ref="A74:U74"/>
    <mergeCell ref="A12:U12"/>
    <mergeCell ref="A17:U17"/>
    <mergeCell ref="A56:U56"/>
    <mergeCell ref="A63:U63"/>
  </mergeCells>
  <printOptions/>
  <pageMargins left="0.7480314960629921" right="0.7480314960629921" top="0.7086614173228347" bottom="0.7874015748031497" header="0.5118110236220472" footer="0.5118110236220472"/>
  <pageSetup horizontalDpi="600" verticalDpi="600" orientation="landscape" paperSize="9" scale="96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X75"/>
  <sheetViews>
    <sheetView showGridLines="0" zoomScalePageLayoutView="0" workbookViewId="0" topLeftCell="C1">
      <selection activeCell="H11" sqref="H11"/>
    </sheetView>
  </sheetViews>
  <sheetFormatPr defaultColWidth="9.140625" defaultRowHeight="12.75"/>
  <cols>
    <col min="1" max="1" width="4.00390625" style="0" customWidth="1"/>
    <col min="2" max="2" width="16.7109375" style="0" customWidth="1"/>
    <col min="3" max="3" width="51.7109375" style="0" customWidth="1"/>
    <col min="4" max="24" width="6.7109375" style="0" customWidth="1"/>
  </cols>
  <sheetData>
    <row r="1" spans="1:15" s="7" customFormat="1" ht="15">
      <c r="A1" s="156" t="s">
        <v>341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24" ht="24.75" customHeight="1">
      <c r="A2" s="157" t="s">
        <v>0</v>
      </c>
      <c r="B2" s="157" t="s">
        <v>1</v>
      </c>
      <c r="C2" s="157" t="s">
        <v>2</v>
      </c>
      <c r="D2" s="46" t="s">
        <v>217</v>
      </c>
      <c r="E2" s="46" t="s">
        <v>216</v>
      </c>
      <c r="F2" s="46" t="s">
        <v>215</v>
      </c>
      <c r="G2" s="46" t="s">
        <v>214</v>
      </c>
      <c r="H2" s="46" t="s">
        <v>213</v>
      </c>
      <c r="I2" s="46" t="s">
        <v>212</v>
      </c>
      <c r="J2" s="46" t="s">
        <v>211</v>
      </c>
      <c r="K2" s="46" t="s">
        <v>210</v>
      </c>
      <c r="L2" s="46" t="s">
        <v>209</v>
      </c>
      <c r="M2" s="46" t="s">
        <v>492</v>
      </c>
      <c r="N2" s="46" t="s">
        <v>208</v>
      </c>
      <c r="O2" s="46" t="s">
        <v>207</v>
      </c>
      <c r="P2" s="46" t="s">
        <v>206</v>
      </c>
      <c r="Q2" s="46" t="s">
        <v>493</v>
      </c>
      <c r="R2" s="46" t="s">
        <v>494</v>
      </c>
      <c r="S2" s="46" t="s">
        <v>495</v>
      </c>
      <c r="T2" s="46" t="s">
        <v>496</v>
      </c>
      <c r="U2" s="46" t="s">
        <v>497</v>
      </c>
      <c r="V2" s="46" t="s">
        <v>498</v>
      </c>
      <c r="W2" s="46" t="s">
        <v>499</v>
      </c>
      <c r="X2" s="46" t="s">
        <v>500</v>
      </c>
    </row>
    <row r="3" spans="1:24" ht="9" customHeight="1">
      <c r="A3" s="157"/>
      <c r="B3" s="157"/>
      <c r="C3" s="157"/>
      <c r="D3" s="214" t="s">
        <v>501</v>
      </c>
      <c r="E3" s="170" t="s">
        <v>19</v>
      </c>
      <c r="F3" s="170"/>
      <c r="G3" s="170"/>
      <c r="H3" s="170"/>
      <c r="I3" s="170"/>
      <c r="J3" s="170"/>
      <c r="K3" s="214" t="s">
        <v>205</v>
      </c>
      <c r="L3" s="170" t="s">
        <v>106</v>
      </c>
      <c r="M3" s="170"/>
      <c r="N3" s="170" t="s">
        <v>106</v>
      </c>
      <c r="O3" s="170"/>
      <c r="P3" s="170"/>
      <c r="Q3" s="170"/>
      <c r="R3" s="214" t="s">
        <v>507</v>
      </c>
      <c r="S3" s="170" t="s">
        <v>106</v>
      </c>
      <c r="T3" s="170"/>
      <c r="U3" s="170"/>
      <c r="V3" s="170"/>
      <c r="W3" s="170"/>
      <c r="X3" s="170"/>
    </row>
    <row r="4" spans="1:24" ht="108.75" customHeight="1" thickBot="1">
      <c r="A4" s="158"/>
      <c r="B4" s="158"/>
      <c r="C4" s="158"/>
      <c r="D4" s="214"/>
      <c r="E4" s="47" t="s">
        <v>508</v>
      </c>
      <c r="F4" s="47" t="s">
        <v>502</v>
      </c>
      <c r="G4" s="47" t="s">
        <v>503</v>
      </c>
      <c r="H4" s="47" t="s">
        <v>504</v>
      </c>
      <c r="I4" s="47" t="s">
        <v>505</v>
      </c>
      <c r="J4" s="47" t="s">
        <v>506</v>
      </c>
      <c r="K4" s="214"/>
      <c r="L4" s="47" t="s">
        <v>509</v>
      </c>
      <c r="M4" s="47" t="s">
        <v>502</v>
      </c>
      <c r="N4" s="47" t="s">
        <v>503</v>
      </c>
      <c r="O4" s="47" t="s">
        <v>504</v>
      </c>
      <c r="P4" s="47" t="s">
        <v>505</v>
      </c>
      <c r="Q4" s="47" t="s">
        <v>506</v>
      </c>
      <c r="R4" s="214"/>
      <c r="S4" s="47" t="s">
        <v>509</v>
      </c>
      <c r="T4" s="47" t="s">
        <v>502</v>
      </c>
      <c r="U4" s="47" t="s">
        <v>503</v>
      </c>
      <c r="V4" s="47" t="s">
        <v>504</v>
      </c>
      <c r="W4" s="47" t="s">
        <v>505</v>
      </c>
      <c r="X4" s="47" t="s">
        <v>506</v>
      </c>
    </row>
    <row r="5" spans="1:24" ht="13.5" hidden="1" thickBot="1">
      <c r="A5" s="132"/>
      <c r="B5" s="132"/>
      <c r="C5" s="132"/>
      <c r="D5" s="53">
        <v>2008</v>
      </c>
      <c r="E5" s="53">
        <v>2008</v>
      </c>
      <c r="F5" s="53">
        <v>2008</v>
      </c>
      <c r="G5" s="53">
        <v>2008</v>
      </c>
      <c r="H5" s="53">
        <v>2008</v>
      </c>
      <c r="I5" s="53">
        <v>2008</v>
      </c>
      <c r="J5" s="53">
        <v>2008</v>
      </c>
      <c r="K5" s="53">
        <v>2008</v>
      </c>
      <c r="L5" s="53">
        <v>2008</v>
      </c>
      <c r="M5" s="53">
        <v>2008</v>
      </c>
      <c r="N5" s="53">
        <v>2008</v>
      </c>
      <c r="O5" s="53">
        <v>2008</v>
      </c>
      <c r="P5" s="53">
        <v>2008</v>
      </c>
      <c r="Q5" s="53">
        <v>2008</v>
      </c>
      <c r="R5" s="53">
        <v>2008</v>
      </c>
      <c r="S5" s="53">
        <v>2008</v>
      </c>
      <c r="T5" s="53">
        <v>2008</v>
      </c>
      <c r="U5" s="53">
        <v>2008</v>
      </c>
      <c r="V5" s="53">
        <v>2008</v>
      </c>
      <c r="W5" s="53">
        <v>2008</v>
      </c>
      <c r="X5" s="53">
        <v>2008</v>
      </c>
    </row>
    <row r="6" spans="1:24" ht="12.75">
      <c r="A6" s="65">
        <v>1</v>
      </c>
      <c r="B6" s="65" t="s">
        <v>530</v>
      </c>
      <c r="C6" s="65" t="s">
        <v>531</v>
      </c>
      <c r="D6" s="65">
        <v>2</v>
      </c>
      <c r="E6" s="65">
        <v>0</v>
      </c>
      <c r="F6" s="65">
        <v>2</v>
      </c>
      <c r="G6" s="65">
        <v>0</v>
      </c>
      <c r="H6" s="65">
        <v>0</v>
      </c>
      <c r="I6" s="65">
        <v>0</v>
      </c>
      <c r="J6" s="65">
        <v>0</v>
      </c>
      <c r="K6" s="65">
        <v>34</v>
      </c>
      <c r="L6" s="65">
        <v>0</v>
      </c>
      <c r="M6" s="65">
        <v>0</v>
      </c>
      <c r="N6" s="65">
        <v>7</v>
      </c>
      <c r="O6" s="65">
        <v>22</v>
      </c>
      <c r="P6" s="65">
        <v>5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</row>
    <row r="7" spans="1:24" ht="12.75">
      <c r="A7" s="66">
        <v>2</v>
      </c>
      <c r="B7" s="66" t="s">
        <v>532</v>
      </c>
      <c r="C7" s="66" t="s">
        <v>533</v>
      </c>
      <c r="D7" s="66">
        <v>2</v>
      </c>
      <c r="E7" s="66">
        <v>0</v>
      </c>
      <c r="F7" s="66">
        <v>2</v>
      </c>
      <c r="G7" s="66">
        <v>0</v>
      </c>
      <c r="H7" s="66">
        <v>0</v>
      </c>
      <c r="I7" s="66">
        <v>0</v>
      </c>
      <c r="J7" s="66">
        <v>0</v>
      </c>
      <c r="K7" s="66">
        <v>15</v>
      </c>
      <c r="L7" s="66">
        <v>10</v>
      </c>
      <c r="M7" s="66">
        <v>0</v>
      </c>
      <c r="N7" s="66">
        <v>0</v>
      </c>
      <c r="O7" s="66">
        <v>5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</row>
    <row r="8" spans="1:24" ht="12.75">
      <c r="A8" s="66">
        <v>3</v>
      </c>
      <c r="B8" s="66" t="s">
        <v>532</v>
      </c>
      <c r="C8" s="66" t="s">
        <v>534</v>
      </c>
      <c r="D8" s="66">
        <v>1</v>
      </c>
      <c r="E8" s="66">
        <v>0</v>
      </c>
      <c r="F8" s="66">
        <v>0</v>
      </c>
      <c r="G8" s="66">
        <v>0</v>
      </c>
      <c r="H8" s="66">
        <v>1</v>
      </c>
      <c r="I8" s="66">
        <v>0</v>
      </c>
      <c r="J8" s="66">
        <v>0</v>
      </c>
      <c r="K8" s="66">
        <v>27</v>
      </c>
      <c r="L8" s="66">
        <v>15</v>
      </c>
      <c r="M8" s="66">
        <v>2</v>
      </c>
      <c r="N8" s="66">
        <v>0</v>
      </c>
      <c r="O8" s="66">
        <v>6</v>
      </c>
      <c r="P8" s="66">
        <v>3</v>
      </c>
      <c r="Q8" s="66">
        <v>1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</row>
    <row r="9" spans="1:24" ht="12.75">
      <c r="A9" s="66">
        <v>4</v>
      </c>
      <c r="B9" s="66" t="s">
        <v>532</v>
      </c>
      <c r="C9" s="66" t="s">
        <v>535</v>
      </c>
      <c r="D9" s="66">
        <v>1</v>
      </c>
      <c r="E9" s="66">
        <v>1</v>
      </c>
      <c r="F9" s="66">
        <v>0</v>
      </c>
      <c r="G9" s="66">
        <v>0</v>
      </c>
      <c r="H9" s="66">
        <v>1</v>
      </c>
      <c r="I9" s="66">
        <v>0</v>
      </c>
      <c r="J9" s="66">
        <v>0</v>
      </c>
      <c r="K9" s="66">
        <v>14</v>
      </c>
      <c r="L9" s="66">
        <v>3</v>
      </c>
      <c r="M9" s="66">
        <v>0</v>
      </c>
      <c r="N9" s="66">
        <v>2</v>
      </c>
      <c r="O9" s="66">
        <v>6</v>
      </c>
      <c r="P9" s="66">
        <v>5</v>
      </c>
      <c r="Q9" s="66">
        <v>3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</row>
    <row r="10" spans="1:24" ht="12.75">
      <c r="A10" s="66">
        <v>5</v>
      </c>
      <c r="B10" s="66" t="s">
        <v>536</v>
      </c>
      <c r="C10" s="66" t="s">
        <v>537</v>
      </c>
      <c r="D10" s="66">
        <v>4</v>
      </c>
      <c r="E10" s="66">
        <v>0</v>
      </c>
      <c r="F10" s="66">
        <v>4</v>
      </c>
      <c r="G10" s="66">
        <v>0</v>
      </c>
      <c r="H10" s="66">
        <v>0</v>
      </c>
      <c r="I10" s="66">
        <v>0</v>
      </c>
      <c r="J10" s="66">
        <v>0</v>
      </c>
      <c r="K10" s="66">
        <v>35</v>
      </c>
      <c r="L10" s="66">
        <v>35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</row>
    <row r="11" spans="1:24" s="68" customFormat="1" ht="12.75">
      <c r="A11" s="67">
        <v>5</v>
      </c>
      <c r="B11" s="67"/>
      <c r="C11" s="67" t="s">
        <v>538</v>
      </c>
      <c r="D11" s="67">
        <f aca="true" t="shared" si="0" ref="D11:X11">SUM(D6:D10)</f>
        <v>10</v>
      </c>
      <c r="E11" s="67">
        <f t="shared" si="0"/>
        <v>1</v>
      </c>
      <c r="F11" s="67">
        <f t="shared" si="0"/>
        <v>8</v>
      </c>
      <c r="G11" s="67">
        <f t="shared" si="0"/>
        <v>0</v>
      </c>
      <c r="H11" s="67">
        <f t="shared" si="0"/>
        <v>2</v>
      </c>
      <c r="I11" s="67">
        <f t="shared" si="0"/>
        <v>0</v>
      </c>
      <c r="J11" s="67">
        <f t="shared" si="0"/>
        <v>0</v>
      </c>
      <c r="K11" s="67">
        <f t="shared" si="0"/>
        <v>125</v>
      </c>
      <c r="L11" s="67">
        <f t="shared" si="0"/>
        <v>63</v>
      </c>
      <c r="M11" s="67">
        <f t="shared" si="0"/>
        <v>2</v>
      </c>
      <c r="N11" s="67">
        <f t="shared" si="0"/>
        <v>9</v>
      </c>
      <c r="O11" s="67">
        <f t="shared" si="0"/>
        <v>39</v>
      </c>
      <c r="P11" s="67">
        <f t="shared" si="0"/>
        <v>13</v>
      </c>
      <c r="Q11" s="67">
        <f t="shared" si="0"/>
        <v>4</v>
      </c>
      <c r="R11" s="67">
        <f t="shared" si="0"/>
        <v>0</v>
      </c>
      <c r="S11" s="67">
        <f t="shared" si="0"/>
        <v>0</v>
      </c>
      <c r="T11" s="67">
        <f t="shared" si="0"/>
        <v>0</v>
      </c>
      <c r="U11" s="67">
        <f t="shared" si="0"/>
        <v>0</v>
      </c>
      <c r="V11" s="67">
        <f t="shared" si="0"/>
        <v>0</v>
      </c>
      <c r="W11" s="67">
        <f t="shared" si="0"/>
        <v>0</v>
      </c>
      <c r="X11" s="67">
        <f t="shared" si="0"/>
        <v>0</v>
      </c>
    </row>
    <row r="12" spans="1:24" ht="7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5"/>
    </row>
    <row r="13" spans="1:24" ht="12.75">
      <c r="A13" s="66">
        <v>1</v>
      </c>
      <c r="B13" s="66" t="s">
        <v>532</v>
      </c>
      <c r="C13" s="66" t="s">
        <v>539</v>
      </c>
      <c r="D13" s="66">
        <v>1</v>
      </c>
      <c r="E13" s="66">
        <v>0</v>
      </c>
      <c r="F13" s="66">
        <v>1</v>
      </c>
      <c r="G13" s="66">
        <v>0</v>
      </c>
      <c r="H13" s="66">
        <v>0</v>
      </c>
      <c r="I13" s="66">
        <v>0</v>
      </c>
      <c r="J13" s="66">
        <v>0</v>
      </c>
      <c r="K13" s="66">
        <v>1</v>
      </c>
      <c r="L13" s="66">
        <v>0</v>
      </c>
      <c r="M13" s="66">
        <v>1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</row>
    <row r="14" spans="1:24" ht="12.75">
      <c r="A14" s="66">
        <v>2</v>
      </c>
      <c r="B14" s="66" t="s">
        <v>540</v>
      </c>
      <c r="C14" s="66" t="s">
        <v>541</v>
      </c>
      <c r="D14" s="66">
        <v>2</v>
      </c>
      <c r="E14" s="66">
        <v>0</v>
      </c>
      <c r="F14" s="66">
        <v>2</v>
      </c>
      <c r="G14" s="66">
        <v>0</v>
      </c>
      <c r="H14" s="66">
        <v>0</v>
      </c>
      <c r="I14" s="66">
        <v>0</v>
      </c>
      <c r="J14" s="66">
        <v>0</v>
      </c>
      <c r="K14" s="66">
        <v>8</v>
      </c>
      <c r="L14" s="66">
        <v>8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1</v>
      </c>
      <c r="S14" s="66">
        <v>0</v>
      </c>
      <c r="T14" s="66">
        <v>0</v>
      </c>
      <c r="U14" s="66">
        <v>0</v>
      </c>
      <c r="V14" s="66">
        <v>0</v>
      </c>
      <c r="W14" s="66">
        <v>1</v>
      </c>
      <c r="X14" s="66">
        <v>0</v>
      </c>
    </row>
    <row r="15" spans="1:24" ht="12.75">
      <c r="A15" s="66">
        <v>3</v>
      </c>
      <c r="B15" s="66" t="s">
        <v>542</v>
      </c>
      <c r="C15" s="66" t="s">
        <v>543</v>
      </c>
      <c r="D15" s="66">
        <v>2</v>
      </c>
      <c r="E15" s="66">
        <v>2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17</v>
      </c>
      <c r="L15" s="66">
        <v>17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8</v>
      </c>
      <c r="S15" s="66">
        <v>8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</row>
    <row r="16" spans="1:24" s="68" customFormat="1" ht="12.75">
      <c r="A16" s="67">
        <v>3</v>
      </c>
      <c r="B16" s="67"/>
      <c r="C16" s="67" t="s">
        <v>544</v>
      </c>
      <c r="D16" s="67">
        <f aca="true" t="shared" si="1" ref="D16:X16">SUM(D13:D15)</f>
        <v>5</v>
      </c>
      <c r="E16" s="67">
        <f t="shared" si="1"/>
        <v>2</v>
      </c>
      <c r="F16" s="67">
        <f t="shared" si="1"/>
        <v>3</v>
      </c>
      <c r="G16" s="67">
        <f t="shared" si="1"/>
        <v>0</v>
      </c>
      <c r="H16" s="67">
        <f t="shared" si="1"/>
        <v>0</v>
      </c>
      <c r="I16" s="67">
        <f t="shared" si="1"/>
        <v>0</v>
      </c>
      <c r="J16" s="67">
        <f t="shared" si="1"/>
        <v>0</v>
      </c>
      <c r="K16" s="67">
        <f t="shared" si="1"/>
        <v>26</v>
      </c>
      <c r="L16" s="67">
        <f t="shared" si="1"/>
        <v>25</v>
      </c>
      <c r="M16" s="67">
        <f t="shared" si="1"/>
        <v>1</v>
      </c>
      <c r="N16" s="67">
        <f t="shared" si="1"/>
        <v>0</v>
      </c>
      <c r="O16" s="67">
        <f t="shared" si="1"/>
        <v>0</v>
      </c>
      <c r="P16" s="67">
        <f t="shared" si="1"/>
        <v>0</v>
      </c>
      <c r="Q16" s="67">
        <f t="shared" si="1"/>
        <v>0</v>
      </c>
      <c r="R16" s="67">
        <f t="shared" si="1"/>
        <v>9</v>
      </c>
      <c r="S16" s="67">
        <f t="shared" si="1"/>
        <v>8</v>
      </c>
      <c r="T16" s="67">
        <f t="shared" si="1"/>
        <v>0</v>
      </c>
      <c r="U16" s="67">
        <f t="shared" si="1"/>
        <v>0</v>
      </c>
      <c r="V16" s="67">
        <f t="shared" si="1"/>
        <v>0</v>
      </c>
      <c r="W16" s="67">
        <f t="shared" si="1"/>
        <v>1</v>
      </c>
      <c r="X16" s="67">
        <f t="shared" si="1"/>
        <v>0</v>
      </c>
    </row>
    <row r="17" spans="1:24" ht="7.5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5"/>
    </row>
    <row r="18" spans="1:24" ht="12.75">
      <c r="A18" s="66">
        <v>1</v>
      </c>
      <c r="B18" s="66" t="s">
        <v>545</v>
      </c>
      <c r="C18" s="66" t="s">
        <v>546</v>
      </c>
      <c r="D18" s="66">
        <v>1</v>
      </c>
      <c r="E18" s="66">
        <v>0</v>
      </c>
      <c r="F18" s="66">
        <v>1</v>
      </c>
      <c r="G18" s="66">
        <v>0</v>
      </c>
      <c r="H18" s="66">
        <v>0</v>
      </c>
      <c r="I18" s="66">
        <v>0</v>
      </c>
      <c r="J18" s="66">
        <v>0</v>
      </c>
      <c r="K18" s="66">
        <v>5</v>
      </c>
      <c r="L18" s="66">
        <v>3</v>
      </c>
      <c r="M18" s="66">
        <v>0</v>
      </c>
      <c r="N18" s="66">
        <v>0</v>
      </c>
      <c r="O18" s="66">
        <v>0</v>
      </c>
      <c r="P18" s="66">
        <v>2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</row>
    <row r="19" spans="1:24" ht="12.75">
      <c r="A19" s="66">
        <v>2</v>
      </c>
      <c r="B19" s="66" t="s">
        <v>545</v>
      </c>
      <c r="C19" s="66" t="s">
        <v>547</v>
      </c>
      <c r="D19" s="66">
        <v>1</v>
      </c>
      <c r="E19" s="66">
        <v>0</v>
      </c>
      <c r="F19" s="66">
        <v>1</v>
      </c>
      <c r="G19" s="66">
        <v>1</v>
      </c>
      <c r="H19" s="66">
        <v>0</v>
      </c>
      <c r="I19" s="66">
        <v>0</v>
      </c>
      <c r="J19" s="66">
        <v>1</v>
      </c>
      <c r="K19" s="66">
        <v>5</v>
      </c>
      <c r="L19" s="66">
        <v>0</v>
      </c>
      <c r="M19" s="66">
        <v>0</v>
      </c>
      <c r="N19" s="66">
        <v>0</v>
      </c>
      <c r="O19" s="66">
        <v>0</v>
      </c>
      <c r="P19" s="66">
        <v>5</v>
      </c>
      <c r="Q19" s="66">
        <v>0</v>
      </c>
      <c r="R19" s="66">
        <v>1</v>
      </c>
      <c r="S19" s="66">
        <v>0</v>
      </c>
      <c r="T19" s="66">
        <v>1</v>
      </c>
      <c r="U19" s="66">
        <v>1</v>
      </c>
      <c r="V19" s="66">
        <v>1</v>
      </c>
      <c r="W19" s="66">
        <v>0</v>
      </c>
      <c r="X19" s="66">
        <v>0</v>
      </c>
    </row>
    <row r="20" spans="1:24" ht="12.75">
      <c r="A20" s="66">
        <v>3</v>
      </c>
      <c r="B20" s="66" t="s">
        <v>548</v>
      </c>
      <c r="C20" s="66" t="s">
        <v>549</v>
      </c>
      <c r="D20" s="66">
        <v>10</v>
      </c>
      <c r="E20" s="66">
        <v>1</v>
      </c>
      <c r="F20" s="66">
        <v>7</v>
      </c>
      <c r="G20" s="66">
        <v>2</v>
      </c>
      <c r="H20" s="66">
        <v>0</v>
      </c>
      <c r="I20" s="66">
        <v>0</v>
      </c>
      <c r="J20" s="66">
        <v>4</v>
      </c>
      <c r="K20" s="66">
        <v>9</v>
      </c>
      <c r="L20" s="66">
        <v>8</v>
      </c>
      <c r="M20" s="66">
        <v>0</v>
      </c>
      <c r="N20" s="66">
        <v>1</v>
      </c>
      <c r="O20" s="66">
        <v>0</v>
      </c>
      <c r="P20" s="66">
        <v>1</v>
      </c>
      <c r="Q20" s="66">
        <v>1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</row>
    <row r="21" spans="1:24" ht="12.75">
      <c r="A21" s="66">
        <v>4</v>
      </c>
      <c r="B21" s="66" t="s">
        <v>550</v>
      </c>
      <c r="C21" s="66" t="s">
        <v>551</v>
      </c>
      <c r="D21" s="66">
        <v>2</v>
      </c>
      <c r="E21" s="66">
        <v>0</v>
      </c>
      <c r="F21" s="66">
        <v>2</v>
      </c>
      <c r="G21" s="66">
        <v>0</v>
      </c>
      <c r="H21" s="66">
        <v>0</v>
      </c>
      <c r="I21" s="66">
        <v>0</v>
      </c>
      <c r="J21" s="66">
        <v>1</v>
      </c>
      <c r="K21" s="66">
        <v>14</v>
      </c>
      <c r="L21" s="66">
        <v>1</v>
      </c>
      <c r="M21" s="66">
        <v>1</v>
      </c>
      <c r="N21" s="66">
        <v>7</v>
      </c>
      <c r="O21" s="66">
        <v>0</v>
      </c>
      <c r="P21" s="66">
        <v>0</v>
      </c>
      <c r="Q21" s="66">
        <v>1</v>
      </c>
      <c r="R21" s="66">
        <v>0</v>
      </c>
      <c r="S21" s="66">
        <v>0</v>
      </c>
      <c r="T21" s="66">
        <v>0</v>
      </c>
      <c r="U21" s="66">
        <v>1</v>
      </c>
      <c r="V21" s="66">
        <v>0</v>
      </c>
      <c r="W21" s="66">
        <v>0</v>
      </c>
      <c r="X21" s="66">
        <v>0</v>
      </c>
    </row>
    <row r="22" spans="1:24" ht="12.75">
      <c r="A22" s="66">
        <v>5</v>
      </c>
      <c r="B22" s="66" t="s">
        <v>530</v>
      </c>
      <c r="C22" s="66" t="s">
        <v>552</v>
      </c>
      <c r="D22" s="66">
        <v>10</v>
      </c>
      <c r="E22" s="66">
        <v>1</v>
      </c>
      <c r="F22" s="66">
        <v>3</v>
      </c>
      <c r="G22" s="66">
        <v>2</v>
      </c>
      <c r="H22" s="66">
        <v>4</v>
      </c>
      <c r="I22" s="66">
        <v>0</v>
      </c>
      <c r="J22" s="66">
        <v>7</v>
      </c>
      <c r="K22" s="66">
        <v>1</v>
      </c>
      <c r="L22" s="66">
        <v>1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</row>
    <row r="23" spans="1:24" ht="12.75">
      <c r="A23" s="66">
        <v>6</v>
      </c>
      <c r="B23" s="66" t="s">
        <v>553</v>
      </c>
      <c r="C23" s="66" t="s">
        <v>554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7</v>
      </c>
      <c r="L23" s="66">
        <v>1</v>
      </c>
      <c r="M23" s="66">
        <v>4</v>
      </c>
      <c r="N23" s="66">
        <v>1</v>
      </c>
      <c r="O23" s="66">
        <v>1</v>
      </c>
      <c r="P23" s="66">
        <v>1</v>
      </c>
      <c r="Q23" s="66">
        <v>2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</row>
    <row r="24" spans="1:24" ht="12.75">
      <c r="A24" s="66">
        <v>7</v>
      </c>
      <c r="B24" s="66" t="s">
        <v>532</v>
      </c>
      <c r="C24" s="66" t="s">
        <v>555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1</v>
      </c>
      <c r="L24" s="66">
        <v>1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</row>
    <row r="25" spans="1:24" ht="12.75">
      <c r="A25" s="66">
        <v>8</v>
      </c>
      <c r="B25" s="66" t="s">
        <v>532</v>
      </c>
      <c r="C25" s="66" t="s">
        <v>556</v>
      </c>
      <c r="D25" s="66">
        <v>7</v>
      </c>
      <c r="E25" s="66">
        <v>0</v>
      </c>
      <c r="F25" s="66">
        <v>2</v>
      </c>
      <c r="G25" s="66">
        <v>0</v>
      </c>
      <c r="H25" s="66">
        <v>0</v>
      </c>
      <c r="I25" s="66">
        <v>0</v>
      </c>
      <c r="J25" s="66">
        <v>3</v>
      </c>
      <c r="K25" s="66">
        <v>0</v>
      </c>
      <c r="L25" s="66">
        <v>6</v>
      </c>
      <c r="M25" s="66">
        <v>1</v>
      </c>
      <c r="N25" s="66">
        <v>1</v>
      </c>
      <c r="O25" s="66">
        <v>4</v>
      </c>
      <c r="P25" s="66">
        <v>1</v>
      </c>
      <c r="Q25" s="66">
        <v>1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</row>
    <row r="26" spans="1:24" ht="12.75">
      <c r="A26" s="66">
        <v>9</v>
      </c>
      <c r="B26" s="66" t="s">
        <v>532</v>
      </c>
      <c r="C26" s="66" t="s">
        <v>557</v>
      </c>
      <c r="D26" s="66">
        <v>4</v>
      </c>
      <c r="E26" s="66">
        <v>0</v>
      </c>
      <c r="F26" s="66">
        <v>1</v>
      </c>
      <c r="G26" s="66">
        <v>1</v>
      </c>
      <c r="H26" s="66">
        <v>1</v>
      </c>
      <c r="I26" s="66">
        <v>0</v>
      </c>
      <c r="J26" s="66">
        <v>1</v>
      </c>
      <c r="K26" s="66">
        <v>1</v>
      </c>
      <c r="L26" s="66">
        <v>0</v>
      </c>
      <c r="M26" s="66">
        <v>0</v>
      </c>
      <c r="N26" s="66">
        <v>1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</row>
    <row r="27" spans="1:24" ht="12.75">
      <c r="A27" s="66">
        <v>10</v>
      </c>
      <c r="B27" s="66" t="s">
        <v>532</v>
      </c>
      <c r="C27" s="66" t="s">
        <v>558</v>
      </c>
      <c r="D27" s="66">
        <v>3</v>
      </c>
      <c r="E27" s="66">
        <v>0</v>
      </c>
      <c r="F27" s="66">
        <v>3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</row>
    <row r="28" spans="1:24" ht="12.75">
      <c r="A28" s="66">
        <v>11</v>
      </c>
      <c r="B28" s="66" t="s">
        <v>532</v>
      </c>
      <c r="C28" s="66" t="s">
        <v>559</v>
      </c>
      <c r="D28" s="66">
        <v>2</v>
      </c>
      <c r="E28" s="66">
        <v>0</v>
      </c>
      <c r="F28" s="66">
        <v>1</v>
      </c>
      <c r="G28" s="66">
        <v>0</v>
      </c>
      <c r="H28" s="66">
        <v>0</v>
      </c>
      <c r="I28" s="66">
        <v>0</v>
      </c>
      <c r="J28" s="66">
        <v>1</v>
      </c>
      <c r="K28" s="66">
        <v>4</v>
      </c>
      <c r="L28" s="66">
        <v>3</v>
      </c>
      <c r="M28" s="66">
        <v>0</v>
      </c>
      <c r="N28" s="66">
        <v>0</v>
      </c>
      <c r="O28" s="66">
        <v>0</v>
      </c>
      <c r="P28" s="66">
        <v>1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</row>
    <row r="29" spans="1:24" ht="12.75">
      <c r="A29" s="66">
        <v>12</v>
      </c>
      <c r="B29" s="66" t="s">
        <v>532</v>
      </c>
      <c r="C29" s="66" t="s">
        <v>560</v>
      </c>
      <c r="D29" s="66">
        <v>1</v>
      </c>
      <c r="E29" s="66">
        <v>0</v>
      </c>
      <c r="F29" s="66">
        <v>1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</row>
    <row r="30" spans="1:24" ht="12.75">
      <c r="A30" s="66">
        <v>13</v>
      </c>
      <c r="B30" s="66" t="s">
        <v>561</v>
      </c>
      <c r="C30" s="66" t="s">
        <v>562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7</v>
      </c>
      <c r="L30" s="66">
        <v>0</v>
      </c>
      <c r="M30" s="66">
        <v>1</v>
      </c>
      <c r="N30" s="66">
        <v>5</v>
      </c>
      <c r="O30" s="66">
        <v>1</v>
      </c>
      <c r="P30" s="66">
        <v>1</v>
      </c>
      <c r="Q30" s="66">
        <v>1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</row>
    <row r="31" spans="1:24" ht="12.75">
      <c r="A31" s="66">
        <v>14</v>
      </c>
      <c r="B31" s="66" t="s">
        <v>563</v>
      </c>
      <c r="C31" s="66" t="s">
        <v>564</v>
      </c>
      <c r="D31" s="66">
        <v>0</v>
      </c>
      <c r="E31" s="66">
        <v>1</v>
      </c>
      <c r="F31" s="66">
        <v>0</v>
      </c>
      <c r="G31" s="66">
        <v>0</v>
      </c>
      <c r="H31" s="66">
        <v>0</v>
      </c>
      <c r="I31" s="66">
        <v>2</v>
      </c>
      <c r="J31" s="66">
        <v>1</v>
      </c>
      <c r="K31" s="66">
        <v>0</v>
      </c>
      <c r="L31" s="66">
        <v>2</v>
      </c>
      <c r="M31" s="66">
        <v>0</v>
      </c>
      <c r="N31" s="66">
        <v>0</v>
      </c>
      <c r="O31" s="66">
        <v>0</v>
      </c>
      <c r="P31" s="66">
        <v>3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</row>
    <row r="32" spans="1:24" ht="12.75">
      <c r="A32" s="66">
        <v>15</v>
      </c>
      <c r="B32" s="66" t="s">
        <v>565</v>
      </c>
      <c r="C32" s="66" t="s">
        <v>566</v>
      </c>
      <c r="D32" s="66">
        <v>1</v>
      </c>
      <c r="E32" s="66">
        <v>0</v>
      </c>
      <c r="F32" s="66">
        <v>0</v>
      </c>
      <c r="G32" s="66">
        <v>1</v>
      </c>
      <c r="H32" s="66">
        <v>0</v>
      </c>
      <c r="I32" s="66">
        <v>0</v>
      </c>
      <c r="J32" s="66">
        <v>0</v>
      </c>
      <c r="K32" s="66">
        <v>1</v>
      </c>
      <c r="L32" s="66">
        <v>0</v>
      </c>
      <c r="M32" s="66">
        <v>0</v>
      </c>
      <c r="N32" s="66">
        <v>0</v>
      </c>
      <c r="O32" s="66">
        <v>1</v>
      </c>
      <c r="P32" s="66">
        <v>0</v>
      </c>
      <c r="Q32" s="66">
        <v>0</v>
      </c>
      <c r="R32" s="66">
        <v>1</v>
      </c>
      <c r="S32" s="66">
        <v>0</v>
      </c>
      <c r="T32" s="66">
        <v>0</v>
      </c>
      <c r="U32" s="66">
        <v>0</v>
      </c>
      <c r="V32" s="66">
        <v>1</v>
      </c>
      <c r="W32" s="66">
        <v>1</v>
      </c>
      <c r="X32" s="66">
        <v>0</v>
      </c>
    </row>
    <row r="33" spans="1:24" ht="12.75">
      <c r="A33" s="66">
        <v>16</v>
      </c>
      <c r="B33" s="66" t="s">
        <v>567</v>
      </c>
      <c r="C33" s="66" t="s">
        <v>568</v>
      </c>
      <c r="D33" s="66">
        <v>1</v>
      </c>
      <c r="E33" s="66">
        <v>0</v>
      </c>
      <c r="F33" s="66">
        <v>1</v>
      </c>
      <c r="G33" s="66">
        <v>0</v>
      </c>
      <c r="H33" s="66">
        <v>0</v>
      </c>
      <c r="I33" s="66">
        <v>0</v>
      </c>
      <c r="J33" s="66">
        <v>0</v>
      </c>
      <c r="K33" s="66">
        <v>8</v>
      </c>
      <c r="L33" s="66">
        <v>8</v>
      </c>
      <c r="M33" s="66">
        <v>0</v>
      </c>
      <c r="N33" s="66">
        <v>0</v>
      </c>
      <c r="O33" s="66">
        <v>0</v>
      </c>
      <c r="P33" s="66">
        <v>2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</row>
    <row r="34" spans="1:24" ht="12.75">
      <c r="A34" s="66">
        <v>17</v>
      </c>
      <c r="B34" s="66" t="s">
        <v>536</v>
      </c>
      <c r="C34" s="66" t="s">
        <v>569</v>
      </c>
      <c r="D34" s="66">
        <v>1</v>
      </c>
      <c r="E34" s="66">
        <v>0</v>
      </c>
      <c r="F34" s="66">
        <v>1</v>
      </c>
      <c r="G34" s="66">
        <v>0</v>
      </c>
      <c r="H34" s="66">
        <v>0</v>
      </c>
      <c r="I34" s="66">
        <v>0</v>
      </c>
      <c r="J34" s="66">
        <v>0</v>
      </c>
      <c r="K34" s="66">
        <v>4</v>
      </c>
      <c r="L34" s="66">
        <v>2</v>
      </c>
      <c r="M34" s="66">
        <v>0</v>
      </c>
      <c r="N34" s="66">
        <v>2</v>
      </c>
      <c r="O34" s="66">
        <v>0</v>
      </c>
      <c r="P34" s="66">
        <v>1</v>
      </c>
      <c r="Q34" s="66">
        <v>1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</row>
    <row r="35" spans="1:24" ht="12.75">
      <c r="A35" s="66">
        <v>18</v>
      </c>
      <c r="B35" s="66" t="s">
        <v>570</v>
      </c>
      <c r="C35" s="66" t="s">
        <v>571</v>
      </c>
      <c r="D35" s="66">
        <v>1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1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</row>
    <row r="36" spans="1:24" ht="12.75">
      <c r="A36" s="66">
        <v>19</v>
      </c>
      <c r="B36" s="66" t="s">
        <v>570</v>
      </c>
      <c r="C36" s="66" t="s">
        <v>572</v>
      </c>
      <c r="D36" s="66">
        <v>1</v>
      </c>
      <c r="E36" s="66">
        <v>0</v>
      </c>
      <c r="F36" s="66">
        <v>1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</row>
    <row r="37" spans="1:24" ht="12.75">
      <c r="A37" s="66">
        <v>20</v>
      </c>
      <c r="B37" s="66" t="s">
        <v>573</v>
      </c>
      <c r="C37" s="66" t="s">
        <v>574</v>
      </c>
      <c r="D37" s="66">
        <v>1</v>
      </c>
      <c r="E37" s="66">
        <v>0</v>
      </c>
      <c r="F37" s="66">
        <v>1</v>
      </c>
      <c r="G37" s="66">
        <v>0</v>
      </c>
      <c r="H37" s="66">
        <v>0</v>
      </c>
      <c r="I37" s="66">
        <v>0</v>
      </c>
      <c r="J37" s="66">
        <v>0</v>
      </c>
      <c r="K37" s="66">
        <v>10</v>
      </c>
      <c r="L37" s="66">
        <v>6</v>
      </c>
      <c r="M37" s="66">
        <v>0</v>
      </c>
      <c r="N37" s="66">
        <v>3</v>
      </c>
      <c r="O37" s="66">
        <v>2</v>
      </c>
      <c r="P37" s="66">
        <v>1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</row>
    <row r="38" spans="1:24" ht="12.75">
      <c r="A38" s="66">
        <v>21</v>
      </c>
      <c r="B38" s="66" t="s">
        <v>575</v>
      </c>
      <c r="C38" s="66" t="s">
        <v>576</v>
      </c>
      <c r="D38" s="66">
        <v>1</v>
      </c>
      <c r="E38" s="66">
        <v>1</v>
      </c>
      <c r="F38" s="66">
        <v>0</v>
      </c>
      <c r="G38" s="66">
        <v>0</v>
      </c>
      <c r="H38" s="66">
        <v>0</v>
      </c>
      <c r="I38" s="66">
        <v>0</v>
      </c>
      <c r="J38" s="66">
        <v>1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</row>
    <row r="39" spans="1:24" ht="12.75">
      <c r="A39" s="66">
        <v>22</v>
      </c>
      <c r="B39" s="66" t="s">
        <v>577</v>
      </c>
      <c r="C39" s="66" t="s">
        <v>578</v>
      </c>
      <c r="D39" s="66">
        <v>1</v>
      </c>
      <c r="E39" s="66">
        <v>0</v>
      </c>
      <c r="F39" s="66">
        <v>1</v>
      </c>
      <c r="G39" s="66">
        <v>0</v>
      </c>
      <c r="H39" s="66">
        <v>0</v>
      </c>
      <c r="I39" s="66">
        <v>0</v>
      </c>
      <c r="J39" s="66">
        <v>0</v>
      </c>
      <c r="K39" s="66">
        <v>2</v>
      </c>
      <c r="L39" s="66">
        <v>0</v>
      </c>
      <c r="M39" s="66">
        <v>2</v>
      </c>
      <c r="N39" s="66">
        <v>0</v>
      </c>
      <c r="O39" s="66">
        <v>0</v>
      </c>
      <c r="P39" s="66">
        <v>0</v>
      </c>
      <c r="Q39" s="66">
        <v>0</v>
      </c>
      <c r="R39" s="66">
        <v>2</v>
      </c>
      <c r="S39" s="66">
        <v>0</v>
      </c>
      <c r="T39" s="66">
        <v>2</v>
      </c>
      <c r="U39" s="66">
        <v>0</v>
      </c>
      <c r="V39" s="66">
        <v>0</v>
      </c>
      <c r="W39" s="66">
        <v>0</v>
      </c>
      <c r="X39" s="66">
        <v>0</v>
      </c>
    </row>
    <row r="40" spans="1:24" ht="12.75">
      <c r="A40" s="66">
        <v>23</v>
      </c>
      <c r="B40" s="66" t="s">
        <v>579</v>
      </c>
      <c r="C40" s="66" t="s">
        <v>580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4</v>
      </c>
      <c r="L40" s="66">
        <v>0</v>
      </c>
      <c r="M40" s="66">
        <v>0</v>
      </c>
      <c r="N40" s="66">
        <v>4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</row>
    <row r="41" spans="1:24" ht="12.75">
      <c r="A41" s="66">
        <v>24</v>
      </c>
      <c r="B41" s="66" t="s">
        <v>581</v>
      </c>
      <c r="C41" s="66" t="s">
        <v>582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4</v>
      </c>
      <c r="L41" s="66">
        <v>1</v>
      </c>
      <c r="M41" s="66">
        <v>0</v>
      </c>
      <c r="N41" s="66">
        <v>1</v>
      </c>
      <c r="O41" s="66">
        <v>2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</row>
    <row r="42" spans="1:24" ht="12.75">
      <c r="A42" s="66">
        <v>25</v>
      </c>
      <c r="B42" s="66" t="s">
        <v>581</v>
      </c>
      <c r="C42" s="66" t="s">
        <v>583</v>
      </c>
      <c r="D42" s="66">
        <v>1</v>
      </c>
      <c r="E42" s="66">
        <v>0</v>
      </c>
      <c r="F42" s="66">
        <v>1</v>
      </c>
      <c r="G42" s="66">
        <v>0</v>
      </c>
      <c r="H42" s="66">
        <v>0</v>
      </c>
      <c r="I42" s="66">
        <v>0</v>
      </c>
      <c r="J42" s="66">
        <v>0</v>
      </c>
      <c r="K42" s="66">
        <v>5</v>
      </c>
      <c r="L42" s="66">
        <v>3</v>
      </c>
      <c r="M42" s="66">
        <v>1</v>
      </c>
      <c r="N42" s="66">
        <v>0</v>
      </c>
      <c r="O42" s="66">
        <v>0</v>
      </c>
      <c r="P42" s="66">
        <v>1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</row>
    <row r="43" spans="1:24" ht="12.75">
      <c r="A43" s="66">
        <v>26</v>
      </c>
      <c r="B43" s="66" t="s">
        <v>584</v>
      </c>
      <c r="C43" s="66" t="s">
        <v>585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5</v>
      </c>
      <c r="L43" s="66">
        <v>0</v>
      </c>
      <c r="M43" s="66">
        <v>0</v>
      </c>
      <c r="N43" s="66">
        <v>0</v>
      </c>
      <c r="O43" s="66">
        <v>5</v>
      </c>
      <c r="P43" s="66">
        <v>2</v>
      </c>
      <c r="Q43" s="66">
        <v>3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</row>
    <row r="44" spans="1:24" ht="12.75">
      <c r="A44" s="66">
        <v>27</v>
      </c>
      <c r="B44" s="66" t="s">
        <v>586</v>
      </c>
      <c r="C44" s="66" t="s">
        <v>587</v>
      </c>
      <c r="D44" s="66">
        <v>1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1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</row>
    <row r="45" spans="1:24" ht="12.75">
      <c r="A45" s="66">
        <v>28</v>
      </c>
      <c r="B45" s="66" t="s">
        <v>588</v>
      </c>
      <c r="C45" s="66" t="s">
        <v>589</v>
      </c>
      <c r="D45" s="66">
        <v>1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1</v>
      </c>
      <c r="K45" s="66">
        <v>0</v>
      </c>
      <c r="L45" s="66">
        <v>0</v>
      </c>
      <c r="M45" s="66">
        <v>0</v>
      </c>
      <c r="N45" s="66">
        <v>0</v>
      </c>
      <c r="O45" s="66">
        <v>8</v>
      </c>
      <c r="P45" s="66">
        <v>0</v>
      </c>
      <c r="Q45" s="66">
        <v>1</v>
      </c>
      <c r="R45" s="66">
        <v>0</v>
      </c>
      <c r="S45" s="66">
        <v>0</v>
      </c>
      <c r="T45" s="66">
        <v>2</v>
      </c>
      <c r="U45" s="66">
        <v>2</v>
      </c>
      <c r="V45" s="66">
        <v>1</v>
      </c>
      <c r="W45" s="66">
        <v>0</v>
      </c>
      <c r="X45" s="66">
        <v>4</v>
      </c>
    </row>
    <row r="46" spans="1:24" ht="12.75">
      <c r="A46" s="66">
        <v>29</v>
      </c>
      <c r="B46" s="66" t="s">
        <v>590</v>
      </c>
      <c r="C46" s="66" t="s">
        <v>591</v>
      </c>
      <c r="D46" s="66">
        <v>1</v>
      </c>
      <c r="E46" s="66">
        <v>0</v>
      </c>
      <c r="F46" s="66">
        <v>1</v>
      </c>
      <c r="G46" s="66">
        <v>0</v>
      </c>
      <c r="H46" s="66">
        <v>0</v>
      </c>
      <c r="I46" s="66">
        <v>0</v>
      </c>
      <c r="J46" s="66">
        <v>1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</row>
    <row r="47" spans="1:24" ht="12.75">
      <c r="A47" s="66">
        <v>30</v>
      </c>
      <c r="B47" s="66" t="s">
        <v>540</v>
      </c>
      <c r="C47" s="66" t="s">
        <v>592</v>
      </c>
      <c r="D47" s="66">
        <v>1</v>
      </c>
      <c r="E47" s="66">
        <v>0</v>
      </c>
      <c r="F47" s="66">
        <v>1</v>
      </c>
      <c r="G47" s="66">
        <v>0</v>
      </c>
      <c r="H47" s="66">
        <v>0</v>
      </c>
      <c r="I47" s="66">
        <v>0</v>
      </c>
      <c r="J47" s="66">
        <v>0</v>
      </c>
      <c r="K47" s="66">
        <v>6</v>
      </c>
      <c r="L47" s="66">
        <v>1</v>
      </c>
      <c r="M47" s="66">
        <v>1</v>
      </c>
      <c r="N47" s="66">
        <v>2</v>
      </c>
      <c r="O47" s="66">
        <v>1</v>
      </c>
      <c r="P47" s="66">
        <v>1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</row>
    <row r="48" spans="1:24" ht="12.75">
      <c r="A48" s="66">
        <v>31</v>
      </c>
      <c r="B48" s="66" t="s">
        <v>540</v>
      </c>
      <c r="C48" s="66" t="s">
        <v>593</v>
      </c>
      <c r="D48" s="66">
        <v>1</v>
      </c>
      <c r="E48" s="66">
        <v>2</v>
      </c>
      <c r="F48" s="66">
        <v>0</v>
      </c>
      <c r="G48" s="66">
        <v>2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</row>
    <row r="49" spans="1:24" ht="12.75">
      <c r="A49" s="66">
        <v>32</v>
      </c>
      <c r="B49" s="66" t="s">
        <v>594</v>
      </c>
      <c r="C49" s="66" t="s">
        <v>595</v>
      </c>
      <c r="D49" s="66">
        <v>6</v>
      </c>
      <c r="E49" s="66">
        <v>0</v>
      </c>
      <c r="F49" s="66">
        <v>2</v>
      </c>
      <c r="G49" s="66">
        <v>2</v>
      </c>
      <c r="H49" s="66">
        <v>0</v>
      </c>
      <c r="I49" s="66">
        <v>0</v>
      </c>
      <c r="J49" s="66">
        <v>2</v>
      </c>
      <c r="K49" s="66">
        <v>4</v>
      </c>
      <c r="L49" s="66">
        <v>2</v>
      </c>
      <c r="M49" s="66">
        <v>0</v>
      </c>
      <c r="N49" s="66">
        <v>0</v>
      </c>
      <c r="O49" s="66">
        <v>0</v>
      </c>
      <c r="P49" s="66">
        <v>0</v>
      </c>
      <c r="Q49" s="66">
        <v>2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</row>
    <row r="50" spans="1:24" ht="12.75">
      <c r="A50" s="66">
        <v>33</v>
      </c>
      <c r="B50" s="66" t="s">
        <v>542</v>
      </c>
      <c r="C50" s="66" t="s">
        <v>596</v>
      </c>
      <c r="D50" s="66">
        <v>1</v>
      </c>
      <c r="E50" s="66">
        <v>0</v>
      </c>
      <c r="F50" s="66">
        <v>0</v>
      </c>
      <c r="G50" s="66">
        <v>1</v>
      </c>
      <c r="H50" s="66">
        <v>0</v>
      </c>
      <c r="I50" s="66">
        <v>0</v>
      </c>
      <c r="J50" s="66">
        <v>0</v>
      </c>
      <c r="K50" s="66">
        <v>2</v>
      </c>
      <c r="L50" s="66">
        <v>0</v>
      </c>
      <c r="M50" s="66">
        <v>0</v>
      </c>
      <c r="N50" s="66">
        <v>0</v>
      </c>
      <c r="O50" s="66">
        <v>0</v>
      </c>
      <c r="P50" s="66">
        <v>2</v>
      </c>
      <c r="Q50" s="66">
        <v>0</v>
      </c>
      <c r="R50" s="66">
        <v>4</v>
      </c>
      <c r="S50" s="66">
        <v>0</v>
      </c>
      <c r="T50" s="66">
        <v>0</v>
      </c>
      <c r="U50" s="66">
        <v>4</v>
      </c>
      <c r="V50" s="66">
        <v>0</v>
      </c>
      <c r="W50" s="66">
        <v>0</v>
      </c>
      <c r="X50" s="66">
        <v>0</v>
      </c>
    </row>
    <row r="51" spans="1:24" ht="12.75">
      <c r="A51" s="66">
        <v>34</v>
      </c>
      <c r="B51" s="66" t="s">
        <v>597</v>
      </c>
      <c r="C51" s="66" t="s">
        <v>598</v>
      </c>
      <c r="D51" s="66">
        <v>1</v>
      </c>
      <c r="E51" s="66">
        <v>0</v>
      </c>
      <c r="F51" s="66">
        <v>1</v>
      </c>
      <c r="G51" s="66">
        <v>0</v>
      </c>
      <c r="H51" s="66">
        <v>0</v>
      </c>
      <c r="I51" s="66">
        <v>0</v>
      </c>
      <c r="J51" s="66">
        <v>0</v>
      </c>
      <c r="K51" s="66">
        <v>9</v>
      </c>
      <c r="L51" s="66">
        <v>0</v>
      </c>
      <c r="M51" s="66">
        <v>2</v>
      </c>
      <c r="N51" s="66">
        <v>0</v>
      </c>
      <c r="O51" s="66">
        <v>0</v>
      </c>
      <c r="P51" s="66">
        <v>0</v>
      </c>
      <c r="Q51" s="66">
        <v>7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</row>
    <row r="52" spans="1:24" ht="12.75">
      <c r="A52" s="66">
        <v>35</v>
      </c>
      <c r="B52" s="66" t="s">
        <v>599</v>
      </c>
      <c r="C52" s="66" t="s">
        <v>600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</row>
    <row r="53" spans="1:24" ht="12.75">
      <c r="A53" s="66">
        <v>36</v>
      </c>
      <c r="B53" s="66" t="s">
        <v>601</v>
      </c>
      <c r="C53" s="66" t="s">
        <v>602</v>
      </c>
      <c r="D53" s="66">
        <v>9</v>
      </c>
      <c r="E53" s="66">
        <v>3</v>
      </c>
      <c r="F53" s="66">
        <v>5</v>
      </c>
      <c r="G53" s="66">
        <v>1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</row>
    <row r="54" spans="1:24" ht="12.75">
      <c r="A54" s="66">
        <v>37</v>
      </c>
      <c r="B54" s="66" t="s">
        <v>603</v>
      </c>
      <c r="C54" s="66" t="s">
        <v>604</v>
      </c>
      <c r="D54" s="66">
        <v>1</v>
      </c>
      <c r="E54" s="66">
        <v>0</v>
      </c>
      <c r="F54" s="66">
        <v>1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</row>
    <row r="55" spans="1:24" s="68" customFormat="1" ht="12.75">
      <c r="A55" s="67">
        <v>37</v>
      </c>
      <c r="B55" s="67"/>
      <c r="C55" s="67" t="s">
        <v>605</v>
      </c>
      <c r="D55" s="67">
        <f aca="true" t="shared" si="2" ref="D55:X55">SUM(D18:D54)</f>
        <v>73</v>
      </c>
      <c r="E55" s="67">
        <f t="shared" si="2"/>
        <v>9</v>
      </c>
      <c r="F55" s="67">
        <f t="shared" si="2"/>
        <v>39</v>
      </c>
      <c r="G55" s="67">
        <f t="shared" si="2"/>
        <v>13</v>
      </c>
      <c r="H55" s="67">
        <f t="shared" si="2"/>
        <v>5</v>
      </c>
      <c r="I55" s="67">
        <f t="shared" si="2"/>
        <v>2</v>
      </c>
      <c r="J55" s="67">
        <f t="shared" si="2"/>
        <v>26</v>
      </c>
      <c r="K55" s="67">
        <f t="shared" si="2"/>
        <v>118</v>
      </c>
      <c r="L55" s="67">
        <f t="shared" si="2"/>
        <v>49</v>
      </c>
      <c r="M55" s="67">
        <f t="shared" si="2"/>
        <v>13</v>
      </c>
      <c r="N55" s="67">
        <f t="shared" si="2"/>
        <v>28</v>
      </c>
      <c r="O55" s="67">
        <f t="shared" si="2"/>
        <v>25</v>
      </c>
      <c r="P55" s="67">
        <f t="shared" si="2"/>
        <v>25</v>
      </c>
      <c r="Q55" s="67">
        <f t="shared" si="2"/>
        <v>20</v>
      </c>
      <c r="R55" s="67">
        <f t="shared" si="2"/>
        <v>8</v>
      </c>
      <c r="S55" s="67">
        <f t="shared" si="2"/>
        <v>0</v>
      </c>
      <c r="T55" s="67">
        <f t="shared" si="2"/>
        <v>5</v>
      </c>
      <c r="U55" s="67">
        <f t="shared" si="2"/>
        <v>8</v>
      </c>
      <c r="V55" s="67">
        <f t="shared" si="2"/>
        <v>3</v>
      </c>
      <c r="W55" s="67">
        <f t="shared" si="2"/>
        <v>1</v>
      </c>
      <c r="X55" s="67">
        <f t="shared" si="2"/>
        <v>4</v>
      </c>
    </row>
    <row r="56" spans="1:24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5"/>
    </row>
    <row r="57" spans="1:24" ht="25.5">
      <c r="A57" s="66">
        <v>1</v>
      </c>
      <c r="B57" s="66" t="s">
        <v>545</v>
      </c>
      <c r="C57" s="66" t="s">
        <v>606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</row>
    <row r="58" spans="1:24" ht="12.75">
      <c r="A58" s="66">
        <v>2</v>
      </c>
      <c r="B58" s="66" t="s">
        <v>550</v>
      </c>
      <c r="C58" s="66" t="s">
        <v>607</v>
      </c>
      <c r="D58" s="66">
        <v>0</v>
      </c>
      <c r="E58" s="66">
        <v>1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</row>
    <row r="59" spans="1:24" ht="12.75">
      <c r="A59" s="66">
        <v>3</v>
      </c>
      <c r="B59" s="66" t="s">
        <v>581</v>
      </c>
      <c r="C59" s="66" t="s">
        <v>608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</row>
    <row r="60" spans="1:24" ht="12.75">
      <c r="A60" s="66">
        <v>4</v>
      </c>
      <c r="B60" s="66" t="s">
        <v>586</v>
      </c>
      <c r="C60" s="66" t="s">
        <v>609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</row>
    <row r="61" spans="1:24" ht="12.75">
      <c r="A61" s="66">
        <v>5</v>
      </c>
      <c r="B61" s="66" t="s">
        <v>540</v>
      </c>
      <c r="C61" s="66" t="s">
        <v>610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</row>
    <row r="62" spans="1:24" s="68" customFormat="1" ht="12.75">
      <c r="A62" s="67">
        <v>5</v>
      </c>
      <c r="B62" s="67"/>
      <c r="C62" s="67" t="s">
        <v>611</v>
      </c>
      <c r="D62" s="67">
        <f aca="true" t="shared" si="3" ref="D62:X62">SUM(D57:D61)</f>
        <v>0</v>
      </c>
      <c r="E62" s="67">
        <f t="shared" si="3"/>
        <v>1</v>
      </c>
      <c r="F62" s="67">
        <f t="shared" si="3"/>
        <v>0</v>
      </c>
      <c r="G62" s="67">
        <f t="shared" si="3"/>
        <v>0</v>
      </c>
      <c r="H62" s="67">
        <f t="shared" si="3"/>
        <v>0</v>
      </c>
      <c r="I62" s="67">
        <f t="shared" si="3"/>
        <v>0</v>
      </c>
      <c r="J62" s="67">
        <f t="shared" si="3"/>
        <v>0</v>
      </c>
      <c r="K62" s="67">
        <f t="shared" si="3"/>
        <v>0</v>
      </c>
      <c r="L62" s="67">
        <f t="shared" si="3"/>
        <v>0</v>
      </c>
      <c r="M62" s="67">
        <f t="shared" si="3"/>
        <v>0</v>
      </c>
      <c r="N62" s="67">
        <f t="shared" si="3"/>
        <v>0</v>
      </c>
      <c r="O62" s="67">
        <f t="shared" si="3"/>
        <v>0</v>
      </c>
      <c r="P62" s="67">
        <f t="shared" si="3"/>
        <v>0</v>
      </c>
      <c r="Q62" s="67">
        <f t="shared" si="3"/>
        <v>0</v>
      </c>
      <c r="R62" s="67">
        <f t="shared" si="3"/>
        <v>0</v>
      </c>
      <c r="S62" s="67">
        <f t="shared" si="3"/>
        <v>0</v>
      </c>
      <c r="T62" s="67">
        <f t="shared" si="3"/>
        <v>0</v>
      </c>
      <c r="U62" s="67">
        <f t="shared" si="3"/>
        <v>0</v>
      </c>
      <c r="V62" s="67">
        <f t="shared" si="3"/>
        <v>0</v>
      </c>
      <c r="W62" s="67">
        <f t="shared" si="3"/>
        <v>0</v>
      </c>
      <c r="X62" s="67">
        <f t="shared" si="3"/>
        <v>0</v>
      </c>
    </row>
    <row r="63" spans="1:24" ht="7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5"/>
    </row>
    <row r="64" spans="1:24" ht="12.75">
      <c r="A64" s="66">
        <v>1</v>
      </c>
      <c r="B64" s="66" t="s">
        <v>548</v>
      </c>
      <c r="C64" s="66" t="s">
        <v>612</v>
      </c>
      <c r="D64" s="66">
        <v>1</v>
      </c>
      <c r="E64" s="66">
        <v>0</v>
      </c>
      <c r="F64" s="66">
        <v>1</v>
      </c>
      <c r="G64" s="66">
        <v>0</v>
      </c>
      <c r="H64" s="66">
        <v>0</v>
      </c>
      <c r="I64" s="66">
        <v>0</v>
      </c>
      <c r="J64" s="66">
        <v>0</v>
      </c>
      <c r="K64" s="66">
        <v>3</v>
      </c>
      <c r="L64" s="66">
        <v>3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</row>
    <row r="65" spans="1:24" ht="25.5">
      <c r="A65" s="66">
        <v>2</v>
      </c>
      <c r="B65" s="66" t="s">
        <v>532</v>
      </c>
      <c r="C65" s="66" t="s">
        <v>613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</row>
    <row r="66" spans="1:24" ht="25.5">
      <c r="A66" s="66">
        <v>3</v>
      </c>
      <c r="B66" s="66" t="s">
        <v>532</v>
      </c>
      <c r="C66" s="66" t="s">
        <v>614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1</v>
      </c>
      <c r="L66" s="66">
        <v>0</v>
      </c>
      <c r="M66" s="66">
        <v>0</v>
      </c>
      <c r="N66" s="66">
        <v>0</v>
      </c>
      <c r="O66" s="66">
        <v>1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</row>
    <row r="67" spans="1:24" ht="12.75">
      <c r="A67" s="66">
        <v>4</v>
      </c>
      <c r="B67" s="66" t="s">
        <v>615</v>
      </c>
      <c r="C67" s="66" t="s">
        <v>616</v>
      </c>
      <c r="D67" s="66">
        <v>1</v>
      </c>
      <c r="E67" s="66">
        <v>0</v>
      </c>
      <c r="F67" s="66">
        <v>1</v>
      </c>
      <c r="G67" s="66">
        <v>0</v>
      </c>
      <c r="H67" s="66">
        <v>0</v>
      </c>
      <c r="I67" s="66">
        <v>0</v>
      </c>
      <c r="J67" s="66">
        <v>0</v>
      </c>
      <c r="K67" s="66">
        <v>13</v>
      </c>
      <c r="L67" s="66">
        <v>0</v>
      </c>
      <c r="M67" s="66">
        <v>0</v>
      </c>
      <c r="N67" s="66">
        <v>3</v>
      </c>
      <c r="O67" s="66">
        <v>10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2</v>
      </c>
      <c r="V67" s="66">
        <v>0</v>
      </c>
      <c r="W67" s="66">
        <v>0</v>
      </c>
      <c r="X67" s="66">
        <v>0</v>
      </c>
    </row>
    <row r="68" spans="1:24" ht="12.75">
      <c r="A68" s="66">
        <v>5</v>
      </c>
      <c r="B68" s="66" t="s">
        <v>567</v>
      </c>
      <c r="C68" s="66" t="s">
        <v>617</v>
      </c>
      <c r="D68" s="66">
        <v>12</v>
      </c>
      <c r="E68" s="66">
        <v>0</v>
      </c>
      <c r="F68" s="66">
        <v>0</v>
      </c>
      <c r="G68" s="66">
        <v>5</v>
      </c>
      <c r="H68" s="66">
        <v>7</v>
      </c>
      <c r="I68" s="66">
        <v>0</v>
      </c>
      <c r="J68" s="66">
        <v>0</v>
      </c>
      <c r="K68" s="66">
        <v>12</v>
      </c>
      <c r="L68" s="66">
        <v>0</v>
      </c>
      <c r="M68" s="66">
        <v>0</v>
      </c>
      <c r="N68" s="66">
        <v>2</v>
      </c>
      <c r="O68" s="66">
        <v>11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</row>
    <row r="69" spans="1:24" ht="25.5">
      <c r="A69" s="66">
        <v>6</v>
      </c>
      <c r="B69" s="66" t="s">
        <v>618</v>
      </c>
      <c r="C69" s="66" t="s">
        <v>619</v>
      </c>
      <c r="D69" s="66">
        <v>1</v>
      </c>
      <c r="E69" s="66">
        <v>0</v>
      </c>
      <c r="F69" s="66">
        <v>0</v>
      </c>
      <c r="G69" s="66">
        <v>0</v>
      </c>
      <c r="H69" s="66">
        <v>1</v>
      </c>
      <c r="I69" s="66">
        <v>0</v>
      </c>
      <c r="J69" s="66">
        <v>1</v>
      </c>
      <c r="K69" s="66">
        <v>0</v>
      </c>
      <c r="L69" s="66">
        <v>0</v>
      </c>
      <c r="M69" s="66">
        <v>0</v>
      </c>
      <c r="N69" s="66">
        <v>0</v>
      </c>
      <c r="O69" s="66">
        <v>3</v>
      </c>
      <c r="P69" s="66">
        <v>0</v>
      </c>
      <c r="Q69" s="66">
        <v>0</v>
      </c>
      <c r="R69" s="66">
        <v>5</v>
      </c>
      <c r="S69" s="66">
        <v>0</v>
      </c>
      <c r="T69" s="66">
        <v>0</v>
      </c>
      <c r="U69" s="66">
        <v>0</v>
      </c>
      <c r="V69" s="66">
        <v>5</v>
      </c>
      <c r="W69" s="66">
        <v>0</v>
      </c>
      <c r="X69" s="66">
        <v>0</v>
      </c>
    </row>
    <row r="70" spans="1:24" ht="25.5">
      <c r="A70" s="66">
        <v>7</v>
      </c>
      <c r="B70" s="66" t="s">
        <v>618</v>
      </c>
      <c r="C70" s="66" t="s">
        <v>620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1</v>
      </c>
      <c r="L70" s="66">
        <v>1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3</v>
      </c>
      <c r="S70" s="66">
        <v>3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</row>
    <row r="71" spans="1:24" ht="12.75">
      <c r="A71" s="66">
        <v>8</v>
      </c>
      <c r="B71" s="66" t="s">
        <v>584</v>
      </c>
      <c r="C71" s="66" t="s">
        <v>621</v>
      </c>
      <c r="D71" s="66">
        <v>3</v>
      </c>
      <c r="E71" s="66">
        <v>0</v>
      </c>
      <c r="F71" s="66">
        <v>0</v>
      </c>
      <c r="G71" s="66">
        <v>1</v>
      </c>
      <c r="H71" s="66">
        <v>0</v>
      </c>
      <c r="I71" s="66">
        <v>0</v>
      </c>
      <c r="J71" s="66">
        <v>2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1</v>
      </c>
      <c r="S71" s="66">
        <v>0</v>
      </c>
      <c r="T71" s="66">
        <v>0</v>
      </c>
      <c r="U71" s="66">
        <v>1</v>
      </c>
      <c r="V71" s="66">
        <v>0</v>
      </c>
      <c r="W71" s="66">
        <v>0</v>
      </c>
      <c r="X71" s="66">
        <v>0</v>
      </c>
    </row>
    <row r="72" spans="1:24" ht="12.75">
      <c r="A72" s="66">
        <v>9</v>
      </c>
      <c r="B72" s="66" t="s">
        <v>586</v>
      </c>
      <c r="C72" s="66" t="s">
        <v>622</v>
      </c>
      <c r="D72" s="66">
        <v>1</v>
      </c>
      <c r="E72" s="66">
        <v>0</v>
      </c>
      <c r="F72" s="66">
        <v>1</v>
      </c>
      <c r="G72" s="66">
        <v>0</v>
      </c>
      <c r="H72" s="66">
        <v>0</v>
      </c>
      <c r="I72" s="66">
        <v>0</v>
      </c>
      <c r="J72" s="66">
        <v>0</v>
      </c>
      <c r="K72" s="66">
        <v>6</v>
      </c>
      <c r="L72" s="66">
        <v>1</v>
      </c>
      <c r="M72" s="66">
        <v>2</v>
      </c>
      <c r="N72" s="66">
        <v>0</v>
      </c>
      <c r="O72" s="66">
        <v>2</v>
      </c>
      <c r="P72" s="66">
        <v>1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</row>
    <row r="73" spans="1:24" s="68" customFormat="1" ht="12.75">
      <c r="A73" s="67">
        <v>9</v>
      </c>
      <c r="B73" s="67"/>
      <c r="C73" s="67" t="s">
        <v>623</v>
      </c>
      <c r="D73" s="67">
        <f aca="true" t="shared" si="4" ref="D73:X73">SUM(D64:D72)</f>
        <v>19</v>
      </c>
      <c r="E73" s="67">
        <f t="shared" si="4"/>
        <v>0</v>
      </c>
      <c r="F73" s="67">
        <f t="shared" si="4"/>
        <v>3</v>
      </c>
      <c r="G73" s="67">
        <f t="shared" si="4"/>
        <v>6</v>
      </c>
      <c r="H73" s="67">
        <f t="shared" si="4"/>
        <v>8</v>
      </c>
      <c r="I73" s="67">
        <f t="shared" si="4"/>
        <v>0</v>
      </c>
      <c r="J73" s="67">
        <f t="shared" si="4"/>
        <v>3</v>
      </c>
      <c r="K73" s="67">
        <f t="shared" si="4"/>
        <v>36</v>
      </c>
      <c r="L73" s="67">
        <f t="shared" si="4"/>
        <v>5</v>
      </c>
      <c r="M73" s="67">
        <f t="shared" si="4"/>
        <v>2</v>
      </c>
      <c r="N73" s="67">
        <f t="shared" si="4"/>
        <v>5</v>
      </c>
      <c r="O73" s="67">
        <f t="shared" si="4"/>
        <v>27</v>
      </c>
      <c r="P73" s="67">
        <f t="shared" si="4"/>
        <v>1</v>
      </c>
      <c r="Q73" s="67">
        <f t="shared" si="4"/>
        <v>0</v>
      </c>
      <c r="R73" s="67">
        <f t="shared" si="4"/>
        <v>9</v>
      </c>
      <c r="S73" s="67">
        <f t="shared" si="4"/>
        <v>3</v>
      </c>
      <c r="T73" s="67">
        <f t="shared" si="4"/>
        <v>0</v>
      </c>
      <c r="U73" s="67">
        <f t="shared" si="4"/>
        <v>3</v>
      </c>
      <c r="V73" s="67">
        <f t="shared" si="4"/>
        <v>5</v>
      </c>
      <c r="W73" s="67">
        <f t="shared" si="4"/>
        <v>0</v>
      </c>
      <c r="X73" s="67">
        <f t="shared" si="4"/>
        <v>0</v>
      </c>
    </row>
    <row r="74" spans="1:24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5"/>
    </row>
    <row r="75" spans="1:24" s="68" customFormat="1" ht="12.75">
      <c r="A75" s="67">
        <f>(A11+A16+A55+A62+A73)</f>
        <v>59</v>
      </c>
      <c r="B75" s="67"/>
      <c r="C75" s="67" t="s">
        <v>624</v>
      </c>
      <c r="D75" s="67">
        <f aca="true" t="shared" si="5" ref="D75:X75">(D11+D16+D55+D62+D73)</f>
        <v>107</v>
      </c>
      <c r="E75" s="67">
        <f t="shared" si="5"/>
        <v>13</v>
      </c>
      <c r="F75" s="67">
        <f t="shared" si="5"/>
        <v>53</v>
      </c>
      <c r="G75" s="67">
        <f t="shared" si="5"/>
        <v>19</v>
      </c>
      <c r="H75" s="67">
        <f t="shared" si="5"/>
        <v>15</v>
      </c>
      <c r="I75" s="67">
        <f t="shared" si="5"/>
        <v>2</v>
      </c>
      <c r="J75" s="67">
        <f t="shared" si="5"/>
        <v>29</v>
      </c>
      <c r="K75" s="67">
        <f t="shared" si="5"/>
        <v>305</v>
      </c>
      <c r="L75" s="67">
        <f t="shared" si="5"/>
        <v>142</v>
      </c>
      <c r="M75" s="67">
        <f t="shared" si="5"/>
        <v>18</v>
      </c>
      <c r="N75" s="67">
        <f t="shared" si="5"/>
        <v>42</v>
      </c>
      <c r="O75" s="67">
        <f t="shared" si="5"/>
        <v>91</v>
      </c>
      <c r="P75" s="67">
        <f t="shared" si="5"/>
        <v>39</v>
      </c>
      <c r="Q75" s="67">
        <f t="shared" si="5"/>
        <v>24</v>
      </c>
      <c r="R75" s="67">
        <f t="shared" si="5"/>
        <v>26</v>
      </c>
      <c r="S75" s="67">
        <f t="shared" si="5"/>
        <v>11</v>
      </c>
      <c r="T75" s="67">
        <f t="shared" si="5"/>
        <v>5</v>
      </c>
      <c r="U75" s="67">
        <f t="shared" si="5"/>
        <v>11</v>
      </c>
      <c r="V75" s="67">
        <f t="shared" si="5"/>
        <v>8</v>
      </c>
      <c r="W75" s="67">
        <f t="shared" si="5"/>
        <v>2</v>
      </c>
      <c r="X75" s="67">
        <f t="shared" si="5"/>
        <v>4</v>
      </c>
    </row>
  </sheetData>
  <sheetProtection password="CE88" sheet="1" objects="1" scenarios="1"/>
  <mergeCells count="16">
    <mergeCell ref="S3:X3"/>
    <mergeCell ref="R3:R4"/>
    <mergeCell ref="D3:D4"/>
    <mergeCell ref="E3:J3"/>
    <mergeCell ref="K3:K4"/>
    <mergeCell ref="A74:X74"/>
    <mergeCell ref="A12:X12"/>
    <mergeCell ref="A17:X17"/>
    <mergeCell ref="A56:X56"/>
    <mergeCell ref="A63:X63"/>
    <mergeCell ref="A1:O1"/>
    <mergeCell ref="A2:A5"/>
    <mergeCell ref="B2:B5"/>
    <mergeCell ref="C2:C5"/>
    <mergeCell ref="L3:M3"/>
    <mergeCell ref="N3:Q3"/>
  </mergeCells>
  <printOptions/>
  <pageMargins left="0.7480314960629921" right="0.7480314960629921" top="0.7086614173228347" bottom="0.7874015748031497" header="0.5118110236220472" footer="0.5118110236220472"/>
  <pageSetup horizontalDpi="600" verticalDpi="600" orientation="landscape" paperSize="9" scale="93" r:id="rId1"/>
  <headerFooter alignWithMargins="0">
    <oddFooter>&amp;R&amp;P+84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W76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4.421875" style="0" bestFit="1" customWidth="1"/>
    <col min="2" max="2" width="16.7109375" style="0" customWidth="1"/>
    <col min="3" max="3" width="51.7109375" style="0" customWidth="1"/>
    <col min="4" max="23" width="6.7109375" style="0" customWidth="1"/>
  </cols>
  <sheetData>
    <row r="1" spans="1:13" ht="15">
      <c r="A1" s="156" t="s">
        <v>529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23" ht="22.5" customHeight="1">
      <c r="A2" s="157" t="s">
        <v>0</v>
      </c>
      <c r="B2" s="157" t="s">
        <v>1</v>
      </c>
      <c r="C2" s="157" t="s">
        <v>2</v>
      </c>
      <c r="D2" s="48" t="s">
        <v>204</v>
      </c>
      <c r="E2" s="48" t="s">
        <v>204</v>
      </c>
      <c r="F2" s="48" t="s">
        <v>203</v>
      </c>
      <c r="G2" s="48" t="s">
        <v>203</v>
      </c>
      <c r="H2" s="48" t="s">
        <v>202</v>
      </c>
      <c r="I2" s="48" t="s">
        <v>202</v>
      </c>
      <c r="J2" s="48" t="s">
        <v>201</v>
      </c>
      <c r="K2" s="48" t="s">
        <v>201</v>
      </c>
      <c r="L2" s="48" t="s">
        <v>200</v>
      </c>
      <c r="M2" s="48" t="s">
        <v>200</v>
      </c>
      <c r="N2" s="48" t="s">
        <v>199</v>
      </c>
      <c r="O2" s="48" t="s">
        <v>199</v>
      </c>
      <c r="P2" s="48" t="s">
        <v>198</v>
      </c>
      <c r="Q2" s="48" t="s">
        <v>198</v>
      </c>
      <c r="R2" s="48" t="s">
        <v>197</v>
      </c>
      <c r="S2" s="48" t="s">
        <v>197</v>
      </c>
      <c r="T2" s="48" t="s">
        <v>196</v>
      </c>
      <c r="U2" s="48" t="s">
        <v>196</v>
      </c>
      <c r="V2" s="48" t="s">
        <v>510</v>
      </c>
      <c r="W2" s="48" t="s">
        <v>510</v>
      </c>
    </row>
    <row r="3" spans="1:23" ht="9.75" customHeight="1">
      <c r="A3" s="157"/>
      <c r="B3" s="157"/>
      <c r="C3" s="157"/>
      <c r="D3" s="215" t="s">
        <v>195</v>
      </c>
      <c r="E3" s="215" t="s">
        <v>195</v>
      </c>
      <c r="F3" s="215" t="s">
        <v>511</v>
      </c>
      <c r="G3" s="215" t="s">
        <v>511</v>
      </c>
      <c r="H3" s="170" t="s">
        <v>34</v>
      </c>
      <c r="I3" s="170"/>
      <c r="J3" s="170"/>
      <c r="K3" s="170"/>
      <c r="L3" s="170"/>
      <c r="M3" s="170"/>
      <c r="N3" s="170" t="s">
        <v>34</v>
      </c>
      <c r="O3" s="170"/>
      <c r="P3" s="215" t="s">
        <v>513</v>
      </c>
      <c r="Q3" s="215" t="s">
        <v>513</v>
      </c>
      <c r="R3" s="170" t="s">
        <v>34</v>
      </c>
      <c r="S3" s="170"/>
      <c r="T3" s="170"/>
      <c r="U3" s="170"/>
      <c r="V3" s="170"/>
      <c r="W3" s="170"/>
    </row>
    <row r="4" spans="1:23" ht="9.75" customHeight="1">
      <c r="A4" s="157"/>
      <c r="B4" s="157"/>
      <c r="C4" s="157"/>
      <c r="D4" s="215"/>
      <c r="E4" s="215"/>
      <c r="F4" s="215"/>
      <c r="G4" s="215"/>
      <c r="H4" s="215" t="s">
        <v>194</v>
      </c>
      <c r="I4" s="215" t="s">
        <v>194</v>
      </c>
      <c r="J4" s="215" t="s">
        <v>193</v>
      </c>
      <c r="K4" s="215" t="s">
        <v>193</v>
      </c>
      <c r="L4" s="215" t="s">
        <v>192</v>
      </c>
      <c r="M4" s="215" t="s">
        <v>192</v>
      </c>
      <c r="N4" s="215" t="s">
        <v>512</v>
      </c>
      <c r="O4" s="215" t="s">
        <v>512</v>
      </c>
      <c r="P4" s="215"/>
      <c r="Q4" s="215"/>
      <c r="R4" s="215" t="s">
        <v>514</v>
      </c>
      <c r="S4" s="215" t="s">
        <v>514</v>
      </c>
      <c r="T4" s="215" t="s">
        <v>191</v>
      </c>
      <c r="U4" s="215" t="s">
        <v>191</v>
      </c>
      <c r="V4" s="215" t="s">
        <v>515</v>
      </c>
      <c r="W4" s="215" t="s">
        <v>515</v>
      </c>
    </row>
    <row r="5" spans="1:23" ht="102.75" customHeight="1">
      <c r="A5" s="158"/>
      <c r="B5" s="158"/>
      <c r="C5" s="158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</row>
    <row r="6" spans="1:23" ht="20.25" thickBot="1">
      <c r="A6" s="132"/>
      <c r="B6" s="132"/>
      <c r="C6" s="132"/>
      <c r="D6" s="83" t="s">
        <v>218</v>
      </c>
      <c r="E6" s="83" t="s">
        <v>516</v>
      </c>
      <c r="F6" s="83" t="s">
        <v>218</v>
      </c>
      <c r="G6" s="83" t="s">
        <v>516</v>
      </c>
      <c r="H6" s="83" t="s">
        <v>218</v>
      </c>
      <c r="I6" s="83" t="s">
        <v>516</v>
      </c>
      <c r="J6" s="83" t="s">
        <v>218</v>
      </c>
      <c r="K6" s="83" t="s">
        <v>516</v>
      </c>
      <c r="L6" s="83" t="s">
        <v>218</v>
      </c>
      <c r="M6" s="83" t="s">
        <v>516</v>
      </c>
      <c r="N6" s="83" t="s">
        <v>218</v>
      </c>
      <c r="O6" s="83" t="s">
        <v>516</v>
      </c>
      <c r="P6" s="83" t="s">
        <v>218</v>
      </c>
      <c r="Q6" s="83" t="s">
        <v>516</v>
      </c>
      <c r="R6" s="83" t="s">
        <v>218</v>
      </c>
      <c r="S6" s="83" t="s">
        <v>516</v>
      </c>
      <c r="T6" s="83" t="s">
        <v>218</v>
      </c>
      <c r="U6" s="83" t="s">
        <v>516</v>
      </c>
      <c r="V6" s="83" t="s">
        <v>218</v>
      </c>
      <c r="W6" s="83" t="s">
        <v>516</v>
      </c>
    </row>
    <row r="7" spans="1:23" ht="12.75">
      <c r="A7" s="65">
        <v>1</v>
      </c>
      <c r="B7" s="65" t="s">
        <v>530</v>
      </c>
      <c r="C7" s="65" t="s">
        <v>531</v>
      </c>
      <c r="D7" s="65">
        <v>161</v>
      </c>
      <c r="E7" s="65">
        <v>2505</v>
      </c>
      <c r="F7" s="65">
        <v>79</v>
      </c>
      <c r="G7" s="65">
        <v>672</v>
      </c>
      <c r="H7" s="65">
        <v>2</v>
      </c>
      <c r="I7" s="65">
        <v>40</v>
      </c>
      <c r="J7" s="65">
        <v>56</v>
      </c>
      <c r="K7" s="65">
        <v>464</v>
      </c>
      <c r="L7" s="65">
        <v>0</v>
      </c>
      <c r="M7" s="65">
        <v>0</v>
      </c>
      <c r="N7" s="65">
        <v>21</v>
      </c>
      <c r="O7" s="65">
        <v>168</v>
      </c>
      <c r="P7" s="65">
        <v>82</v>
      </c>
      <c r="Q7" s="65">
        <v>1833</v>
      </c>
      <c r="R7" s="65">
        <v>52</v>
      </c>
      <c r="S7" s="65">
        <v>1664</v>
      </c>
      <c r="T7" s="65">
        <v>30</v>
      </c>
      <c r="U7" s="65">
        <v>169</v>
      </c>
      <c r="V7" s="65">
        <v>0</v>
      </c>
      <c r="W7" s="65">
        <v>0</v>
      </c>
    </row>
    <row r="8" spans="1:23" ht="12.75">
      <c r="A8" s="66">
        <v>2</v>
      </c>
      <c r="B8" s="66" t="s">
        <v>532</v>
      </c>
      <c r="C8" s="66" t="s">
        <v>533</v>
      </c>
      <c r="D8" s="66">
        <v>54</v>
      </c>
      <c r="E8" s="66">
        <v>24</v>
      </c>
      <c r="F8" s="66">
        <v>54</v>
      </c>
      <c r="G8" s="66">
        <v>24</v>
      </c>
      <c r="H8" s="66">
        <v>2</v>
      </c>
      <c r="I8" s="66">
        <v>0</v>
      </c>
      <c r="J8" s="66">
        <v>15</v>
      </c>
      <c r="K8" s="66">
        <v>16</v>
      </c>
      <c r="L8" s="66">
        <v>0</v>
      </c>
      <c r="M8" s="66">
        <v>0</v>
      </c>
      <c r="N8" s="66">
        <v>37</v>
      </c>
      <c r="O8" s="66">
        <v>8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</row>
    <row r="9" spans="1:23" ht="12.75">
      <c r="A9" s="66">
        <v>3</v>
      </c>
      <c r="B9" s="66" t="s">
        <v>532</v>
      </c>
      <c r="C9" s="66" t="s">
        <v>534</v>
      </c>
      <c r="D9" s="66">
        <v>71</v>
      </c>
      <c r="E9" s="66">
        <v>152</v>
      </c>
      <c r="F9" s="66">
        <v>7</v>
      </c>
      <c r="G9" s="66">
        <v>128</v>
      </c>
      <c r="H9" s="66">
        <v>0</v>
      </c>
      <c r="I9" s="66">
        <v>0</v>
      </c>
      <c r="J9" s="66">
        <v>7</v>
      </c>
      <c r="K9" s="66">
        <v>128</v>
      </c>
      <c r="L9" s="66">
        <v>0</v>
      </c>
      <c r="M9" s="66">
        <v>0</v>
      </c>
      <c r="N9" s="66">
        <v>0</v>
      </c>
      <c r="O9" s="66">
        <v>0</v>
      </c>
      <c r="P9" s="66">
        <v>64</v>
      </c>
      <c r="Q9" s="66">
        <v>24</v>
      </c>
      <c r="R9" s="66">
        <v>0</v>
      </c>
      <c r="S9" s="66">
        <v>0</v>
      </c>
      <c r="T9" s="66">
        <v>0</v>
      </c>
      <c r="U9" s="66">
        <v>0</v>
      </c>
      <c r="V9" s="66">
        <v>64</v>
      </c>
      <c r="W9" s="66">
        <v>24</v>
      </c>
    </row>
    <row r="10" spans="1:23" ht="12.75">
      <c r="A10" s="66">
        <v>4</v>
      </c>
      <c r="B10" s="66" t="s">
        <v>532</v>
      </c>
      <c r="C10" s="66" t="s">
        <v>535</v>
      </c>
      <c r="D10" s="66">
        <v>47</v>
      </c>
      <c r="E10" s="66">
        <v>480</v>
      </c>
      <c r="F10" s="66">
        <v>47</v>
      </c>
      <c r="G10" s="66">
        <v>480</v>
      </c>
      <c r="H10" s="66">
        <v>1</v>
      </c>
      <c r="I10" s="66">
        <v>0</v>
      </c>
      <c r="J10" s="66">
        <v>14</v>
      </c>
      <c r="K10" s="66">
        <v>224</v>
      </c>
      <c r="L10" s="66">
        <v>0</v>
      </c>
      <c r="M10" s="66">
        <v>0</v>
      </c>
      <c r="N10" s="66">
        <v>32</v>
      </c>
      <c r="O10" s="66">
        <v>256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</row>
    <row r="11" spans="1:23" ht="12.75">
      <c r="A11" s="66">
        <v>5</v>
      </c>
      <c r="B11" s="66" t="s">
        <v>536</v>
      </c>
      <c r="C11" s="66" t="s">
        <v>537</v>
      </c>
      <c r="D11" s="66">
        <v>119</v>
      </c>
      <c r="E11" s="66">
        <v>48</v>
      </c>
      <c r="F11" s="66">
        <v>119</v>
      </c>
      <c r="G11" s="66">
        <v>48</v>
      </c>
      <c r="H11" s="66">
        <v>4</v>
      </c>
      <c r="I11" s="66">
        <v>24</v>
      </c>
      <c r="J11" s="66">
        <v>35</v>
      </c>
      <c r="K11" s="66">
        <v>16</v>
      </c>
      <c r="L11" s="66">
        <v>0</v>
      </c>
      <c r="M11" s="66">
        <v>0</v>
      </c>
      <c r="N11" s="66">
        <v>80</v>
      </c>
      <c r="O11" s="66">
        <v>8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</row>
    <row r="12" spans="1:23" s="68" customFormat="1" ht="12.75">
      <c r="A12" s="67">
        <v>5</v>
      </c>
      <c r="B12" s="67"/>
      <c r="C12" s="67" t="s">
        <v>538</v>
      </c>
      <c r="D12" s="67">
        <f aca="true" t="shared" si="0" ref="D12:W12">SUM(D7:D11)</f>
        <v>452</v>
      </c>
      <c r="E12" s="67">
        <f t="shared" si="0"/>
        <v>3209</v>
      </c>
      <c r="F12" s="67">
        <f t="shared" si="0"/>
        <v>306</v>
      </c>
      <c r="G12" s="67">
        <f t="shared" si="0"/>
        <v>1352</v>
      </c>
      <c r="H12" s="67">
        <f t="shared" si="0"/>
        <v>9</v>
      </c>
      <c r="I12" s="67">
        <f t="shared" si="0"/>
        <v>64</v>
      </c>
      <c r="J12" s="67">
        <f t="shared" si="0"/>
        <v>127</v>
      </c>
      <c r="K12" s="67">
        <f t="shared" si="0"/>
        <v>848</v>
      </c>
      <c r="L12" s="67">
        <f t="shared" si="0"/>
        <v>0</v>
      </c>
      <c r="M12" s="67">
        <f t="shared" si="0"/>
        <v>0</v>
      </c>
      <c r="N12" s="67">
        <f t="shared" si="0"/>
        <v>170</v>
      </c>
      <c r="O12" s="67">
        <f t="shared" si="0"/>
        <v>440</v>
      </c>
      <c r="P12" s="67">
        <f t="shared" si="0"/>
        <v>146</v>
      </c>
      <c r="Q12" s="67">
        <f t="shared" si="0"/>
        <v>1857</v>
      </c>
      <c r="R12" s="67">
        <f t="shared" si="0"/>
        <v>52</v>
      </c>
      <c r="S12" s="67">
        <f t="shared" si="0"/>
        <v>1664</v>
      </c>
      <c r="T12" s="67">
        <f t="shared" si="0"/>
        <v>30</v>
      </c>
      <c r="U12" s="67">
        <f t="shared" si="0"/>
        <v>169</v>
      </c>
      <c r="V12" s="67">
        <f t="shared" si="0"/>
        <v>64</v>
      </c>
      <c r="W12" s="67">
        <f t="shared" si="0"/>
        <v>24</v>
      </c>
    </row>
    <row r="13" spans="1:23" ht="7.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5"/>
    </row>
    <row r="14" spans="1:23" ht="12.75">
      <c r="A14" s="66">
        <v>1</v>
      </c>
      <c r="B14" s="66" t="s">
        <v>532</v>
      </c>
      <c r="C14" s="66" t="s">
        <v>539</v>
      </c>
      <c r="D14" s="66">
        <v>28</v>
      </c>
      <c r="E14" s="66">
        <v>101</v>
      </c>
      <c r="F14" s="66">
        <v>12</v>
      </c>
      <c r="G14" s="66">
        <v>74</v>
      </c>
      <c r="H14" s="66">
        <v>1</v>
      </c>
      <c r="I14" s="66">
        <v>16</v>
      </c>
      <c r="J14" s="66">
        <v>0</v>
      </c>
      <c r="K14" s="66">
        <v>0</v>
      </c>
      <c r="L14" s="66">
        <v>0</v>
      </c>
      <c r="M14" s="66">
        <v>0</v>
      </c>
      <c r="N14" s="66">
        <v>11</v>
      </c>
      <c r="O14" s="66">
        <v>58</v>
      </c>
      <c r="P14" s="66">
        <v>16</v>
      </c>
      <c r="Q14" s="66">
        <v>27</v>
      </c>
      <c r="R14" s="66">
        <v>15</v>
      </c>
      <c r="S14" s="66">
        <v>15</v>
      </c>
      <c r="T14" s="66">
        <v>1</v>
      </c>
      <c r="U14" s="66">
        <v>12</v>
      </c>
      <c r="V14" s="66">
        <v>0</v>
      </c>
      <c r="W14" s="66">
        <v>0</v>
      </c>
    </row>
    <row r="15" spans="1:23" ht="12.75">
      <c r="A15" s="66">
        <v>2</v>
      </c>
      <c r="B15" s="66" t="s">
        <v>540</v>
      </c>
      <c r="C15" s="66" t="s">
        <v>541</v>
      </c>
      <c r="D15" s="66">
        <v>125</v>
      </c>
      <c r="E15" s="66">
        <v>1130</v>
      </c>
      <c r="F15" s="66">
        <v>119</v>
      </c>
      <c r="G15" s="66">
        <v>1094</v>
      </c>
      <c r="H15" s="66">
        <v>2</v>
      </c>
      <c r="I15" s="66">
        <v>73</v>
      </c>
      <c r="J15" s="66">
        <v>8</v>
      </c>
      <c r="K15" s="66">
        <v>116</v>
      </c>
      <c r="L15" s="66">
        <v>0</v>
      </c>
      <c r="M15" s="66">
        <v>0</v>
      </c>
      <c r="N15" s="66">
        <v>109</v>
      </c>
      <c r="O15" s="66">
        <v>905</v>
      </c>
      <c r="P15" s="66">
        <v>6</v>
      </c>
      <c r="Q15" s="66">
        <v>36</v>
      </c>
      <c r="R15" s="66">
        <v>0</v>
      </c>
      <c r="S15" s="66">
        <v>0</v>
      </c>
      <c r="T15" s="66">
        <v>2</v>
      </c>
      <c r="U15" s="66">
        <v>16</v>
      </c>
      <c r="V15" s="66">
        <v>4</v>
      </c>
      <c r="W15" s="66">
        <v>20</v>
      </c>
    </row>
    <row r="16" spans="1:23" ht="12.75">
      <c r="A16" s="66">
        <v>3</v>
      </c>
      <c r="B16" s="66" t="s">
        <v>542</v>
      </c>
      <c r="C16" s="66" t="s">
        <v>543</v>
      </c>
      <c r="D16" s="66">
        <v>69</v>
      </c>
      <c r="E16" s="66">
        <v>938</v>
      </c>
      <c r="F16" s="66">
        <v>69</v>
      </c>
      <c r="G16" s="66">
        <v>938</v>
      </c>
      <c r="H16" s="66">
        <v>2</v>
      </c>
      <c r="I16" s="66">
        <v>40</v>
      </c>
      <c r="J16" s="66">
        <v>17</v>
      </c>
      <c r="K16" s="66">
        <v>328</v>
      </c>
      <c r="L16" s="66">
        <v>8</v>
      </c>
      <c r="M16" s="66">
        <v>128</v>
      </c>
      <c r="N16" s="66">
        <v>42</v>
      </c>
      <c r="O16" s="66">
        <v>442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</row>
    <row r="17" spans="1:23" s="68" customFormat="1" ht="12.75">
      <c r="A17" s="67">
        <v>3</v>
      </c>
      <c r="B17" s="67"/>
      <c r="C17" s="67" t="s">
        <v>544</v>
      </c>
      <c r="D17" s="67">
        <f aca="true" t="shared" si="1" ref="D17:W17">SUM(D14:D16)</f>
        <v>222</v>
      </c>
      <c r="E17" s="67">
        <f t="shared" si="1"/>
        <v>2169</v>
      </c>
      <c r="F17" s="67">
        <f t="shared" si="1"/>
        <v>200</v>
      </c>
      <c r="G17" s="67">
        <f t="shared" si="1"/>
        <v>2106</v>
      </c>
      <c r="H17" s="67">
        <f t="shared" si="1"/>
        <v>5</v>
      </c>
      <c r="I17" s="67">
        <f t="shared" si="1"/>
        <v>129</v>
      </c>
      <c r="J17" s="67">
        <f t="shared" si="1"/>
        <v>25</v>
      </c>
      <c r="K17" s="67">
        <f t="shared" si="1"/>
        <v>444</v>
      </c>
      <c r="L17" s="67">
        <f t="shared" si="1"/>
        <v>8</v>
      </c>
      <c r="M17" s="67">
        <f t="shared" si="1"/>
        <v>128</v>
      </c>
      <c r="N17" s="67">
        <f t="shared" si="1"/>
        <v>162</v>
      </c>
      <c r="O17" s="67">
        <f t="shared" si="1"/>
        <v>1405</v>
      </c>
      <c r="P17" s="67">
        <f t="shared" si="1"/>
        <v>22</v>
      </c>
      <c r="Q17" s="67">
        <f t="shared" si="1"/>
        <v>63</v>
      </c>
      <c r="R17" s="67">
        <f t="shared" si="1"/>
        <v>15</v>
      </c>
      <c r="S17" s="67">
        <f t="shared" si="1"/>
        <v>15</v>
      </c>
      <c r="T17" s="67">
        <f t="shared" si="1"/>
        <v>3</v>
      </c>
      <c r="U17" s="67">
        <f t="shared" si="1"/>
        <v>28</v>
      </c>
      <c r="V17" s="67">
        <f t="shared" si="1"/>
        <v>4</v>
      </c>
      <c r="W17" s="67">
        <f t="shared" si="1"/>
        <v>20</v>
      </c>
    </row>
    <row r="18" spans="1:23" ht="7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</row>
    <row r="19" spans="1:23" ht="12.75">
      <c r="A19" s="66">
        <v>1</v>
      </c>
      <c r="B19" s="66" t="s">
        <v>545</v>
      </c>
      <c r="C19" s="66" t="s">
        <v>546</v>
      </c>
      <c r="D19" s="66">
        <v>40</v>
      </c>
      <c r="E19" s="66">
        <v>52</v>
      </c>
      <c r="F19" s="66">
        <v>39</v>
      </c>
      <c r="G19" s="66">
        <v>32</v>
      </c>
      <c r="H19" s="66">
        <v>1</v>
      </c>
      <c r="I19" s="66">
        <v>16</v>
      </c>
      <c r="J19" s="66">
        <v>5</v>
      </c>
      <c r="K19" s="66">
        <v>8</v>
      </c>
      <c r="L19" s="66">
        <v>0</v>
      </c>
      <c r="M19" s="66">
        <v>0</v>
      </c>
      <c r="N19" s="66">
        <v>33</v>
      </c>
      <c r="O19" s="66">
        <v>8</v>
      </c>
      <c r="P19" s="66">
        <v>1</v>
      </c>
      <c r="Q19" s="66">
        <v>20</v>
      </c>
      <c r="R19" s="66">
        <v>0</v>
      </c>
      <c r="S19" s="66">
        <v>0</v>
      </c>
      <c r="T19" s="66">
        <v>1</v>
      </c>
      <c r="U19" s="66">
        <v>20</v>
      </c>
      <c r="V19" s="66">
        <v>0</v>
      </c>
      <c r="W19" s="66">
        <v>0</v>
      </c>
    </row>
    <row r="20" spans="1:23" ht="12.75">
      <c r="A20" s="66">
        <v>2</v>
      </c>
      <c r="B20" s="66" t="s">
        <v>545</v>
      </c>
      <c r="C20" s="66" t="s">
        <v>547</v>
      </c>
      <c r="D20" s="66">
        <v>3</v>
      </c>
      <c r="E20" s="66">
        <v>80</v>
      </c>
      <c r="F20" s="66">
        <v>1</v>
      </c>
      <c r="G20" s="66">
        <v>24</v>
      </c>
      <c r="H20" s="66">
        <v>0</v>
      </c>
      <c r="I20" s="66">
        <v>0</v>
      </c>
      <c r="J20" s="66">
        <v>0</v>
      </c>
      <c r="K20" s="66">
        <v>0</v>
      </c>
      <c r="L20" s="66">
        <v>1</v>
      </c>
      <c r="M20" s="66">
        <v>24</v>
      </c>
      <c r="N20" s="66">
        <v>0</v>
      </c>
      <c r="O20" s="66">
        <v>0</v>
      </c>
      <c r="P20" s="66">
        <v>2</v>
      </c>
      <c r="Q20" s="66">
        <v>56</v>
      </c>
      <c r="R20" s="66">
        <v>1</v>
      </c>
      <c r="S20" s="66">
        <v>16</v>
      </c>
      <c r="T20" s="66">
        <v>0</v>
      </c>
      <c r="U20" s="66">
        <v>0</v>
      </c>
      <c r="V20" s="66">
        <v>1</v>
      </c>
      <c r="W20" s="66">
        <v>40</v>
      </c>
    </row>
    <row r="21" spans="1:23" ht="12.75">
      <c r="A21" s="66">
        <v>3</v>
      </c>
      <c r="B21" s="66" t="s">
        <v>548</v>
      </c>
      <c r="C21" s="66" t="s">
        <v>549</v>
      </c>
      <c r="D21" s="66">
        <v>32</v>
      </c>
      <c r="E21" s="66">
        <v>868</v>
      </c>
      <c r="F21" s="66">
        <v>31</v>
      </c>
      <c r="G21" s="66">
        <v>858</v>
      </c>
      <c r="H21" s="66">
        <v>10</v>
      </c>
      <c r="I21" s="66">
        <v>584</v>
      </c>
      <c r="J21" s="66">
        <v>9</v>
      </c>
      <c r="K21" s="66">
        <v>162</v>
      </c>
      <c r="L21" s="66">
        <v>0</v>
      </c>
      <c r="M21" s="66">
        <v>0</v>
      </c>
      <c r="N21" s="66">
        <v>12</v>
      </c>
      <c r="O21" s="66">
        <v>112</v>
      </c>
      <c r="P21" s="66">
        <v>1</v>
      </c>
      <c r="Q21" s="66">
        <v>10</v>
      </c>
      <c r="R21" s="66">
        <v>1</v>
      </c>
      <c r="S21" s="66">
        <v>10</v>
      </c>
      <c r="T21" s="66">
        <v>0</v>
      </c>
      <c r="U21" s="66">
        <v>0</v>
      </c>
      <c r="V21" s="66">
        <v>0</v>
      </c>
      <c r="W21" s="66">
        <v>0</v>
      </c>
    </row>
    <row r="22" spans="1:23" ht="12.75">
      <c r="A22" s="66">
        <v>4</v>
      </c>
      <c r="B22" s="66" t="s">
        <v>550</v>
      </c>
      <c r="C22" s="66" t="s">
        <v>551</v>
      </c>
      <c r="D22" s="66">
        <v>19</v>
      </c>
      <c r="E22" s="66">
        <v>226</v>
      </c>
      <c r="F22" s="66">
        <v>16</v>
      </c>
      <c r="G22" s="66">
        <v>176</v>
      </c>
      <c r="H22" s="66">
        <v>2</v>
      </c>
      <c r="I22" s="66">
        <v>64</v>
      </c>
      <c r="J22" s="66">
        <v>14</v>
      </c>
      <c r="K22" s="66">
        <v>112</v>
      </c>
      <c r="L22" s="66">
        <v>0</v>
      </c>
      <c r="M22" s="66">
        <v>0</v>
      </c>
      <c r="N22" s="66">
        <v>0</v>
      </c>
      <c r="O22" s="66">
        <v>0</v>
      </c>
      <c r="P22" s="66">
        <v>3</v>
      </c>
      <c r="Q22" s="66">
        <v>50</v>
      </c>
      <c r="R22" s="66">
        <v>1</v>
      </c>
      <c r="S22" s="66">
        <v>16</v>
      </c>
      <c r="T22" s="66">
        <v>2</v>
      </c>
      <c r="U22" s="66">
        <v>34</v>
      </c>
      <c r="V22" s="66">
        <v>0</v>
      </c>
      <c r="W22" s="66">
        <v>0</v>
      </c>
    </row>
    <row r="23" spans="1:23" ht="12.75">
      <c r="A23" s="66">
        <v>5</v>
      </c>
      <c r="B23" s="66" t="s">
        <v>530</v>
      </c>
      <c r="C23" s="66" t="s">
        <v>552</v>
      </c>
      <c r="D23" s="66">
        <v>20</v>
      </c>
      <c r="E23" s="66">
        <v>216</v>
      </c>
      <c r="F23" s="66">
        <v>17</v>
      </c>
      <c r="G23" s="66">
        <v>192</v>
      </c>
      <c r="H23" s="66">
        <v>8</v>
      </c>
      <c r="I23" s="66">
        <v>120</v>
      </c>
      <c r="J23" s="66">
        <v>0</v>
      </c>
      <c r="K23" s="66">
        <v>0</v>
      </c>
      <c r="L23" s="66">
        <v>0</v>
      </c>
      <c r="M23" s="66">
        <v>0</v>
      </c>
      <c r="N23" s="66">
        <v>9</v>
      </c>
      <c r="O23" s="66">
        <v>72</v>
      </c>
      <c r="P23" s="66">
        <v>3</v>
      </c>
      <c r="Q23" s="66">
        <v>24</v>
      </c>
      <c r="R23" s="66">
        <v>0</v>
      </c>
      <c r="S23" s="66">
        <v>0</v>
      </c>
      <c r="T23" s="66">
        <v>0</v>
      </c>
      <c r="U23" s="66">
        <v>0</v>
      </c>
      <c r="V23" s="66">
        <v>3</v>
      </c>
      <c r="W23" s="66">
        <v>24</v>
      </c>
    </row>
    <row r="24" spans="1:23" ht="12.75">
      <c r="A24" s="66">
        <v>6</v>
      </c>
      <c r="B24" s="66" t="s">
        <v>553</v>
      </c>
      <c r="C24" s="66" t="s">
        <v>554</v>
      </c>
      <c r="D24" s="66">
        <v>7</v>
      </c>
      <c r="E24" s="66">
        <v>205</v>
      </c>
      <c r="F24" s="66">
        <v>7</v>
      </c>
      <c r="G24" s="66">
        <v>205</v>
      </c>
      <c r="H24" s="66">
        <v>0</v>
      </c>
      <c r="I24" s="66">
        <v>0</v>
      </c>
      <c r="J24" s="66">
        <v>7</v>
      </c>
      <c r="K24" s="66">
        <v>205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</row>
    <row r="25" spans="1:23" ht="12.75">
      <c r="A25" s="66">
        <v>7</v>
      </c>
      <c r="B25" s="66" t="s">
        <v>532</v>
      </c>
      <c r="C25" s="66" t="s">
        <v>555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</row>
    <row r="26" spans="1:23" ht="12.75">
      <c r="A26" s="66">
        <v>8</v>
      </c>
      <c r="B26" s="66" t="s">
        <v>532</v>
      </c>
      <c r="C26" s="66" t="s">
        <v>556</v>
      </c>
      <c r="D26" s="66">
        <v>22</v>
      </c>
      <c r="E26" s="66">
        <v>747</v>
      </c>
      <c r="F26" s="66">
        <v>22</v>
      </c>
      <c r="G26" s="66">
        <v>575</v>
      </c>
      <c r="H26" s="66">
        <v>6</v>
      </c>
      <c r="I26" s="66">
        <v>315</v>
      </c>
      <c r="J26" s="66">
        <v>12</v>
      </c>
      <c r="K26" s="66">
        <v>232</v>
      </c>
      <c r="L26" s="66">
        <v>0</v>
      </c>
      <c r="M26" s="66">
        <v>0</v>
      </c>
      <c r="N26" s="66">
        <v>4</v>
      </c>
      <c r="O26" s="66">
        <v>28</v>
      </c>
      <c r="P26" s="66">
        <v>0</v>
      </c>
      <c r="Q26" s="66">
        <v>172</v>
      </c>
      <c r="R26" s="66">
        <v>0</v>
      </c>
      <c r="S26" s="66">
        <v>132</v>
      </c>
      <c r="T26" s="66">
        <v>0</v>
      </c>
      <c r="U26" s="66">
        <v>0</v>
      </c>
      <c r="V26" s="66">
        <v>0</v>
      </c>
      <c r="W26" s="66">
        <v>40</v>
      </c>
    </row>
    <row r="27" spans="1:23" ht="12.75">
      <c r="A27" s="66">
        <v>9</v>
      </c>
      <c r="B27" s="66" t="s">
        <v>532</v>
      </c>
      <c r="C27" s="66" t="s">
        <v>557</v>
      </c>
      <c r="D27" s="66">
        <v>8</v>
      </c>
      <c r="E27" s="66">
        <v>98</v>
      </c>
      <c r="F27" s="66">
        <v>5</v>
      </c>
      <c r="G27" s="66">
        <v>79</v>
      </c>
      <c r="H27" s="66">
        <v>4</v>
      </c>
      <c r="I27" s="66">
        <v>39</v>
      </c>
      <c r="J27" s="66">
        <v>0</v>
      </c>
      <c r="K27" s="66">
        <v>0</v>
      </c>
      <c r="L27" s="66">
        <v>0</v>
      </c>
      <c r="M27" s="66">
        <v>0</v>
      </c>
      <c r="N27" s="66">
        <v>1</v>
      </c>
      <c r="O27" s="66">
        <v>40</v>
      </c>
      <c r="P27" s="66">
        <v>3</v>
      </c>
      <c r="Q27" s="66">
        <v>19</v>
      </c>
      <c r="R27" s="66">
        <v>1</v>
      </c>
      <c r="S27" s="66">
        <v>5</v>
      </c>
      <c r="T27" s="66">
        <v>1</v>
      </c>
      <c r="U27" s="66">
        <v>8</v>
      </c>
      <c r="V27" s="66">
        <v>1</v>
      </c>
      <c r="W27" s="66">
        <v>6</v>
      </c>
    </row>
    <row r="28" spans="1:23" ht="12.75">
      <c r="A28" s="66">
        <v>10</v>
      </c>
      <c r="B28" s="66" t="s">
        <v>532</v>
      </c>
      <c r="C28" s="66" t="s">
        <v>558</v>
      </c>
      <c r="D28" s="66">
        <v>89</v>
      </c>
      <c r="E28" s="66">
        <v>1264</v>
      </c>
      <c r="F28" s="66">
        <v>32</v>
      </c>
      <c r="G28" s="66">
        <v>883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32</v>
      </c>
      <c r="O28" s="66">
        <v>883</v>
      </c>
      <c r="P28" s="66">
        <v>57</v>
      </c>
      <c r="Q28" s="66">
        <v>381</v>
      </c>
      <c r="R28" s="66">
        <v>32</v>
      </c>
      <c r="S28" s="66">
        <v>256</v>
      </c>
      <c r="T28" s="66">
        <v>25</v>
      </c>
      <c r="U28" s="66">
        <v>125</v>
      </c>
      <c r="V28" s="66">
        <v>0</v>
      </c>
      <c r="W28" s="66">
        <v>0</v>
      </c>
    </row>
    <row r="29" spans="1:23" ht="12.75">
      <c r="A29" s="66">
        <v>11</v>
      </c>
      <c r="B29" s="66" t="s">
        <v>532</v>
      </c>
      <c r="C29" s="66" t="s">
        <v>559</v>
      </c>
      <c r="D29" s="66">
        <v>20</v>
      </c>
      <c r="E29" s="66">
        <v>266</v>
      </c>
      <c r="F29" s="66">
        <v>20</v>
      </c>
      <c r="G29" s="66">
        <v>266</v>
      </c>
      <c r="H29" s="66">
        <v>3</v>
      </c>
      <c r="I29" s="66">
        <v>98</v>
      </c>
      <c r="J29" s="66">
        <v>4</v>
      </c>
      <c r="K29" s="66">
        <v>32</v>
      </c>
      <c r="L29" s="66">
        <v>0</v>
      </c>
      <c r="M29" s="66">
        <v>0</v>
      </c>
      <c r="N29" s="66">
        <v>13</v>
      </c>
      <c r="O29" s="66">
        <v>136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</row>
    <row r="30" spans="1:23" ht="12.75">
      <c r="A30" s="66">
        <v>12</v>
      </c>
      <c r="B30" s="66" t="s">
        <v>532</v>
      </c>
      <c r="C30" s="66" t="s">
        <v>560</v>
      </c>
      <c r="D30" s="66">
        <v>18</v>
      </c>
      <c r="E30" s="66">
        <v>54</v>
      </c>
      <c r="F30" s="66">
        <v>9</v>
      </c>
      <c r="G30" s="66">
        <v>36</v>
      </c>
      <c r="H30" s="66">
        <v>1</v>
      </c>
      <c r="I30" s="66">
        <v>26</v>
      </c>
      <c r="J30" s="66">
        <v>0</v>
      </c>
      <c r="K30" s="66">
        <v>0</v>
      </c>
      <c r="L30" s="66">
        <v>0</v>
      </c>
      <c r="M30" s="66">
        <v>0</v>
      </c>
      <c r="N30" s="66">
        <v>8</v>
      </c>
      <c r="O30" s="66">
        <v>10</v>
      </c>
      <c r="P30" s="66">
        <v>9</v>
      </c>
      <c r="Q30" s="66">
        <v>18</v>
      </c>
      <c r="R30" s="66">
        <v>9</v>
      </c>
      <c r="S30" s="66">
        <v>10</v>
      </c>
      <c r="T30" s="66">
        <v>0</v>
      </c>
      <c r="U30" s="66">
        <v>0</v>
      </c>
      <c r="V30" s="66">
        <v>0</v>
      </c>
      <c r="W30" s="66">
        <v>8</v>
      </c>
    </row>
    <row r="31" spans="1:23" ht="12.75">
      <c r="A31" s="66">
        <v>13</v>
      </c>
      <c r="B31" s="66" t="s">
        <v>561</v>
      </c>
      <c r="C31" s="66" t="s">
        <v>562</v>
      </c>
      <c r="D31" s="66">
        <v>13</v>
      </c>
      <c r="E31" s="66">
        <v>207</v>
      </c>
      <c r="F31" s="66">
        <v>11</v>
      </c>
      <c r="G31" s="66">
        <v>135</v>
      </c>
      <c r="H31" s="66">
        <v>0</v>
      </c>
      <c r="I31" s="66">
        <v>0</v>
      </c>
      <c r="J31" s="66">
        <v>7</v>
      </c>
      <c r="K31" s="66">
        <v>96</v>
      </c>
      <c r="L31" s="66">
        <v>0</v>
      </c>
      <c r="M31" s="66">
        <v>0</v>
      </c>
      <c r="N31" s="66">
        <v>4</v>
      </c>
      <c r="O31" s="66">
        <v>39</v>
      </c>
      <c r="P31" s="66">
        <v>2</v>
      </c>
      <c r="Q31" s="66">
        <v>72</v>
      </c>
      <c r="R31" s="66">
        <v>1</v>
      </c>
      <c r="S31" s="66">
        <v>48</v>
      </c>
      <c r="T31" s="66">
        <v>1</v>
      </c>
      <c r="U31" s="66">
        <v>24</v>
      </c>
      <c r="V31" s="66">
        <v>0</v>
      </c>
      <c r="W31" s="66">
        <v>0</v>
      </c>
    </row>
    <row r="32" spans="1:23" ht="12.75">
      <c r="A32" s="66">
        <v>14</v>
      </c>
      <c r="B32" s="66" t="s">
        <v>563</v>
      </c>
      <c r="C32" s="66" t="s">
        <v>564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</row>
    <row r="33" spans="1:23" ht="12.75">
      <c r="A33" s="66">
        <v>15</v>
      </c>
      <c r="B33" s="66" t="s">
        <v>565</v>
      </c>
      <c r="C33" s="66" t="s">
        <v>566</v>
      </c>
      <c r="D33" s="66">
        <v>6</v>
      </c>
      <c r="E33" s="66">
        <v>213</v>
      </c>
      <c r="F33" s="66">
        <v>5</v>
      </c>
      <c r="G33" s="66">
        <v>53</v>
      </c>
      <c r="H33" s="66">
        <v>1</v>
      </c>
      <c r="I33" s="66">
        <v>16</v>
      </c>
      <c r="J33" s="66">
        <v>1</v>
      </c>
      <c r="K33" s="66">
        <v>6</v>
      </c>
      <c r="L33" s="66">
        <v>1</v>
      </c>
      <c r="M33" s="66">
        <v>15</v>
      </c>
      <c r="N33" s="66">
        <v>2</v>
      </c>
      <c r="O33" s="66">
        <v>16</v>
      </c>
      <c r="P33" s="66">
        <v>1</v>
      </c>
      <c r="Q33" s="66">
        <v>160</v>
      </c>
      <c r="R33" s="66">
        <v>0</v>
      </c>
      <c r="S33" s="66">
        <v>0</v>
      </c>
      <c r="T33" s="66">
        <v>0</v>
      </c>
      <c r="U33" s="66">
        <v>0</v>
      </c>
      <c r="V33" s="66">
        <v>1</v>
      </c>
      <c r="W33" s="66">
        <v>160</v>
      </c>
    </row>
    <row r="34" spans="1:23" ht="12.75">
      <c r="A34" s="66">
        <v>16</v>
      </c>
      <c r="B34" s="66" t="s">
        <v>567</v>
      </c>
      <c r="C34" s="66" t="s">
        <v>568</v>
      </c>
      <c r="D34" s="66">
        <v>20</v>
      </c>
      <c r="E34" s="66">
        <v>191</v>
      </c>
      <c r="F34" s="66">
        <v>10</v>
      </c>
      <c r="G34" s="66">
        <v>138</v>
      </c>
      <c r="H34" s="66">
        <v>1</v>
      </c>
      <c r="I34" s="66">
        <v>58</v>
      </c>
      <c r="J34" s="66">
        <v>6</v>
      </c>
      <c r="K34" s="66">
        <v>80</v>
      </c>
      <c r="L34" s="66">
        <v>0</v>
      </c>
      <c r="M34" s="66">
        <v>0</v>
      </c>
      <c r="N34" s="66">
        <v>3</v>
      </c>
      <c r="O34" s="66">
        <v>0</v>
      </c>
      <c r="P34" s="66">
        <v>10</v>
      </c>
      <c r="Q34" s="66">
        <v>53</v>
      </c>
      <c r="R34" s="66">
        <v>3</v>
      </c>
      <c r="S34" s="66">
        <v>18</v>
      </c>
      <c r="T34" s="66">
        <v>0</v>
      </c>
      <c r="U34" s="66">
        <v>0</v>
      </c>
      <c r="V34" s="66">
        <v>7</v>
      </c>
      <c r="W34" s="66">
        <v>35</v>
      </c>
    </row>
    <row r="35" spans="1:23" ht="12.75">
      <c r="A35" s="66">
        <v>17</v>
      </c>
      <c r="B35" s="66" t="s">
        <v>536</v>
      </c>
      <c r="C35" s="66" t="s">
        <v>569</v>
      </c>
      <c r="D35" s="66">
        <v>6</v>
      </c>
      <c r="E35" s="66">
        <v>74</v>
      </c>
      <c r="F35" s="66">
        <v>6</v>
      </c>
      <c r="G35" s="66">
        <v>74</v>
      </c>
      <c r="H35" s="66">
        <v>1</v>
      </c>
      <c r="I35" s="66">
        <v>44</v>
      </c>
      <c r="J35" s="66">
        <v>2</v>
      </c>
      <c r="K35" s="66">
        <v>12</v>
      </c>
      <c r="L35" s="66">
        <v>0</v>
      </c>
      <c r="M35" s="66">
        <v>0</v>
      </c>
      <c r="N35" s="66">
        <v>3</v>
      </c>
      <c r="O35" s="66">
        <v>18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</row>
    <row r="36" spans="1:23" ht="12.75">
      <c r="A36" s="66">
        <v>18</v>
      </c>
      <c r="B36" s="66" t="s">
        <v>570</v>
      </c>
      <c r="C36" s="66" t="s">
        <v>571</v>
      </c>
      <c r="D36" s="66">
        <v>6</v>
      </c>
      <c r="E36" s="66">
        <v>138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6</v>
      </c>
      <c r="Q36" s="66">
        <v>138</v>
      </c>
      <c r="R36" s="66">
        <v>6</v>
      </c>
      <c r="S36" s="66">
        <v>138</v>
      </c>
      <c r="T36" s="66">
        <v>0</v>
      </c>
      <c r="U36" s="66">
        <v>0</v>
      </c>
      <c r="V36" s="66">
        <v>0</v>
      </c>
      <c r="W36" s="66">
        <v>0</v>
      </c>
    </row>
    <row r="37" spans="1:23" ht="12.75">
      <c r="A37" s="66">
        <v>19</v>
      </c>
      <c r="B37" s="66" t="s">
        <v>570</v>
      </c>
      <c r="C37" s="66" t="s">
        <v>572</v>
      </c>
      <c r="D37" s="66">
        <v>6</v>
      </c>
      <c r="E37" s="66">
        <v>46</v>
      </c>
      <c r="F37" s="66">
        <v>4</v>
      </c>
      <c r="G37" s="66">
        <v>32</v>
      </c>
      <c r="H37" s="66">
        <v>1</v>
      </c>
      <c r="I37" s="66">
        <v>8</v>
      </c>
      <c r="J37" s="66">
        <v>0</v>
      </c>
      <c r="K37" s="66">
        <v>0</v>
      </c>
      <c r="L37" s="66">
        <v>0</v>
      </c>
      <c r="M37" s="66">
        <v>0</v>
      </c>
      <c r="N37" s="66">
        <v>3</v>
      </c>
      <c r="O37" s="66">
        <v>24</v>
      </c>
      <c r="P37" s="66">
        <v>2</v>
      </c>
      <c r="Q37" s="66">
        <v>14</v>
      </c>
      <c r="R37" s="66">
        <v>1</v>
      </c>
      <c r="S37" s="66">
        <v>8</v>
      </c>
      <c r="T37" s="66">
        <v>1</v>
      </c>
      <c r="U37" s="66">
        <v>6</v>
      </c>
      <c r="V37" s="66">
        <v>0</v>
      </c>
      <c r="W37" s="66">
        <v>0</v>
      </c>
    </row>
    <row r="38" spans="1:23" ht="12.75">
      <c r="A38" s="66">
        <v>20</v>
      </c>
      <c r="B38" s="66" t="s">
        <v>573</v>
      </c>
      <c r="C38" s="66" t="s">
        <v>574</v>
      </c>
      <c r="D38" s="66">
        <v>30</v>
      </c>
      <c r="E38" s="66">
        <v>358</v>
      </c>
      <c r="F38" s="66">
        <v>15</v>
      </c>
      <c r="G38" s="66">
        <v>238</v>
      </c>
      <c r="H38" s="66">
        <v>1</v>
      </c>
      <c r="I38" s="66">
        <v>68</v>
      </c>
      <c r="J38" s="66">
        <v>10</v>
      </c>
      <c r="K38" s="66">
        <v>138</v>
      </c>
      <c r="L38" s="66">
        <v>0</v>
      </c>
      <c r="M38" s="66">
        <v>0</v>
      </c>
      <c r="N38" s="66">
        <v>4</v>
      </c>
      <c r="O38" s="66">
        <v>32</v>
      </c>
      <c r="P38" s="66">
        <v>15</v>
      </c>
      <c r="Q38" s="66">
        <v>120</v>
      </c>
      <c r="R38" s="66">
        <v>15</v>
      </c>
      <c r="S38" s="66">
        <v>120</v>
      </c>
      <c r="T38" s="66">
        <v>0</v>
      </c>
      <c r="U38" s="66">
        <v>0</v>
      </c>
      <c r="V38" s="66">
        <v>0</v>
      </c>
      <c r="W38" s="66">
        <v>0</v>
      </c>
    </row>
    <row r="39" spans="1:23" ht="12.75">
      <c r="A39" s="66">
        <v>21</v>
      </c>
      <c r="B39" s="66" t="s">
        <v>575</v>
      </c>
      <c r="C39" s="66" t="s">
        <v>576</v>
      </c>
      <c r="D39" s="66">
        <v>1</v>
      </c>
      <c r="E39" s="66">
        <v>88</v>
      </c>
      <c r="F39" s="66">
        <v>1</v>
      </c>
      <c r="G39" s="66">
        <v>88</v>
      </c>
      <c r="H39" s="66">
        <v>1</v>
      </c>
      <c r="I39" s="66">
        <v>88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</row>
    <row r="40" spans="1:23" ht="12.75">
      <c r="A40" s="66">
        <v>22</v>
      </c>
      <c r="B40" s="66" t="s">
        <v>577</v>
      </c>
      <c r="C40" s="66" t="s">
        <v>578</v>
      </c>
      <c r="D40" s="66">
        <v>13</v>
      </c>
      <c r="E40" s="66">
        <v>296</v>
      </c>
      <c r="F40" s="66">
        <v>13</v>
      </c>
      <c r="G40" s="66">
        <v>296</v>
      </c>
      <c r="H40" s="66">
        <v>1</v>
      </c>
      <c r="I40" s="66">
        <v>44</v>
      </c>
      <c r="J40" s="66">
        <v>2</v>
      </c>
      <c r="K40" s="66">
        <v>40</v>
      </c>
      <c r="L40" s="66">
        <v>2</v>
      </c>
      <c r="M40" s="66">
        <v>72</v>
      </c>
      <c r="N40" s="66">
        <v>8</v>
      </c>
      <c r="O40" s="66">
        <v>140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</row>
    <row r="41" spans="1:23" ht="12.75">
      <c r="A41" s="66">
        <v>23</v>
      </c>
      <c r="B41" s="66" t="s">
        <v>579</v>
      </c>
      <c r="C41" s="66" t="s">
        <v>580</v>
      </c>
      <c r="D41" s="66">
        <v>16</v>
      </c>
      <c r="E41" s="66">
        <v>196</v>
      </c>
      <c r="F41" s="66">
        <v>10</v>
      </c>
      <c r="G41" s="66">
        <v>160</v>
      </c>
      <c r="H41" s="66">
        <v>0</v>
      </c>
      <c r="I41" s="66">
        <v>0</v>
      </c>
      <c r="J41" s="66">
        <v>4</v>
      </c>
      <c r="K41" s="66">
        <v>64</v>
      </c>
      <c r="L41" s="66">
        <v>0</v>
      </c>
      <c r="M41" s="66">
        <v>0</v>
      </c>
      <c r="N41" s="66">
        <v>6</v>
      </c>
      <c r="O41" s="66">
        <v>96</v>
      </c>
      <c r="P41" s="66">
        <v>6</v>
      </c>
      <c r="Q41" s="66">
        <v>36</v>
      </c>
      <c r="R41" s="66">
        <v>6</v>
      </c>
      <c r="S41" s="66">
        <v>36</v>
      </c>
      <c r="T41" s="66">
        <v>0</v>
      </c>
      <c r="U41" s="66">
        <v>0</v>
      </c>
      <c r="V41" s="66">
        <v>0</v>
      </c>
      <c r="W41" s="66">
        <v>0</v>
      </c>
    </row>
    <row r="42" spans="1:23" ht="12.75">
      <c r="A42" s="66">
        <v>24</v>
      </c>
      <c r="B42" s="66" t="s">
        <v>581</v>
      </c>
      <c r="C42" s="66" t="s">
        <v>582</v>
      </c>
      <c r="D42" s="66">
        <v>7</v>
      </c>
      <c r="E42" s="66">
        <v>120</v>
      </c>
      <c r="F42" s="66">
        <v>1</v>
      </c>
      <c r="G42" s="66">
        <v>40</v>
      </c>
      <c r="H42" s="66">
        <v>0</v>
      </c>
      <c r="I42" s="66">
        <v>0</v>
      </c>
      <c r="J42" s="66">
        <v>1</v>
      </c>
      <c r="K42" s="66">
        <v>40</v>
      </c>
      <c r="L42" s="66">
        <v>0</v>
      </c>
      <c r="M42" s="66">
        <v>0</v>
      </c>
      <c r="N42" s="66">
        <v>0</v>
      </c>
      <c r="O42" s="66">
        <v>0</v>
      </c>
      <c r="P42" s="66">
        <v>6</v>
      </c>
      <c r="Q42" s="66">
        <v>80</v>
      </c>
      <c r="R42" s="66">
        <v>6</v>
      </c>
      <c r="S42" s="66">
        <v>80</v>
      </c>
      <c r="T42" s="66">
        <v>0</v>
      </c>
      <c r="U42" s="66">
        <v>0</v>
      </c>
      <c r="V42" s="66">
        <v>0</v>
      </c>
      <c r="W42" s="66">
        <v>0</v>
      </c>
    </row>
    <row r="43" spans="1:23" ht="12.75">
      <c r="A43" s="66">
        <v>25</v>
      </c>
      <c r="B43" s="66" t="s">
        <v>581</v>
      </c>
      <c r="C43" s="66" t="s">
        <v>583</v>
      </c>
      <c r="D43" s="66">
        <v>9</v>
      </c>
      <c r="E43" s="66">
        <v>654</v>
      </c>
      <c r="F43" s="66">
        <v>8</v>
      </c>
      <c r="G43" s="66">
        <v>534</v>
      </c>
      <c r="H43" s="66">
        <v>1</v>
      </c>
      <c r="I43" s="66">
        <v>24</v>
      </c>
      <c r="J43" s="66">
        <v>5</v>
      </c>
      <c r="K43" s="66">
        <v>30</v>
      </c>
      <c r="L43" s="66">
        <v>0</v>
      </c>
      <c r="M43" s="66">
        <v>0</v>
      </c>
      <c r="N43" s="66">
        <v>2</v>
      </c>
      <c r="O43" s="66">
        <v>480</v>
      </c>
      <c r="P43" s="66">
        <v>1</v>
      </c>
      <c r="Q43" s="66">
        <v>120</v>
      </c>
      <c r="R43" s="66">
        <v>0</v>
      </c>
      <c r="S43" s="66">
        <v>0</v>
      </c>
      <c r="T43" s="66">
        <v>1</v>
      </c>
      <c r="U43" s="66">
        <v>120</v>
      </c>
      <c r="V43" s="66">
        <v>0</v>
      </c>
      <c r="W43" s="66">
        <v>0</v>
      </c>
    </row>
    <row r="44" spans="1:23" ht="12.75">
      <c r="A44" s="66">
        <v>26</v>
      </c>
      <c r="B44" s="66" t="s">
        <v>584</v>
      </c>
      <c r="C44" s="66" t="s">
        <v>585</v>
      </c>
      <c r="D44" s="66">
        <v>9</v>
      </c>
      <c r="E44" s="66">
        <v>111</v>
      </c>
      <c r="F44" s="66">
        <v>9</v>
      </c>
      <c r="G44" s="66">
        <v>32</v>
      </c>
      <c r="H44" s="66">
        <v>0</v>
      </c>
      <c r="I44" s="66">
        <v>0</v>
      </c>
      <c r="J44" s="66">
        <v>5</v>
      </c>
      <c r="K44" s="66">
        <v>0</v>
      </c>
      <c r="L44" s="66">
        <v>0</v>
      </c>
      <c r="M44" s="66">
        <v>0</v>
      </c>
      <c r="N44" s="66">
        <v>4</v>
      </c>
      <c r="O44" s="66">
        <v>32</v>
      </c>
      <c r="P44" s="66">
        <v>0</v>
      </c>
      <c r="Q44" s="66">
        <v>79</v>
      </c>
      <c r="R44" s="66">
        <v>0</v>
      </c>
      <c r="S44" s="66">
        <v>64</v>
      </c>
      <c r="T44" s="66">
        <v>0</v>
      </c>
      <c r="U44" s="66">
        <v>15</v>
      </c>
      <c r="V44" s="66">
        <v>0</v>
      </c>
      <c r="W44" s="66">
        <v>0</v>
      </c>
    </row>
    <row r="45" spans="1:23" ht="12.75">
      <c r="A45" s="66">
        <v>27</v>
      </c>
      <c r="B45" s="66" t="s">
        <v>586</v>
      </c>
      <c r="C45" s="66" t="s">
        <v>587</v>
      </c>
      <c r="D45" s="66">
        <v>2</v>
      </c>
      <c r="E45" s="66">
        <v>32</v>
      </c>
      <c r="F45" s="66">
        <v>2</v>
      </c>
      <c r="G45" s="66">
        <v>16</v>
      </c>
      <c r="H45" s="66">
        <v>1</v>
      </c>
      <c r="I45" s="66">
        <v>8</v>
      </c>
      <c r="J45" s="66">
        <v>0</v>
      </c>
      <c r="K45" s="66">
        <v>0</v>
      </c>
      <c r="L45" s="66">
        <v>0</v>
      </c>
      <c r="M45" s="66">
        <v>0</v>
      </c>
      <c r="N45" s="66">
        <v>1</v>
      </c>
      <c r="O45" s="66">
        <v>8</v>
      </c>
      <c r="P45" s="66">
        <v>0</v>
      </c>
      <c r="Q45" s="66">
        <v>16</v>
      </c>
      <c r="R45" s="66">
        <v>0</v>
      </c>
      <c r="S45" s="66">
        <v>16</v>
      </c>
      <c r="T45" s="66">
        <v>0</v>
      </c>
      <c r="U45" s="66">
        <v>0</v>
      </c>
      <c r="V45" s="66">
        <v>0</v>
      </c>
      <c r="W45" s="66">
        <v>0</v>
      </c>
    </row>
    <row r="46" spans="1:23" ht="12.75">
      <c r="A46" s="66">
        <v>28</v>
      </c>
      <c r="B46" s="66" t="s">
        <v>588</v>
      </c>
      <c r="C46" s="66" t="s">
        <v>589</v>
      </c>
      <c r="D46" s="66">
        <v>24</v>
      </c>
      <c r="E46" s="66">
        <v>589</v>
      </c>
      <c r="F46" s="66">
        <v>18</v>
      </c>
      <c r="G46" s="66">
        <v>494</v>
      </c>
      <c r="H46" s="66">
        <v>1</v>
      </c>
      <c r="I46" s="66">
        <v>53</v>
      </c>
      <c r="J46" s="66">
        <v>0</v>
      </c>
      <c r="K46" s="66">
        <v>0</v>
      </c>
      <c r="L46" s="66">
        <v>8</v>
      </c>
      <c r="M46" s="66">
        <v>325</v>
      </c>
      <c r="N46" s="66">
        <v>9</v>
      </c>
      <c r="O46" s="66">
        <v>116</v>
      </c>
      <c r="P46" s="66">
        <v>6</v>
      </c>
      <c r="Q46" s="66">
        <v>95</v>
      </c>
      <c r="R46" s="66">
        <v>0</v>
      </c>
      <c r="S46" s="66">
        <v>0</v>
      </c>
      <c r="T46" s="66">
        <v>1</v>
      </c>
      <c r="U46" s="66">
        <v>64</v>
      </c>
      <c r="V46" s="66">
        <v>5</v>
      </c>
      <c r="W46" s="66">
        <v>31</v>
      </c>
    </row>
    <row r="47" spans="1:23" ht="12.75">
      <c r="A47" s="66">
        <v>29</v>
      </c>
      <c r="B47" s="66" t="s">
        <v>590</v>
      </c>
      <c r="C47" s="66" t="s">
        <v>591</v>
      </c>
      <c r="D47" s="66">
        <v>36</v>
      </c>
      <c r="E47" s="66">
        <v>1074</v>
      </c>
      <c r="F47" s="66">
        <v>5</v>
      </c>
      <c r="G47" s="66">
        <v>144</v>
      </c>
      <c r="H47" s="66">
        <v>1</v>
      </c>
      <c r="I47" s="66">
        <v>24</v>
      </c>
      <c r="J47" s="66">
        <v>0</v>
      </c>
      <c r="K47" s="66">
        <v>0</v>
      </c>
      <c r="L47" s="66">
        <v>0</v>
      </c>
      <c r="M47" s="66">
        <v>0</v>
      </c>
      <c r="N47" s="66">
        <v>4</v>
      </c>
      <c r="O47" s="66">
        <v>120</v>
      </c>
      <c r="P47" s="66">
        <v>31</v>
      </c>
      <c r="Q47" s="66">
        <v>930</v>
      </c>
      <c r="R47" s="66">
        <v>0</v>
      </c>
      <c r="S47" s="66">
        <v>0</v>
      </c>
      <c r="T47" s="66">
        <v>1</v>
      </c>
      <c r="U47" s="66">
        <v>30</v>
      </c>
      <c r="V47" s="66">
        <v>30</v>
      </c>
      <c r="W47" s="66">
        <v>900</v>
      </c>
    </row>
    <row r="48" spans="1:23" ht="12.75">
      <c r="A48" s="66">
        <v>30</v>
      </c>
      <c r="B48" s="66" t="s">
        <v>540</v>
      </c>
      <c r="C48" s="66" t="s">
        <v>592</v>
      </c>
      <c r="D48" s="66">
        <v>10</v>
      </c>
      <c r="E48" s="66">
        <v>510.5</v>
      </c>
      <c r="F48" s="66">
        <v>3</v>
      </c>
      <c r="G48" s="66">
        <v>223.5</v>
      </c>
      <c r="H48" s="66">
        <v>1</v>
      </c>
      <c r="I48" s="66">
        <v>101.5</v>
      </c>
      <c r="J48" s="66">
        <v>2</v>
      </c>
      <c r="K48" s="66">
        <v>122</v>
      </c>
      <c r="L48" s="66">
        <v>0</v>
      </c>
      <c r="M48" s="66">
        <v>0</v>
      </c>
      <c r="N48" s="66">
        <v>0</v>
      </c>
      <c r="O48" s="66">
        <v>0</v>
      </c>
      <c r="P48" s="66">
        <v>7</v>
      </c>
      <c r="Q48" s="66">
        <v>287</v>
      </c>
      <c r="R48" s="66">
        <v>1</v>
      </c>
      <c r="S48" s="66">
        <v>24</v>
      </c>
      <c r="T48" s="66">
        <v>0</v>
      </c>
      <c r="U48" s="66">
        <v>0</v>
      </c>
      <c r="V48" s="66">
        <v>6</v>
      </c>
      <c r="W48" s="66">
        <v>263</v>
      </c>
    </row>
    <row r="49" spans="1:23" ht="12.75">
      <c r="A49" s="66">
        <v>31</v>
      </c>
      <c r="B49" s="66" t="s">
        <v>540</v>
      </c>
      <c r="C49" s="66" t="s">
        <v>593</v>
      </c>
      <c r="D49" s="66">
        <v>19</v>
      </c>
      <c r="E49" s="66">
        <v>56</v>
      </c>
      <c r="F49" s="66">
        <v>19</v>
      </c>
      <c r="G49" s="66">
        <v>40</v>
      </c>
      <c r="H49" s="66">
        <v>2</v>
      </c>
      <c r="I49" s="66">
        <v>24</v>
      </c>
      <c r="J49" s="66">
        <v>0</v>
      </c>
      <c r="K49" s="66">
        <v>0</v>
      </c>
      <c r="L49" s="66">
        <v>0</v>
      </c>
      <c r="M49" s="66">
        <v>0</v>
      </c>
      <c r="N49" s="66">
        <v>17</v>
      </c>
      <c r="O49" s="66">
        <v>16</v>
      </c>
      <c r="P49" s="66">
        <v>0</v>
      </c>
      <c r="Q49" s="66">
        <v>16</v>
      </c>
      <c r="R49" s="66">
        <v>0</v>
      </c>
      <c r="S49" s="66">
        <v>8</v>
      </c>
      <c r="T49" s="66">
        <v>0</v>
      </c>
      <c r="U49" s="66">
        <v>6</v>
      </c>
      <c r="V49" s="66">
        <v>0</v>
      </c>
      <c r="W49" s="66">
        <v>2</v>
      </c>
    </row>
    <row r="50" spans="1:23" ht="12.75">
      <c r="A50" s="66">
        <v>32</v>
      </c>
      <c r="B50" s="66" t="s">
        <v>594</v>
      </c>
      <c r="C50" s="66" t="s">
        <v>595</v>
      </c>
      <c r="D50" s="66">
        <v>10</v>
      </c>
      <c r="E50" s="66">
        <v>530</v>
      </c>
      <c r="F50" s="66">
        <v>10</v>
      </c>
      <c r="G50" s="66">
        <v>480</v>
      </c>
      <c r="H50" s="66">
        <v>6</v>
      </c>
      <c r="I50" s="66">
        <v>420</v>
      </c>
      <c r="J50" s="66">
        <v>4</v>
      </c>
      <c r="K50" s="66">
        <v>60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50</v>
      </c>
      <c r="R50" s="66">
        <v>0</v>
      </c>
      <c r="S50" s="66">
        <v>30</v>
      </c>
      <c r="T50" s="66">
        <v>0</v>
      </c>
      <c r="U50" s="66">
        <v>0</v>
      </c>
      <c r="V50" s="66">
        <v>0</v>
      </c>
      <c r="W50" s="66">
        <v>20</v>
      </c>
    </row>
    <row r="51" spans="1:23" ht="12.75">
      <c r="A51" s="66">
        <v>33</v>
      </c>
      <c r="B51" s="66" t="s">
        <v>542</v>
      </c>
      <c r="C51" s="66" t="s">
        <v>596</v>
      </c>
      <c r="D51" s="66">
        <v>8</v>
      </c>
      <c r="E51" s="66">
        <v>62</v>
      </c>
      <c r="F51" s="66">
        <v>6</v>
      </c>
      <c r="G51" s="66">
        <v>8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6</v>
      </c>
      <c r="O51" s="66">
        <v>8</v>
      </c>
      <c r="P51" s="66">
        <v>2</v>
      </c>
      <c r="Q51" s="66">
        <v>54</v>
      </c>
      <c r="R51" s="66">
        <v>2</v>
      </c>
      <c r="S51" s="66">
        <v>54</v>
      </c>
      <c r="T51" s="66">
        <v>0</v>
      </c>
      <c r="U51" s="66">
        <v>0</v>
      </c>
      <c r="V51" s="66">
        <v>0</v>
      </c>
      <c r="W51" s="66">
        <v>0</v>
      </c>
    </row>
    <row r="52" spans="1:23" ht="12.75">
      <c r="A52" s="66">
        <v>34</v>
      </c>
      <c r="B52" s="66" t="s">
        <v>597</v>
      </c>
      <c r="C52" s="66" t="s">
        <v>598</v>
      </c>
      <c r="D52" s="66">
        <v>17</v>
      </c>
      <c r="E52" s="66">
        <v>352</v>
      </c>
      <c r="F52" s="66">
        <v>17</v>
      </c>
      <c r="G52" s="66">
        <v>352</v>
      </c>
      <c r="H52" s="66">
        <v>1</v>
      </c>
      <c r="I52" s="66">
        <v>24</v>
      </c>
      <c r="J52" s="66">
        <v>9</v>
      </c>
      <c r="K52" s="66">
        <v>216</v>
      </c>
      <c r="L52" s="66">
        <v>0</v>
      </c>
      <c r="M52" s="66">
        <v>0</v>
      </c>
      <c r="N52" s="66">
        <v>7</v>
      </c>
      <c r="O52" s="66">
        <v>112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</row>
    <row r="53" spans="1:23" ht="12.75">
      <c r="A53" s="66">
        <v>35</v>
      </c>
      <c r="B53" s="66" t="s">
        <v>599</v>
      </c>
      <c r="C53" s="66" t="s">
        <v>600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</row>
    <row r="54" spans="1:23" ht="12.75">
      <c r="A54" s="66">
        <v>36</v>
      </c>
      <c r="B54" s="66" t="s">
        <v>601</v>
      </c>
      <c r="C54" s="66" t="s">
        <v>602</v>
      </c>
      <c r="D54" s="66">
        <v>9</v>
      </c>
      <c r="E54" s="66">
        <v>9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9</v>
      </c>
      <c r="Q54" s="66">
        <v>9</v>
      </c>
      <c r="R54" s="66">
        <v>9</v>
      </c>
      <c r="S54" s="66">
        <v>9</v>
      </c>
      <c r="T54" s="66">
        <v>0</v>
      </c>
      <c r="U54" s="66">
        <v>0</v>
      </c>
      <c r="V54" s="66">
        <v>0</v>
      </c>
      <c r="W54" s="66">
        <v>0</v>
      </c>
    </row>
    <row r="55" spans="1:23" ht="12.75">
      <c r="A55" s="66">
        <v>37</v>
      </c>
      <c r="B55" s="66" t="s">
        <v>603</v>
      </c>
      <c r="C55" s="66" t="s">
        <v>604</v>
      </c>
      <c r="D55" s="66">
        <v>1</v>
      </c>
      <c r="E55" s="66">
        <v>81</v>
      </c>
      <c r="F55" s="66">
        <v>1</v>
      </c>
      <c r="G55" s="66">
        <v>81</v>
      </c>
      <c r="H55" s="66">
        <v>1</v>
      </c>
      <c r="I55" s="66">
        <v>81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</row>
    <row r="56" spans="1:23" s="68" customFormat="1" ht="12.75">
      <c r="A56" s="67">
        <v>37</v>
      </c>
      <c r="B56" s="67"/>
      <c r="C56" s="67" t="s">
        <v>605</v>
      </c>
      <c r="D56" s="67">
        <f aca="true" t="shared" si="2" ref="D56:W56">SUM(D19:D55)</f>
        <v>556</v>
      </c>
      <c r="E56" s="67">
        <f t="shared" si="2"/>
        <v>10063.5</v>
      </c>
      <c r="F56" s="67">
        <f t="shared" si="2"/>
        <v>373</v>
      </c>
      <c r="G56" s="67">
        <f t="shared" si="2"/>
        <v>6984.5</v>
      </c>
      <c r="H56" s="67">
        <f t="shared" si="2"/>
        <v>57</v>
      </c>
      <c r="I56" s="67">
        <f t="shared" si="2"/>
        <v>2347.5</v>
      </c>
      <c r="J56" s="67">
        <f t="shared" si="2"/>
        <v>109</v>
      </c>
      <c r="K56" s="67">
        <f t="shared" si="2"/>
        <v>1655</v>
      </c>
      <c r="L56" s="67">
        <f t="shared" si="2"/>
        <v>12</v>
      </c>
      <c r="M56" s="67">
        <f t="shared" si="2"/>
        <v>436</v>
      </c>
      <c r="N56" s="67">
        <f t="shared" si="2"/>
        <v>195</v>
      </c>
      <c r="O56" s="67">
        <f t="shared" si="2"/>
        <v>2546</v>
      </c>
      <c r="P56" s="67">
        <f t="shared" si="2"/>
        <v>183</v>
      </c>
      <c r="Q56" s="67">
        <f t="shared" si="2"/>
        <v>3079</v>
      </c>
      <c r="R56" s="67">
        <f t="shared" si="2"/>
        <v>95</v>
      </c>
      <c r="S56" s="67">
        <f t="shared" si="2"/>
        <v>1098</v>
      </c>
      <c r="T56" s="67">
        <f t="shared" si="2"/>
        <v>34</v>
      </c>
      <c r="U56" s="67">
        <f t="shared" si="2"/>
        <v>452</v>
      </c>
      <c r="V56" s="67">
        <f t="shared" si="2"/>
        <v>54</v>
      </c>
      <c r="W56" s="67">
        <f t="shared" si="2"/>
        <v>1529</v>
      </c>
    </row>
    <row r="57" spans="1:23" ht="7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5"/>
    </row>
    <row r="58" spans="1:23" ht="25.5">
      <c r="A58" s="66">
        <v>1</v>
      </c>
      <c r="B58" s="66" t="s">
        <v>545</v>
      </c>
      <c r="C58" s="66" t="s">
        <v>606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</row>
    <row r="59" spans="1:23" ht="12.75">
      <c r="A59" s="66">
        <v>2</v>
      </c>
      <c r="B59" s="66" t="s">
        <v>550</v>
      </c>
      <c r="C59" s="66" t="s">
        <v>607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</row>
    <row r="60" spans="1:23" ht="12.75">
      <c r="A60" s="66">
        <v>3</v>
      </c>
      <c r="B60" s="66" t="s">
        <v>581</v>
      </c>
      <c r="C60" s="66" t="s">
        <v>608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</row>
    <row r="61" spans="1:23" ht="12.75">
      <c r="A61" s="66">
        <v>4</v>
      </c>
      <c r="B61" s="66" t="s">
        <v>586</v>
      </c>
      <c r="C61" s="66" t="s">
        <v>609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</row>
    <row r="62" spans="1:23" ht="12.75">
      <c r="A62" s="66">
        <v>5</v>
      </c>
      <c r="B62" s="66" t="s">
        <v>540</v>
      </c>
      <c r="C62" s="66" t="s">
        <v>610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</row>
    <row r="63" spans="1:23" s="68" customFormat="1" ht="12.75">
      <c r="A63" s="67">
        <v>5</v>
      </c>
      <c r="B63" s="67"/>
      <c r="C63" s="67" t="s">
        <v>611</v>
      </c>
      <c r="D63" s="67">
        <f aca="true" t="shared" si="3" ref="D63:W63">SUM(D58:D62)</f>
        <v>0</v>
      </c>
      <c r="E63" s="67">
        <f t="shared" si="3"/>
        <v>0</v>
      </c>
      <c r="F63" s="67">
        <f t="shared" si="3"/>
        <v>0</v>
      </c>
      <c r="G63" s="67">
        <f t="shared" si="3"/>
        <v>0</v>
      </c>
      <c r="H63" s="67">
        <f t="shared" si="3"/>
        <v>0</v>
      </c>
      <c r="I63" s="67">
        <f t="shared" si="3"/>
        <v>0</v>
      </c>
      <c r="J63" s="67">
        <f t="shared" si="3"/>
        <v>0</v>
      </c>
      <c r="K63" s="67">
        <f t="shared" si="3"/>
        <v>0</v>
      </c>
      <c r="L63" s="67">
        <f t="shared" si="3"/>
        <v>0</v>
      </c>
      <c r="M63" s="67">
        <f t="shared" si="3"/>
        <v>0</v>
      </c>
      <c r="N63" s="67">
        <f t="shared" si="3"/>
        <v>0</v>
      </c>
      <c r="O63" s="67">
        <f t="shared" si="3"/>
        <v>0</v>
      </c>
      <c r="P63" s="67">
        <f t="shared" si="3"/>
        <v>0</v>
      </c>
      <c r="Q63" s="67">
        <f t="shared" si="3"/>
        <v>0</v>
      </c>
      <c r="R63" s="67">
        <f t="shared" si="3"/>
        <v>0</v>
      </c>
      <c r="S63" s="67">
        <f t="shared" si="3"/>
        <v>0</v>
      </c>
      <c r="T63" s="67">
        <f t="shared" si="3"/>
        <v>0</v>
      </c>
      <c r="U63" s="67">
        <f t="shared" si="3"/>
        <v>0</v>
      </c>
      <c r="V63" s="67">
        <f t="shared" si="3"/>
        <v>0</v>
      </c>
      <c r="W63" s="67">
        <f t="shared" si="3"/>
        <v>0</v>
      </c>
    </row>
    <row r="64" spans="1:23" ht="7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5"/>
    </row>
    <row r="65" spans="1:23" ht="12.75">
      <c r="A65" s="66">
        <v>1</v>
      </c>
      <c r="B65" s="66" t="s">
        <v>548</v>
      </c>
      <c r="C65" s="66" t="s">
        <v>612</v>
      </c>
      <c r="D65" s="66">
        <v>6</v>
      </c>
      <c r="E65" s="66">
        <v>56</v>
      </c>
      <c r="F65" s="66">
        <v>3</v>
      </c>
      <c r="G65" s="66">
        <v>38</v>
      </c>
      <c r="H65" s="66">
        <v>1</v>
      </c>
      <c r="I65" s="66">
        <v>24</v>
      </c>
      <c r="J65" s="66">
        <v>2</v>
      </c>
      <c r="K65" s="66">
        <v>14</v>
      </c>
      <c r="L65" s="66">
        <v>0</v>
      </c>
      <c r="M65" s="66">
        <v>0</v>
      </c>
      <c r="N65" s="66">
        <v>0</v>
      </c>
      <c r="O65" s="66">
        <v>0</v>
      </c>
      <c r="P65" s="66">
        <v>3</v>
      </c>
      <c r="Q65" s="66">
        <v>18</v>
      </c>
      <c r="R65" s="66">
        <v>1</v>
      </c>
      <c r="S65" s="66">
        <v>8</v>
      </c>
      <c r="T65" s="66">
        <v>0</v>
      </c>
      <c r="U65" s="66">
        <v>0</v>
      </c>
      <c r="V65" s="66">
        <v>2</v>
      </c>
      <c r="W65" s="66">
        <v>10</v>
      </c>
    </row>
    <row r="66" spans="1:23" ht="25.5">
      <c r="A66" s="66">
        <v>2</v>
      </c>
      <c r="B66" s="66" t="s">
        <v>532</v>
      </c>
      <c r="C66" s="66" t="s">
        <v>613</v>
      </c>
      <c r="D66" s="66">
        <v>7</v>
      </c>
      <c r="E66" s="66">
        <v>60</v>
      </c>
      <c r="F66" s="66">
        <v>7</v>
      </c>
      <c r="G66" s="66">
        <v>60</v>
      </c>
      <c r="H66" s="66">
        <v>2</v>
      </c>
      <c r="I66" s="66">
        <v>20</v>
      </c>
      <c r="J66" s="66">
        <v>5</v>
      </c>
      <c r="K66" s="66">
        <v>40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</row>
    <row r="67" spans="1:23" ht="25.5">
      <c r="A67" s="66">
        <v>3</v>
      </c>
      <c r="B67" s="66" t="s">
        <v>532</v>
      </c>
      <c r="C67" s="66" t="s">
        <v>614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</row>
    <row r="68" spans="1:23" ht="12.75">
      <c r="A68" s="66">
        <v>4</v>
      </c>
      <c r="B68" s="66" t="s">
        <v>615</v>
      </c>
      <c r="C68" s="66" t="s">
        <v>616</v>
      </c>
      <c r="D68" s="66">
        <v>16</v>
      </c>
      <c r="E68" s="66">
        <v>9860</v>
      </c>
      <c r="F68" s="66">
        <v>3</v>
      </c>
      <c r="G68" s="66">
        <v>138</v>
      </c>
      <c r="H68" s="66">
        <v>1</v>
      </c>
      <c r="I68" s="66">
        <v>24</v>
      </c>
      <c r="J68" s="66">
        <v>0</v>
      </c>
      <c r="K68" s="66">
        <v>0</v>
      </c>
      <c r="L68" s="66">
        <v>2</v>
      </c>
      <c r="M68" s="66">
        <v>114</v>
      </c>
      <c r="N68" s="66">
        <v>0</v>
      </c>
      <c r="O68" s="66">
        <v>0</v>
      </c>
      <c r="P68" s="66">
        <v>13</v>
      </c>
      <c r="Q68" s="66">
        <v>9722</v>
      </c>
      <c r="R68" s="66">
        <v>3</v>
      </c>
      <c r="S68" s="66">
        <v>122</v>
      </c>
      <c r="T68" s="66">
        <v>0</v>
      </c>
      <c r="U68" s="66">
        <v>0</v>
      </c>
      <c r="V68" s="66">
        <v>10</v>
      </c>
      <c r="W68" s="66">
        <v>9600</v>
      </c>
    </row>
    <row r="69" spans="1:23" ht="12.75">
      <c r="A69" s="66">
        <v>5</v>
      </c>
      <c r="B69" s="66" t="s">
        <v>567</v>
      </c>
      <c r="C69" s="66" t="s">
        <v>617</v>
      </c>
      <c r="D69" s="66">
        <v>45</v>
      </c>
      <c r="E69" s="66">
        <v>296</v>
      </c>
      <c r="F69" s="66">
        <v>23</v>
      </c>
      <c r="G69" s="66">
        <v>236</v>
      </c>
      <c r="H69" s="66">
        <v>12</v>
      </c>
      <c r="I69" s="66">
        <v>36</v>
      </c>
      <c r="J69" s="66">
        <v>11</v>
      </c>
      <c r="K69" s="66">
        <v>200</v>
      </c>
      <c r="L69" s="66">
        <v>0</v>
      </c>
      <c r="M69" s="66">
        <v>0</v>
      </c>
      <c r="N69" s="66">
        <v>0</v>
      </c>
      <c r="O69" s="66">
        <v>0</v>
      </c>
      <c r="P69" s="66">
        <v>22</v>
      </c>
      <c r="Q69" s="66">
        <v>60</v>
      </c>
      <c r="R69" s="66">
        <v>11</v>
      </c>
      <c r="S69" s="66">
        <v>20</v>
      </c>
      <c r="T69" s="66">
        <v>11</v>
      </c>
      <c r="U69" s="66">
        <v>40</v>
      </c>
      <c r="V69" s="66">
        <v>0</v>
      </c>
      <c r="W69" s="66">
        <v>0</v>
      </c>
    </row>
    <row r="70" spans="1:23" ht="25.5">
      <c r="A70" s="66">
        <v>6</v>
      </c>
      <c r="B70" s="66" t="s">
        <v>618</v>
      </c>
      <c r="C70" s="66" t="s">
        <v>619</v>
      </c>
      <c r="D70" s="66">
        <v>17</v>
      </c>
      <c r="E70" s="66">
        <v>320</v>
      </c>
      <c r="F70" s="66">
        <v>9</v>
      </c>
      <c r="G70" s="66">
        <v>128</v>
      </c>
      <c r="H70" s="66">
        <v>1</v>
      </c>
      <c r="I70" s="66">
        <v>24</v>
      </c>
      <c r="J70" s="66">
        <v>3</v>
      </c>
      <c r="K70" s="66">
        <v>24</v>
      </c>
      <c r="L70" s="66">
        <v>5</v>
      </c>
      <c r="M70" s="66">
        <v>80</v>
      </c>
      <c r="N70" s="66">
        <v>0</v>
      </c>
      <c r="O70" s="66">
        <v>0</v>
      </c>
      <c r="P70" s="66">
        <v>8</v>
      </c>
      <c r="Q70" s="66">
        <v>192</v>
      </c>
      <c r="R70" s="66">
        <v>8</v>
      </c>
      <c r="S70" s="66">
        <v>192</v>
      </c>
      <c r="T70" s="66">
        <v>0</v>
      </c>
      <c r="U70" s="66">
        <v>0</v>
      </c>
      <c r="V70" s="66">
        <v>0</v>
      </c>
      <c r="W70" s="66">
        <v>0</v>
      </c>
    </row>
    <row r="71" spans="1:23" ht="25.5">
      <c r="A71" s="66">
        <v>7</v>
      </c>
      <c r="B71" s="66" t="s">
        <v>618</v>
      </c>
      <c r="C71" s="66" t="s">
        <v>620</v>
      </c>
      <c r="D71" s="66">
        <v>3</v>
      </c>
      <c r="E71" s="66">
        <v>61</v>
      </c>
      <c r="F71" s="66">
        <v>3</v>
      </c>
      <c r="G71" s="66">
        <v>61</v>
      </c>
      <c r="H71" s="66">
        <v>0</v>
      </c>
      <c r="I71" s="66">
        <v>0</v>
      </c>
      <c r="J71" s="66">
        <v>1</v>
      </c>
      <c r="K71" s="66">
        <v>12</v>
      </c>
      <c r="L71" s="66">
        <v>2</v>
      </c>
      <c r="M71" s="66">
        <v>49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</row>
    <row r="72" spans="1:23" ht="12.75">
      <c r="A72" s="66">
        <v>8</v>
      </c>
      <c r="B72" s="66" t="s">
        <v>584</v>
      </c>
      <c r="C72" s="66" t="s">
        <v>621</v>
      </c>
      <c r="D72" s="66">
        <v>5</v>
      </c>
      <c r="E72" s="66">
        <v>52</v>
      </c>
      <c r="F72" s="66">
        <v>5</v>
      </c>
      <c r="G72" s="66">
        <v>52</v>
      </c>
      <c r="H72" s="66">
        <v>0</v>
      </c>
      <c r="I72" s="66">
        <v>0</v>
      </c>
      <c r="J72" s="66">
        <v>0</v>
      </c>
      <c r="K72" s="66">
        <v>0</v>
      </c>
      <c r="L72" s="66">
        <v>1</v>
      </c>
      <c r="M72" s="66">
        <v>20</v>
      </c>
      <c r="N72" s="66">
        <v>4</v>
      </c>
      <c r="O72" s="66">
        <v>32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</row>
    <row r="73" spans="1:23" ht="12.75">
      <c r="A73" s="66">
        <v>9</v>
      </c>
      <c r="B73" s="66" t="s">
        <v>586</v>
      </c>
      <c r="C73" s="66" t="s">
        <v>622</v>
      </c>
      <c r="D73" s="66">
        <v>11</v>
      </c>
      <c r="E73" s="66">
        <v>104</v>
      </c>
      <c r="F73" s="66">
        <v>11</v>
      </c>
      <c r="G73" s="66">
        <v>104</v>
      </c>
      <c r="H73" s="66">
        <v>1</v>
      </c>
      <c r="I73" s="66">
        <v>24</v>
      </c>
      <c r="J73" s="66">
        <v>6</v>
      </c>
      <c r="K73" s="66">
        <v>48</v>
      </c>
      <c r="L73" s="66">
        <v>0</v>
      </c>
      <c r="M73" s="66">
        <v>0</v>
      </c>
      <c r="N73" s="66">
        <v>4</v>
      </c>
      <c r="O73" s="66">
        <v>32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</row>
    <row r="74" spans="1:23" s="68" customFormat="1" ht="12.75">
      <c r="A74" s="67">
        <v>9</v>
      </c>
      <c r="B74" s="67"/>
      <c r="C74" s="67" t="s">
        <v>623</v>
      </c>
      <c r="D74" s="67">
        <f aca="true" t="shared" si="4" ref="D74:W74">SUM(D65:D73)</f>
        <v>110</v>
      </c>
      <c r="E74" s="67">
        <f t="shared" si="4"/>
        <v>10809</v>
      </c>
      <c r="F74" s="67">
        <f t="shared" si="4"/>
        <v>64</v>
      </c>
      <c r="G74" s="67">
        <f t="shared" si="4"/>
        <v>817</v>
      </c>
      <c r="H74" s="67">
        <f t="shared" si="4"/>
        <v>18</v>
      </c>
      <c r="I74" s="67">
        <f t="shared" si="4"/>
        <v>152</v>
      </c>
      <c r="J74" s="67">
        <f t="shared" si="4"/>
        <v>28</v>
      </c>
      <c r="K74" s="67">
        <f t="shared" si="4"/>
        <v>338</v>
      </c>
      <c r="L74" s="67">
        <f t="shared" si="4"/>
        <v>10</v>
      </c>
      <c r="M74" s="67">
        <f t="shared" si="4"/>
        <v>263</v>
      </c>
      <c r="N74" s="67">
        <f t="shared" si="4"/>
        <v>8</v>
      </c>
      <c r="O74" s="67">
        <f t="shared" si="4"/>
        <v>64</v>
      </c>
      <c r="P74" s="67">
        <f t="shared" si="4"/>
        <v>46</v>
      </c>
      <c r="Q74" s="67">
        <f t="shared" si="4"/>
        <v>9992</v>
      </c>
      <c r="R74" s="67">
        <f t="shared" si="4"/>
        <v>23</v>
      </c>
      <c r="S74" s="67">
        <f t="shared" si="4"/>
        <v>342</v>
      </c>
      <c r="T74" s="67">
        <f t="shared" si="4"/>
        <v>11</v>
      </c>
      <c r="U74" s="67">
        <f t="shared" si="4"/>
        <v>40</v>
      </c>
      <c r="V74" s="67">
        <f t="shared" si="4"/>
        <v>12</v>
      </c>
      <c r="W74" s="67">
        <f t="shared" si="4"/>
        <v>9610</v>
      </c>
    </row>
    <row r="75" spans="1:23" ht="7.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5"/>
    </row>
    <row r="76" spans="1:23" s="68" customFormat="1" ht="12.75">
      <c r="A76" s="67">
        <f>(A12+A17+A56+A63+A74)</f>
        <v>59</v>
      </c>
      <c r="B76" s="67"/>
      <c r="C76" s="67" t="s">
        <v>624</v>
      </c>
      <c r="D76" s="67">
        <f aca="true" t="shared" si="5" ref="D76:W76">(D12+D17+D56+D63+D74)</f>
        <v>1340</v>
      </c>
      <c r="E76" s="67">
        <f t="shared" si="5"/>
        <v>26250.5</v>
      </c>
      <c r="F76" s="67">
        <f t="shared" si="5"/>
        <v>943</v>
      </c>
      <c r="G76" s="67">
        <f t="shared" si="5"/>
        <v>11259.5</v>
      </c>
      <c r="H76" s="67">
        <f t="shared" si="5"/>
        <v>89</v>
      </c>
      <c r="I76" s="67">
        <f t="shared" si="5"/>
        <v>2692.5</v>
      </c>
      <c r="J76" s="67">
        <f t="shared" si="5"/>
        <v>289</v>
      </c>
      <c r="K76" s="67">
        <f t="shared" si="5"/>
        <v>3285</v>
      </c>
      <c r="L76" s="67">
        <f t="shared" si="5"/>
        <v>30</v>
      </c>
      <c r="M76" s="67">
        <f t="shared" si="5"/>
        <v>827</v>
      </c>
      <c r="N76" s="67">
        <f t="shared" si="5"/>
        <v>535</v>
      </c>
      <c r="O76" s="67">
        <f t="shared" si="5"/>
        <v>4455</v>
      </c>
      <c r="P76" s="67">
        <f t="shared" si="5"/>
        <v>397</v>
      </c>
      <c r="Q76" s="67">
        <f t="shared" si="5"/>
        <v>14991</v>
      </c>
      <c r="R76" s="67">
        <f t="shared" si="5"/>
        <v>185</v>
      </c>
      <c r="S76" s="67">
        <f t="shared" si="5"/>
        <v>3119</v>
      </c>
      <c r="T76" s="67">
        <f t="shared" si="5"/>
        <v>78</v>
      </c>
      <c r="U76" s="67">
        <f t="shared" si="5"/>
        <v>689</v>
      </c>
      <c r="V76" s="67">
        <f t="shared" si="5"/>
        <v>134</v>
      </c>
      <c r="W76" s="67">
        <f t="shared" si="5"/>
        <v>11183</v>
      </c>
    </row>
  </sheetData>
  <sheetProtection password="CE88" sheet="1" objects="1" scenarios="1"/>
  <mergeCells count="32">
    <mergeCell ref="P3:P5"/>
    <mergeCell ref="Q3:Q5"/>
    <mergeCell ref="H3:M3"/>
    <mergeCell ref="N3:O3"/>
    <mergeCell ref="K4:K5"/>
    <mergeCell ref="O4:O5"/>
    <mergeCell ref="H4:H5"/>
    <mergeCell ref="N4:N5"/>
    <mergeCell ref="I4:I5"/>
    <mergeCell ref="J4:J5"/>
    <mergeCell ref="R3:W3"/>
    <mergeCell ref="R4:R5"/>
    <mergeCell ref="S4:S5"/>
    <mergeCell ref="T4:T5"/>
    <mergeCell ref="U4:U5"/>
    <mergeCell ref="V4:V5"/>
    <mergeCell ref="W4:W5"/>
    <mergeCell ref="A1:M1"/>
    <mergeCell ref="A2:A6"/>
    <mergeCell ref="B2:B6"/>
    <mergeCell ref="C2:C6"/>
    <mergeCell ref="L4:L5"/>
    <mergeCell ref="M4:M5"/>
    <mergeCell ref="D3:D5"/>
    <mergeCell ref="E3:E5"/>
    <mergeCell ref="F3:F5"/>
    <mergeCell ref="G3:G5"/>
    <mergeCell ref="A75:W75"/>
    <mergeCell ref="A13:W13"/>
    <mergeCell ref="A18:W18"/>
    <mergeCell ref="A57:W57"/>
    <mergeCell ref="A64:W64"/>
  </mergeCells>
  <printOptions/>
  <pageMargins left="0.7480314960629921" right="0.6692913385826772" top="0.6299212598425197" bottom="0.6692913385826772" header="0.4330708661417323" footer="0.4724409448818898"/>
  <pageSetup horizontalDpi="600" verticalDpi="600" orientation="landscape" paperSize="9" scale="94" r:id="rId1"/>
  <headerFooter alignWithMargins="0">
    <oddFooter>&amp;R&amp;P+87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PageLayoutView="0" workbookViewId="0" topLeftCell="A1">
      <selection activeCell="G4" sqref="G4"/>
    </sheetView>
  </sheetViews>
  <sheetFormatPr defaultColWidth="9.140625" defaultRowHeight="12.75"/>
  <cols>
    <col min="1" max="1" width="4.421875" style="4" bestFit="1" customWidth="1"/>
    <col min="2" max="2" width="16.7109375" style="4" customWidth="1"/>
    <col min="3" max="3" width="51.7109375" style="4" customWidth="1"/>
    <col min="4" max="10" width="8.28125" style="4" customWidth="1"/>
    <col min="11" max="16384" width="9.140625" style="4" customWidth="1"/>
  </cols>
  <sheetData>
    <row r="1" spans="1:8" s="12" customFormat="1" ht="15.75">
      <c r="A1" s="218" t="s">
        <v>190</v>
      </c>
      <c r="B1" s="218"/>
      <c r="C1" s="218"/>
      <c r="D1" s="218"/>
      <c r="E1" s="218"/>
      <c r="F1" s="218"/>
      <c r="G1" s="218"/>
      <c r="H1" s="218"/>
    </row>
    <row r="2" spans="1:10" ht="22.5">
      <c r="A2" s="157" t="s">
        <v>0</v>
      </c>
      <c r="B2" s="157" t="s">
        <v>1</v>
      </c>
      <c r="C2" s="157" t="s">
        <v>2</v>
      </c>
      <c r="D2" s="49" t="s">
        <v>189</v>
      </c>
      <c r="E2" s="49" t="s">
        <v>189</v>
      </c>
      <c r="F2" s="49" t="s">
        <v>188</v>
      </c>
      <c r="G2" s="49" t="s">
        <v>188</v>
      </c>
      <c r="H2" s="49" t="s">
        <v>187</v>
      </c>
      <c r="I2" s="49" t="s">
        <v>517</v>
      </c>
      <c r="J2" s="49" t="s">
        <v>518</v>
      </c>
    </row>
    <row r="3" spans="1:10" ht="70.5" customHeight="1">
      <c r="A3" s="158"/>
      <c r="B3" s="158"/>
      <c r="C3" s="158"/>
      <c r="D3" s="50" t="s">
        <v>186</v>
      </c>
      <c r="E3" s="50" t="s">
        <v>186</v>
      </c>
      <c r="F3" s="50" t="s">
        <v>519</v>
      </c>
      <c r="G3" s="50" t="s">
        <v>519</v>
      </c>
      <c r="H3" s="216" t="s">
        <v>185</v>
      </c>
      <c r="I3" s="216" t="s">
        <v>520</v>
      </c>
      <c r="J3" s="216" t="s">
        <v>521</v>
      </c>
    </row>
    <row r="4" spans="1:10" ht="26.25" thickBot="1">
      <c r="A4" s="132"/>
      <c r="B4" s="132"/>
      <c r="C4" s="132"/>
      <c r="D4" s="84" t="s">
        <v>184</v>
      </c>
      <c r="E4" s="84" t="s">
        <v>522</v>
      </c>
      <c r="F4" s="84" t="s">
        <v>184</v>
      </c>
      <c r="G4" s="84" t="s">
        <v>523</v>
      </c>
      <c r="H4" s="217"/>
      <c r="I4" s="217"/>
      <c r="J4" s="217"/>
    </row>
    <row r="5" spans="1:10" ht="12.75">
      <c r="A5" s="65">
        <v>1</v>
      </c>
      <c r="B5" s="65" t="s">
        <v>530</v>
      </c>
      <c r="C5" s="65" t="s">
        <v>531</v>
      </c>
      <c r="D5" s="65">
        <v>11</v>
      </c>
      <c r="E5" s="65">
        <v>1</v>
      </c>
      <c r="F5" s="65">
        <v>6</v>
      </c>
      <c r="G5" s="65">
        <v>1</v>
      </c>
      <c r="H5" s="65">
        <v>1</v>
      </c>
      <c r="I5" s="65">
        <v>2</v>
      </c>
      <c r="J5" s="65">
        <v>14</v>
      </c>
    </row>
    <row r="6" spans="1:10" ht="12.75">
      <c r="A6" s="66">
        <v>2</v>
      </c>
      <c r="B6" s="66" t="s">
        <v>532</v>
      </c>
      <c r="C6" s="66" t="s">
        <v>533</v>
      </c>
      <c r="D6" s="66">
        <v>8</v>
      </c>
      <c r="E6" s="66">
        <v>1</v>
      </c>
      <c r="F6" s="66">
        <v>1</v>
      </c>
      <c r="G6" s="66">
        <v>1</v>
      </c>
      <c r="H6" s="66">
        <v>1</v>
      </c>
      <c r="I6" s="66">
        <v>1</v>
      </c>
      <c r="J6" s="66">
        <v>0</v>
      </c>
    </row>
    <row r="7" spans="1:10" ht="12.75">
      <c r="A7" s="66">
        <v>3</v>
      </c>
      <c r="B7" s="66" t="s">
        <v>532</v>
      </c>
      <c r="C7" s="66" t="s">
        <v>534</v>
      </c>
      <c r="D7" s="66">
        <v>8</v>
      </c>
      <c r="E7" s="66">
        <v>2</v>
      </c>
      <c r="F7" s="66">
        <v>8</v>
      </c>
      <c r="G7" s="66">
        <v>2</v>
      </c>
      <c r="H7" s="66">
        <v>1</v>
      </c>
      <c r="I7" s="66">
        <v>1</v>
      </c>
      <c r="J7" s="66">
        <v>1</v>
      </c>
    </row>
    <row r="8" spans="1:10" ht="12.75">
      <c r="A8" s="66">
        <v>4</v>
      </c>
      <c r="B8" s="66" t="s">
        <v>532</v>
      </c>
      <c r="C8" s="66" t="s">
        <v>535</v>
      </c>
      <c r="D8" s="66">
        <v>8</v>
      </c>
      <c r="E8" s="66">
        <v>1</v>
      </c>
      <c r="F8" s="66">
        <v>6</v>
      </c>
      <c r="G8" s="66">
        <v>0</v>
      </c>
      <c r="H8" s="66">
        <v>1</v>
      </c>
      <c r="I8" s="66">
        <v>2</v>
      </c>
      <c r="J8" s="66">
        <v>1</v>
      </c>
    </row>
    <row r="9" spans="1:10" ht="12.75">
      <c r="A9" s="66">
        <v>5</v>
      </c>
      <c r="B9" s="66" t="s">
        <v>536</v>
      </c>
      <c r="C9" s="66" t="s">
        <v>537</v>
      </c>
      <c r="D9" s="66">
        <v>11</v>
      </c>
      <c r="E9" s="66">
        <v>0</v>
      </c>
      <c r="F9" s="66">
        <v>9</v>
      </c>
      <c r="G9" s="66">
        <v>0</v>
      </c>
      <c r="H9" s="66">
        <v>1</v>
      </c>
      <c r="I9" s="66">
        <v>1</v>
      </c>
      <c r="J9" s="66">
        <v>1</v>
      </c>
    </row>
    <row r="10" spans="1:10" s="85" customFormat="1" ht="12.75">
      <c r="A10" s="67">
        <v>5</v>
      </c>
      <c r="B10" s="67"/>
      <c r="C10" s="67" t="s">
        <v>538</v>
      </c>
      <c r="D10" s="67">
        <f aca="true" t="shared" si="0" ref="D10:J10">SUM(D5:D9)</f>
        <v>46</v>
      </c>
      <c r="E10" s="67">
        <f t="shared" si="0"/>
        <v>5</v>
      </c>
      <c r="F10" s="67">
        <f t="shared" si="0"/>
        <v>30</v>
      </c>
      <c r="G10" s="67">
        <f t="shared" si="0"/>
        <v>4</v>
      </c>
      <c r="H10" s="67">
        <f t="shared" si="0"/>
        <v>5</v>
      </c>
      <c r="I10" s="67">
        <f t="shared" si="0"/>
        <v>7</v>
      </c>
      <c r="J10" s="67">
        <f t="shared" si="0"/>
        <v>17</v>
      </c>
    </row>
    <row r="11" spans="1:10" ht="7.5" customHeight="1">
      <c r="A11" s="153"/>
      <c r="B11" s="154"/>
      <c r="C11" s="154"/>
      <c r="D11" s="154"/>
      <c r="E11" s="154"/>
      <c r="F11" s="154"/>
      <c r="G11" s="154"/>
      <c r="H11" s="154"/>
      <c r="I11" s="154"/>
      <c r="J11" s="155"/>
    </row>
    <row r="12" spans="1:10" ht="12.75">
      <c r="A12" s="66">
        <v>1</v>
      </c>
      <c r="B12" s="66" t="s">
        <v>532</v>
      </c>
      <c r="C12" s="66" t="s">
        <v>539</v>
      </c>
      <c r="D12" s="66">
        <v>2</v>
      </c>
      <c r="E12" s="66">
        <v>1</v>
      </c>
      <c r="F12" s="66">
        <v>1</v>
      </c>
      <c r="G12" s="66">
        <v>0</v>
      </c>
      <c r="H12" s="66">
        <v>1</v>
      </c>
      <c r="I12" s="66">
        <v>0</v>
      </c>
      <c r="J12" s="66">
        <v>0</v>
      </c>
    </row>
    <row r="13" spans="1:10" ht="12.75">
      <c r="A13" s="66">
        <v>2</v>
      </c>
      <c r="B13" s="66" t="s">
        <v>540</v>
      </c>
      <c r="C13" s="66" t="s">
        <v>541</v>
      </c>
      <c r="D13" s="66">
        <v>11</v>
      </c>
      <c r="E13" s="66">
        <v>2</v>
      </c>
      <c r="F13" s="66">
        <v>9</v>
      </c>
      <c r="G13" s="66">
        <v>2</v>
      </c>
      <c r="H13" s="66">
        <v>1</v>
      </c>
      <c r="I13" s="66">
        <v>1</v>
      </c>
      <c r="J13" s="66">
        <v>1</v>
      </c>
    </row>
    <row r="14" spans="1:10" ht="12.75">
      <c r="A14" s="66">
        <v>3</v>
      </c>
      <c r="B14" s="66" t="s">
        <v>542</v>
      </c>
      <c r="C14" s="66" t="s">
        <v>543</v>
      </c>
      <c r="D14" s="66">
        <v>11</v>
      </c>
      <c r="E14" s="66">
        <v>1</v>
      </c>
      <c r="F14" s="66">
        <v>10</v>
      </c>
      <c r="G14" s="66">
        <v>1</v>
      </c>
      <c r="H14" s="66">
        <v>1</v>
      </c>
      <c r="I14" s="66">
        <v>1</v>
      </c>
      <c r="J14" s="66">
        <v>1</v>
      </c>
    </row>
    <row r="15" spans="1:10" s="85" customFormat="1" ht="12.75">
      <c r="A15" s="67">
        <v>3</v>
      </c>
      <c r="B15" s="67"/>
      <c r="C15" s="67" t="s">
        <v>544</v>
      </c>
      <c r="D15" s="67">
        <f aca="true" t="shared" si="1" ref="D15:J15">SUM(D12:D14)</f>
        <v>24</v>
      </c>
      <c r="E15" s="67">
        <f t="shared" si="1"/>
        <v>4</v>
      </c>
      <c r="F15" s="67">
        <f t="shared" si="1"/>
        <v>20</v>
      </c>
      <c r="G15" s="67">
        <f t="shared" si="1"/>
        <v>3</v>
      </c>
      <c r="H15" s="67">
        <f t="shared" si="1"/>
        <v>3</v>
      </c>
      <c r="I15" s="67">
        <f t="shared" si="1"/>
        <v>2</v>
      </c>
      <c r="J15" s="67">
        <f t="shared" si="1"/>
        <v>2</v>
      </c>
    </row>
    <row r="16" spans="1:10" ht="7.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5"/>
    </row>
    <row r="17" spans="1:10" ht="12.75">
      <c r="A17" s="66">
        <v>1</v>
      </c>
      <c r="B17" s="66" t="s">
        <v>545</v>
      </c>
      <c r="C17" s="66" t="s">
        <v>546</v>
      </c>
      <c r="D17" s="66">
        <v>6</v>
      </c>
      <c r="E17" s="66">
        <v>0</v>
      </c>
      <c r="F17" s="66">
        <v>5</v>
      </c>
      <c r="G17" s="66">
        <v>0</v>
      </c>
      <c r="H17" s="66">
        <v>0</v>
      </c>
      <c r="I17" s="66">
        <v>1</v>
      </c>
      <c r="J17" s="66">
        <v>0</v>
      </c>
    </row>
    <row r="18" spans="1:10" ht="12.75">
      <c r="A18" s="66">
        <v>2</v>
      </c>
      <c r="B18" s="66" t="s">
        <v>545</v>
      </c>
      <c r="C18" s="66" t="s">
        <v>547</v>
      </c>
      <c r="D18" s="66">
        <v>10</v>
      </c>
      <c r="E18" s="66">
        <v>0</v>
      </c>
      <c r="F18" s="66">
        <v>6</v>
      </c>
      <c r="G18" s="66">
        <v>0</v>
      </c>
      <c r="H18" s="66">
        <v>1</v>
      </c>
      <c r="I18" s="66">
        <v>0</v>
      </c>
      <c r="J18" s="66">
        <v>0</v>
      </c>
    </row>
    <row r="19" spans="1:10" ht="12.75">
      <c r="A19" s="66">
        <v>3</v>
      </c>
      <c r="B19" s="66" t="s">
        <v>548</v>
      </c>
      <c r="C19" s="66" t="s">
        <v>549</v>
      </c>
      <c r="D19" s="66">
        <v>15</v>
      </c>
      <c r="E19" s="66">
        <v>3</v>
      </c>
      <c r="F19" s="66">
        <v>7</v>
      </c>
      <c r="G19" s="66">
        <v>0</v>
      </c>
      <c r="H19" s="66">
        <v>0</v>
      </c>
      <c r="I19" s="66">
        <v>0</v>
      </c>
      <c r="J19" s="66">
        <v>0</v>
      </c>
    </row>
    <row r="20" spans="1:10" ht="12.75">
      <c r="A20" s="66">
        <v>4</v>
      </c>
      <c r="B20" s="66" t="s">
        <v>550</v>
      </c>
      <c r="C20" s="66" t="s">
        <v>551</v>
      </c>
      <c r="D20" s="66">
        <v>8</v>
      </c>
      <c r="E20" s="66">
        <v>2</v>
      </c>
      <c r="F20" s="66">
        <v>4</v>
      </c>
      <c r="G20" s="66">
        <v>2</v>
      </c>
      <c r="H20" s="66">
        <v>0</v>
      </c>
      <c r="I20" s="66">
        <v>0</v>
      </c>
      <c r="J20" s="66">
        <v>0</v>
      </c>
    </row>
    <row r="21" spans="1:10" ht="12.75">
      <c r="A21" s="66">
        <v>5</v>
      </c>
      <c r="B21" s="66" t="s">
        <v>530</v>
      </c>
      <c r="C21" s="66" t="s">
        <v>552</v>
      </c>
      <c r="D21" s="66">
        <v>12</v>
      </c>
      <c r="E21" s="66">
        <v>0</v>
      </c>
      <c r="F21" s="66">
        <v>12</v>
      </c>
      <c r="G21" s="66">
        <v>0</v>
      </c>
      <c r="H21" s="66">
        <v>0</v>
      </c>
      <c r="I21" s="66">
        <v>1</v>
      </c>
      <c r="J21" s="66">
        <v>0</v>
      </c>
    </row>
    <row r="22" spans="1:10" ht="12.75">
      <c r="A22" s="66">
        <v>6</v>
      </c>
      <c r="B22" s="66" t="s">
        <v>553</v>
      </c>
      <c r="C22" s="66" t="s">
        <v>554</v>
      </c>
      <c r="D22" s="66">
        <v>6</v>
      </c>
      <c r="E22" s="66">
        <v>2</v>
      </c>
      <c r="F22" s="66">
        <v>6</v>
      </c>
      <c r="G22" s="66">
        <v>2</v>
      </c>
      <c r="H22" s="66">
        <v>0</v>
      </c>
      <c r="I22" s="66">
        <v>1</v>
      </c>
      <c r="J22" s="66">
        <v>3</v>
      </c>
    </row>
    <row r="23" spans="1:10" ht="12.75">
      <c r="A23" s="66">
        <v>7</v>
      </c>
      <c r="B23" s="66" t="s">
        <v>532</v>
      </c>
      <c r="C23" s="66" t="s">
        <v>555</v>
      </c>
      <c r="D23" s="66">
        <v>0</v>
      </c>
      <c r="E23" s="66">
        <v>3</v>
      </c>
      <c r="F23" s="66">
        <v>0</v>
      </c>
      <c r="G23" s="66">
        <v>3</v>
      </c>
      <c r="H23" s="66">
        <v>0</v>
      </c>
      <c r="I23" s="66">
        <v>1</v>
      </c>
      <c r="J23" s="66">
        <v>0</v>
      </c>
    </row>
    <row r="24" spans="1:10" ht="12.75">
      <c r="A24" s="66">
        <v>8</v>
      </c>
      <c r="B24" s="66" t="s">
        <v>532</v>
      </c>
      <c r="C24" s="66" t="s">
        <v>556</v>
      </c>
      <c r="D24" s="66">
        <v>8</v>
      </c>
      <c r="E24" s="66">
        <v>0</v>
      </c>
      <c r="F24" s="66">
        <v>8</v>
      </c>
      <c r="G24" s="66">
        <v>0</v>
      </c>
      <c r="H24" s="66">
        <v>0</v>
      </c>
      <c r="I24" s="66">
        <v>1</v>
      </c>
      <c r="J24" s="66">
        <v>8</v>
      </c>
    </row>
    <row r="25" spans="1:10" ht="12.75">
      <c r="A25" s="66">
        <v>9</v>
      </c>
      <c r="B25" s="66" t="s">
        <v>532</v>
      </c>
      <c r="C25" s="66" t="s">
        <v>557</v>
      </c>
      <c r="D25" s="66">
        <v>5</v>
      </c>
      <c r="E25" s="66">
        <v>1</v>
      </c>
      <c r="F25" s="66">
        <v>3</v>
      </c>
      <c r="G25" s="66">
        <v>0</v>
      </c>
      <c r="H25" s="66">
        <v>0</v>
      </c>
      <c r="I25" s="66">
        <v>1</v>
      </c>
      <c r="J25" s="66">
        <v>0</v>
      </c>
    </row>
    <row r="26" spans="1:10" ht="12.75">
      <c r="A26" s="66">
        <v>10</v>
      </c>
      <c r="B26" s="66" t="s">
        <v>532</v>
      </c>
      <c r="C26" s="66" t="s">
        <v>558</v>
      </c>
      <c r="D26" s="66">
        <v>25</v>
      </c>
      <c r="E26" s="66">
        <v>7</v>
      </c>
      <c r="F26" s="66">
        <v>13</v>
      </c>
      <c r="G26" s="66">
        <v>7</v>
      </c>
      <c r="H26" s="66">
        <v>1</v>
      </c>
      <c r="I26" s="66">
        <v>1</v>
      </c>
      <c r="J26" s="66">
        <v>1</v>
      </c>
    </row>
    <row r="27" spans="1:10" ht="12.75">
      <c r="A27" s="66">
        <v>11</v>
      </c>
      <c r="B27" s="66" t="s">
        <v>532</v>
      </c>
      <c r="C27" s="66" t="s">
        <v>559</v>
      </c>
      <c r="D27" s="66">
        <v>11</v>
      </c>
      <c r="E27" s="66">
        <v>0</v>
      </c>
      <c r="F27" s="66">
        <v>5</v>
      </c>
      <c r="G27" s="66">
        <v>0</v>
      </c>
      <c r="H27" s="66">
        <v>0</v>
      </c>
      <c r="I27" s="66">
        <v>1</v>
      </c>
      <c r="J27" s="66">
        <v>1</v>
      </c>
    </row>
    <row r="28" spans="1:10" ht="12.75">
      <c r="A28" s="66">
        <v>12</v>
      </c>
      <c r="B28" s="66" t="s">
        <v>532</v>
      </c>
      <c r="C28" s="66" t="s">
        <v>560</v>
      </c>
      <c r="D28" s="66">
        <v>8</v>
      </c>
      <c r="E28" s="66">
        <v>0</v>
      </c>
      <c r="F28" s="66">
        <v>7</v>
      </c>
      <c r="G28" s="66">
        <v>2</v>
      </c>
      <c r="H28" s="66">
        <v>0</v>
      </c>
      <c r="I28" s="66">
        <v>1</v>
      </c>
      <c r="J28" s="66">
        <v>1</v>
      </c>
    </row>
    <row r="29" spans="1:10" ht="12.75">
      <c r="A29" s="66">
        <v>13</v>
      </c>
      <c r="B29" s="66" t="s">
        <v>561</v>
      </c>
      <c r="C29" s="66" t="s">
        <v>562</v>
      </c>
      <c r="D29" s="66">
        <v>4</v>
      </c>
      <c r="E29" s="66">
        <v>1</v>
      </c>
      <c r="F29" s="66">
        <v>3</v>
      </c>
      <c r="G29" s="66">
        <v>1</v>
      </c>
      <c r="H29" s="66">
        <v>0</v>
      </c>
      <c r="I29" s="66">
        <v>0</v>
      </c>
      <c r="J29" s="66">
        <v>0</v>
      </c>
    </row>
    <row r="30" spans="1:10" ht="12.75">
      <c r="A30" s="66">
        <v>14</v>
      </c>
      <c r="B30" s="66" t="s">
        <v>563</v>
      </c>
      <c r="C30" s="66" t="s">
        <v>564</v>
      </c>
      <c r="D30" s="66">
        <v>9</v>
      </c>
      <c r="E30" s="66">
        <v>1</v>
      </c>
      <c r="F30" s="66">
        <v>2</v>
      </c>
      <c r="G30" s="66">
        <v>0</v>
      </c>
      <c r="H30" s="66">
        <v>0</v>
      </c>
      <c r="I30" s="66">
        <v>1</v>
      </c>
      <c r="J30" s="66">
        <v>0</v>
      </c>
    </row>
    <row r="31" spans="1:10" ht="12.75">
      <c r="A31" s="66">
        <v>15</v>
      </c>
      <c r="B31" s="66" t="s">
        <v>565</v>
      </c>
      <c r="C31" s="66" t="s">
        <v>566</v>
      </c>
      <c r="D31" s="66">
        <v>2</v>
      </c>
      <c r="E31" s="66">
        <v>0</v>
      </c>
      <c r="F31" s="66">
        <v>1</v>
      </c>
      <c r="G31" s="66">
        <v>0</v>
      </c>
      <c r="H31" s="66">
        <v>0</v>
      </c>
      <c r="I31" s="66">
        <v>0</v>
      </c>
      <c r="J31" s="66">
        <v>0</v>
      </c>
    </row>
    <row r="32" spans="1:10" ht="12.75">
      <c r="A32" s="66">
        <v>16</v>
      </c>
      <c r="B32" s="66" t="s">
        <v>567</v>
      </c>
      <c r="C32" s="66" t="s">
        <v>568</v>
      </c>
      <c r="D32" s="66">
        <v>10</v>
      </c>
      <c r="E32" s="66">
        <v>0</v>
      </c>
      <c r="F32" s="66">
        <v>10</v>
      </c>
      <c r="G32" s="66">
        <v>0</v>
      </c>
      <c r="H32" s="66">
        <v>0</v>
      </c>
      <c r="I32" s="66">
        <v>0</v>
      </c>
      <c r="J32" s="66">
        <v>0</v>
      </c>
    </row>
    <row r="33" spans="1:10" ht="12.75">
      <c r="A33" s="66">
        <v>17</v>
      </c>
      <c r="B33" s="66" t="s">
        <v>536</v>
      </c>
      <c r="C33" s="66" t="s">
        <v>569</v>
      </c>
      <c r="D33" s="66">
        <v>8</v>
      </c>
      <c r="E33" s="66">
        <v>2</v>
      </c>
      <c r="F33" s="66">
        <v>8</v>
      </c>
      <c r="G33" s="66">
        <v>2</v>
      </c>
      <c r="H33" s="66">
        <v>0</v>
      </c>
      <c r="I33" s="66">
        <v>1</v>
      </c>
      <c r="J33" s="66">
        <v>0</v>
      </c>
    </row>
    <row r="34" spans="1:10" ht="12.75">
      <c r="A34" s="66">
        <v>18</v>
      </c>
      <c r="B34" s="66" t="s">
        <v>570</v>
      </c>
      <c r="C34" s="66" t="s">
        <v>571</v>
      </c>
      <c r="D34" s="66">
        <v>15</v>
      </c>
      <c r="E34" s="66">
        <v>11</v>
      </c>
      <c r="F34" s="66">
        <v>15</v>
      </c>
      <c r="G34" s="66">
        <v>11</v>
      </c>
      <c r="H34" s="66">
        <v>0</v>
      </c>
      <c r="I34" s="66">
        <v>0</v>
      </c>
      <c r="J34" s="66">
        <v>0</v>
      </c>
    </row>
    <row r="35" spans="1:10" ht="12.75">
      <c r="A35" s="66">
        <v>19</v>
      </c>
      <c r="B35" s="66" t="s">
        <v>570</v>
      </c>
      <c r="C35" s="66" t="s">
        <v>572</v>
      </c>
      <c r="D35" s="66">
        <v>3</v>
      </c>
      <c r="E35" s="66">
        <v>0</v>
      </c>
      <c r="F35" s="66">
        <v>3</v>
      </c>
      <c r="G35" s="66">
        <v>0</v>
      </c>
      <c r="H35" s="66">
        <v>0</v>
      </c>
      <c r="I35" s="66">
        <v>0</v>
      </c>
      <c r="J35" s="66">
        <v>0</v>
      </c>
    </row>
    <row r="36" spans="1:10" ht="12.75">
      <c r="A36" s="66">
        <v>20</v>
      </c>
      <c r="B36" s="66" t="s">
        <v>573</v>
      </c>
      <c r="C36" s="66" t="s">
        <v>574</v>
      </c>
      <c r="D36" s="66">
        <v>7</v>
      </c>
      <c r="E36" s="66">
        <v>0</v>
      </c>
      <c r="F36" s="66">
        <v>7</v>
      </c>
      <c r="G36" s="66">
        <v>0</v>
      </c>
      <c r="H36" s="66">
        <v>0</v>
      </c>
      <c r="I36" s="66">
        <v>0</v>
      </c>
      <c r="J36" s="66">
        <v>0</v>
      </c>
    </row>
    <row r="37" spans="1:10" ht="12.75">
      <c r="A37" s="66">
        <v>21</v>
      </c>
      <c r="B37" s="66" t="s">
        <v>575</v>
      </c>
      <c r="C37" s="66" t="s">
        <v>576</v>
      </c>
      <c r="D37" s="66">
        <v>12</v>
      </c>
      <c r="E37" s="66">
        <v>2</v>
      </c>
      <c r="F37" s="66">
        <v>5</v>
      </c>
      <c r="G37" s="66">
        <v>2</v>
      </c>
      <c r="H37" s="66">
        <v>0</v>
      </c>
      <c r="I37" s="66">
        <v>1</v>
      </c>
      <c r="J37" s="66">
        <v>0</v>
      </c>
    </row>
    <row r="38" spans="1:10" ht="12.75">
      <c r="A38" s="66">
        <v>22</v>
      </c>
      <c r="B38" s="66" t="s">
        <v>577</v>
      </c>
      <c r="C38" s="66" t="s">
        <v>578</v>
      </c>
      <c r="D38" s="66">
        <v>7</v>
      </c>
      <c r="E38" s="66">
        <v>0</v>
      </c>
      <c r="F38" s="66">
        <v>3</v>
      </c>
      <c r="G38" s="66">
        <v>0</v>
      </c>
      <c r="H38" s="66">
        <v>1</v>
      </c>
      <c r="I38" s="66">
        <v>0</v>
      </c>
      <c r="J38" s="66">
        <v>0</v>
      </c>
    </row>
    <row r="39" spans="1:10" ht="12.75">
      <c r="A39" s="66">
        <v>23</v>
      </c>
      <c r="B39" s="66" t="s">
        <v>579</v>
      </c>
      <c r="C39" s="66" t="s">
        <v>580</v>
      </c>
      <c r="D39" s="66">
        <v>5</v>
      </c>
      <c r="E39" s="66">
        <v>1</v>
      </c>
      <c r="F39" s="66">
        <v>4</v>
      </c>
      <c r="G39" s="66">
        <v>1</v>
      </c>
      <c r="H39" s="66">
        <v>0</v>
      </c>
      <c r="I39" s="66">
        <v>1</v>
      </c>
      <c r="J39" s="66">
        <v>1</v>
      </c>
    </row>
    <row r="40" spans="1:10" ht="12.75">
      <c r="A40" s="66">
        <v>24</v>
      </c>
      <c r="B40" s="66" t="s">
        <v>581</v>
      </c>
      <c r="C40" s="66" t="s">
        <v>582</v>
      </c>
      <c r="D40" s="66">
        <v>2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</row>
    <row r="41" spans="1:10" ht="12.75">
      <c r="A41" s="66">
        <v>25</v>
      </c>
      <c r="B41" s="66" t="s">
        <v>581</v>
      </c>
      <c r="C41" s="66" t="s">
        <v>583</v>
      </c>
      <c r="D41" s="66">
        <v>3</v>
      </c>
      <c r="E41" s="66">
        <v>0</v>
      </c>
      <c r="F41" s="66">
        <v>1</v>
      </c>
      <c r="G41" s="66">
        <v>0</v>
      </c>
      <c r="H41" s="66">
        <v>0</v>
      </c>
      <c r="I41" s="66">
        <v>0</v>
      </c>
      <c r="J41" s="66">
        <v>0</v>
      </c>
    </row>
    <row r="42" spans="1:10" ht="12.75">
      <c r="A42" s="66">
        <v>26</v>
      </c>
      <c r="B42" s="66" t="s">
        <v>584</v>
      </c>
      <c r="C42" s="66" t="s">
        <v>585</v>
      </c>
      <c r="D42" s="66">
        <v>8</v>
      </c>
      <c r="E42" s="66">
        <v>1</v>
      </c>
      <c r="F42" s="66">
        <v>7</v>
      </c>
      <c r="G42" s="66">
        <v>0</v>
      </c>
      <c r="H42" s="66">
        <v>0</v>
      </c>
      <c r="I42" s="66">
        <v>1</v>
      </c>
      <c r="J42" s="66">
        <v>0</v>
      </c>
    </row>
    <row r="43" spans="1:10" ht="12.75">
      <c r="A43" s="66">
        <v>27</v>
      </c>
      <c r="B43" s="66" t="s">
        <v>586</v>
      </c>
      <c r="C43" s="66" t="s">
        <v>587</v>
      </c>
      <c r="D43" s="66">
        <v>2</v>
      </c>
      <c r="E43" s="66">
        <v>1</v>
      </c>
      <c r="F43" s="66">
        <v>2</v>
      </c>
      <c r="G43" s="66">
        <v>1</v>
      </c>
      <c r="H43" s="66">
        <v>0</v>
      </c>
      <c r="I43" s="66">
        <v>1</v>
      </c>
      <c r="J43" s="66">
        <v>1</v>
      </c>
    </row>
    <row r="44" spans="1:10" ht="12.75">
      <c r="A44" s="66">
        <v>28</v>
      </c>
      <c r="B44" s="66" t="s">
        <v>588</v>
      </c>
      <c r="C44" s="66" t="s">
        <v>589</v>
      </c>
      <c r="D44" s="66">
        <v>0</v>
      </c>
      <c r="E44" s="66">
        <v>0</v>
      </c>
      <c r="F44" s="66">
        <v>10</v>
      </c>
      <c r="G44" s="66">
        <v>3</v>
      </c>
      <c r="H44" s="66">
        <v>0</v>
      </c>
      <c r="I44" s="66">
        <v>0</v>
      </c>
      <c r="J44" s="66">
        <v>0</v>
      </c>
    </row>
    <row r="45" spans="1:10" ht="12.75">
      <c r="A45" s="66">
        <v>29</v>
      </c>
      <c r="B45" s="66" t="s">
        <v>590</v>
      </c>
      <c r="C45" s="66" t="s">
        <v>591</v>
      </c>
      <c r="D45" s="66">
        <v>13</v>
      </c>
      <c r="E45" s="66">
        <v>1</v>
      </c>
      <c r="F45" s="66">
        <v>13</v>
      </c>
      <c r="G45" s="66">
        <v>1</v>
      </c>
      <c r="H45" s="66">
        <v>0</v>
      </c>
      <c r="I45" s="66">
        <v>0</v>
      </c>
      <c r="J45" s="66">
        <v>0</v>
      </c>
    </row>
    <row r="46" spans="1:10" ht="12.75">
      <c r="A46" s="66">
        <v>30</v>
      </c>
      <c r="B46" s="66" t="s">
        <v>540</v>
      </c>
      <c r="C46" s="66" t="s">
        <v>592</v>
      </c>
      <c r="D46" s="66">
        <v>6</v>
      </c>
      <c r="E46" s="66">
        <v>0</v>
      </c>
      <c r="F46" s="66">
        <v>5</v>
      </c>
      <c r="G46" s="66">
        <v>0</v>
      </c>
      <c r="H46" s="66">
        <v>0</v>
      </c>
      <c r="I46" s="66">
        <v>0</v>
      </c>
      <c r="J46" s="66">
        <v>0</v>
      </c>
    </row>
    <row r="47" spans="1:10" ht="12.75">
      <c r="A47" s="66">
        <v>31</v>
      </c>
      <c r="B47" s="66" t="s">
        <v>540</v>
      </c>
      <c r="C47" s="66" t="s">
        <v>593</v>
      </c>
      <c r="D47" s="66">
        <v>5</v>
      </c>
      <c r="E47" s="66">
        <v>1</v>
      </c>
      <c r="F47" s="66">
        <v>5</v>
      </c>
      <c r="G47" s="66">
        <v>0</v>
      </c>
      <c r="H47" s="66">
        <v>0</v>
      </c>
      <c r="I47" s="66">
        <v>0</v>
      </c>
      <c r="J47" s="66">
        <v>0</v>
      </c>
    </row>
    <row r="48" spans="1:10" ht="12.75">
      <c r="A48" s="66">
        <v>32</v>
      </c>
      <c r="B48" s="66" t="s">
        <v>594</v>
      </c>
      <c r="C48" s="66" t="s">
        <v>595</v>
      </c>
      <c r="D48" s="66">
        <v>8</v>
      </c>
      <c r="E48" s="66">
        <v>2</v>
      </c>
      <c r="F48" s="66">
        <v>8</v>
      </c>
      <c r="G48" s="66">
        <v>2</v>
      </c>
      <c r="H48" s="66">
        <v>0</v>
      </c>
      <c r="I48" s="66">
        <v>1</v>
      </c>
      <c r="J48" s="66">
        <v>0</v>
      </c>
    </row>
    <row r="49" spans="1:10" ht="12.75">
      <c r="A49" s="66">
        <v>33</v>
      </c>
      <c r="B49" s="66" t="s">
        <v>542</v>
      </c>
      <c r="C49" s="66" t="s">
        <v>596</v>
      </c>
      <c r="D49" s="66">
        <v>5</v>
      </c>
      <c r="E49" s="66">
        <v>0</v>
      </c>
      <c r="F49" s="66">
        <v>1</v>
      </c>
      <c r="G49" s="66">
        <v>0</v>
      </c>
      <c r="H49" s="66">
        <v>0</v>
      </c>
      <c r="I49" s="66">
        <v>0</v>
      </c>
      <c r="J49" s="66">
        <v>0</v>
      </c>
    </row>
    <row r="50" spans="1:10" ht="12.75">
      <c r="A50" s="66">
        <v>34</v>
      </c>
      <c r="B50" s="66" t="s">
        <v>597</v>
      </c>
      <c r="C50" s="66" t="s">
        <v>598</v>
      </c>
      <c r="D50" s="66">
        <v>7</v>
      </c>
      <c r="E50" s="66">
        <v>7</v>
      </c>
      <c r="F50" s="66">
        <v>7</v>
      </c>
      <c r="G50" s="66">
        <v>7</v>
      </c>
      <c r="H50" s="66">
        <v>0</v>
      </c>
      <c r="I50" s="66">
        <v>0</v>
      </c>
      <c r="J50" s="66">
        <v>0</v>
      </c>
    </row>
    <row r="51" spans="1:10" ht="12.75">
      <c r="A51" s="66">
        <v>35</v>
      </c>
      <c r="B51" s="66" t="s">
        <v>599</v>
      </c>
      <c r="C51" s="66" t="s">
        <v>600</v>
      </c>
      <c r="D51" s="66">
        <v>2</v>
      </c>
      <c r="E51" s="66">
        <v>0</v>
      </c>
      <c r="F51" s="66">
        <v>2</v>
      </c>
      <c r="G51" s="66">
        <v>0</v>
      </c>
      <c r="H51" s="66">
        <v>0</v>
      </c>
      <c r="I51" s="66">
        <v>0</v>
      </c>
      <c r="J51" s="66">
        <v>0</v>
      </c>
    </row>
    <row r="52" spans="1:10" ht="12.75">
      <c r="A52" s="66">
        <v>36</v>
      </c>
      <c r="B52" s="66" t="s">
        <v>601</v>
      </c>
      <c r="C52" s="66" t="s">
        <v>602</v>
      </c>
      <c r="D52" s="66">
        <v>11</v>
      </c>
      <c r="E52" s="66">
        <v>2</v>
      </c>
      <c r="F52" s="66">
        <v>7</v>
      </c>
      <c r="G52" s="66">
        <v>7</v>
      </c>
      <c r="H52" s="66">
        <v>0</v>
      </c>
      <c r="I52" s="66">
        <v>1</v>
      </c>
      <c r="J52" s="66">
        <v>0</v>
      </c>
    </row>
    <row r="53" spans="1:10" ht="12.75">
      <c r="A53" s="66">
        <v>37</v>
      </c>
      <c r="B53" s="66" t="s">
        <v>603</v>
      </c>
      <c r="C53" s="66" t="s">
        <v>604</v>
      </c>
      <c r="D53" s="66">
        <v>6</v>
      </c>
      <c r="E53" s="66">
        <v>1</v>
      </c>
      <c r="F53" s="66">
        <v>3</v>
      </c>
      <c r="G53" s="66">
        <v>0</v>
      </c>
      <c r="H53" s="66">
        <v>0</v>
      </c>
      <c r="I53" s="66">
        <v>0</v>
      </c>
      <c r="J53" s="66">
        <v>0</v>
      </c>
    </row>
    <row r="54" spans="1:10" s="85" customFormat="1" ht="12.75">
      <c r="A54" s="67">
        <v>37</v>
      </c>
      <c r="B54" s="67"/>
      <c r="C54" s="67" t="s">
        <v>605</v>
      </c>
      <c r="D54" s="67">
        <f aca="true" t="shared" si="2" ref="D54:J54">SUM(D17:D53)</f>
        <v>274</v>
      </c>
      <c r="E54" s="67">
        <f t="shared" si="2"/>
        <v>52</v>
      </c>
      <c r="F54" s="67">
        <f t="shared" si="2"/>
        <v>208</v>
      </c>
      <c r="G54" s="67">
        <f t="shared" si="2"/>
        <v>54</v>
      </c>
      <c r="H54" s="67">
        <f t="shared" si="2"/>
        <v>3</v>
      </c>
      <c r="I54" s="67">
        <f t="shared" si="2"/>
        <v>17</v>
      </c>
      <c r="J54" s="67">
        <f t="shared" si="2"/>
        <v>16</v>
      </c>
    </row>
    <row r="55" spans="1:10" ht="7.5" customHeight="1">
      <c r="A55" s="153"/>
      <c r="B55" s="154"/>
      <c r="C55" s="154"/>
      <c r="D55" s="154"/>
      <c r="E55" s="154"/>
      <c r="F55" s="154"/>
      <c r="G55" s="154"/>
      <c r="H55" s="154"/>
      <c r="I55" s="154"/>
      <c r="J55" s="155"/>
    </row>
    <row r="56" spans="1:10" ht="25.5">
      <c r="A56" s="66">
        <v>1</v>
      </c>
      <c r="B56" s="66" t="s">
        <v>545</v>
      </c>
      <c r="C56" s="66" t="s">
        <v>606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</row>
    <row r="57" spans="1:10" ht="12.75">
      <c r="A57" s="66">
        <v>2</v>
      </c>
      <c r="B57" s="66" t="s">
        <v>550</v>
      </c>
      <c r="C57" s="66" t="s">
        <v>607</v>
      </c>
      <c r="D57" s="66">
        <v>3</v>
      </c>
      <c r="E57" s="66">
        <v>0</v>
      </c>
      <c r="F57" s="66">
        <v>2</v>
      </c>
      <c r="G57" s="66">
        <v>1</v>
      </c>
      <c r="H57" s="66">
        <v>1</v>
      </c>
      <c r="I57" s="66">
        <v>0</v>
      </c>
      <c r="J57" s="66">
        <v>0</v>
      </c>
    </row>
    <row r="58" spans="1:10" ht="12.75">
      <c r="A58" s="66">
        <v>3</v>
      </c>
      <c r="B58" s="66" t="s">
        <v>581</v>
      </c>
      <c r="C58" s="66" t="s">
        <v>608</v>
      </c>
      <c r="D58" s="66">
        <v>1</v>
      </c>
      <c r="E58" s="66">
        <v>0</v>
      </c>
      <c r="F58" s="66">
        <v>1</v>
      </c>
      <c r="G58" s="66">
        <v>0</v>
      </c>
      <c r="H58" s="66">
        <v>1</v>
      </c>
      <c r="I58" s="66">
        <v>0</v>
      </c>
      <c r="J58" s="66">
        <v>0</v>
      </c>
    </row>
    <row r="59" spans="1:10" ht="12.75">
      <c r="A59" s="66">
        <v>4</v>
      </c>
      <c r="B59" s="66" t="s">
        <v>586</v>
      </c>
      <c r="C59" s="66" t="s">
        <v>609</v>
      </c>
      <c r="D59" s="66">
        <v>0</v>
      </c>
      <c r="E59" s="66">
        <v>0</v>
      </c>
      <c r="F59" s="66">
        <v>1</v>
      </c>
      <c r="G59" s="66">
        <v>1</v>
      </c>
      <c r="H59" s="66">
        <v>0</v>
      </c>
      <c r="I59" s="66">
        <v>0</v>
      </c>
      <c r="J59" s="66">
        <v>0</v>
      </c>
    </row>
    <row r="60" spans="1:10" ht="12.75">
      <c r="A60" s="66">
        <v>5</v>
      </c>
      <c r="B60" s="66" t="s">
        <v>540</v>
      </c>
      <c r="C60" s="66" t="s">
        <v>610</v>
      </c>
      <c r="D60" s="66">
        <v>2</v>
      </c>
      <c r="E60" s="66">
        <v>0</v>
      </c>
      <c r="F60" s="66">
        <v>2</v>
      </c>
      <c r="G60" s="66">
        <v>0</v>
      </c>
      <c r="H60" s="66">
        <v>0</v>
      </c>
      <c r="I60" s="66">
        <v>0</v>
      </c>
      <c r="J60" s="66">
        <v>0</v>
      </c>
    </row>
    <row r="61" spans="1:10" s="85" customFormat="1" ht="12.75">
      <c r="A61" s="67">
        <v>5</v>
      </c>
      <c r="B61" s="67"/>
      <c r="C61" s="67" t="s">
        <v>611</v>
      </c>
      <c r="D61" s="67">
        <f aca="true" t="shared" si="3" ref="D61:J61">SUM(D56:D60)</f>
        <v>6</v>
      </c>
      <c r="E61" s="67">
        <f t="shared" si="3"/>
        <v>0</v>
      </c>
      <c r="F61" s="67">
        <f t="shared" si="3"/>
        <v>6</v>
      </c>
      <c r="G61" s="67">
        <f t="shared" si="3"/>
        <v>2</v>
      </c>
      <c r="H61" s="67">
        <f t="shared" si="3"/>
        <v>2</v>
      </c>
      <c r="I61" s="67">
        <f t="shared" si="3"/>
        <v>0</v>
      </c>
      <c r="J61" s="67">
        <f t="shared" si="3"/>
        <v>0</v>
      </c>
    </row>
    <row r="62" spans="1:10" ht="7.5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5"/>
    </row>
    <row r="63" spans="1:10" ht="12.75">
      <c r="A63" s="66">
        <v>1</v>
      </c>
      <c r="B63" s="66" t="s">
        <v>548</v>
      </c>
      <c r="C63" s="66" t="s">
        <v>612</v>
      </c>
      <c r="D63" s="66">
        <v>5</v>
      </c>
      <c r="E63" s="66">
        <v>0</v>
      </c>
      <c r="F63" s="66">
        <v>5</v>
      </c>
      <c r="G63" s="66">
        <v>0</v>
      </c>
      <c r="H63" s="66">
        <v>0</v>
      </c>
      <c r="I63" s="66">
        <v>0</v>
      </c>
      <c r="J63" s="66">
        <v>0</v>
      </c>
    </row>
    <row r="64" spans="1:10" ht="25.5">
      <c r="A64" s="66">
        <v>2</v>
      </c>
      <c r="B64" s="66" t="s">
        <v>532</v>
      </c>
      <c r="C64" s="66" t="s">
        <v>613</v>
      </c>
      <c r="D64" s="66">
        <v>2</v>
      </c>
      <c r="E64" s="66">
        <v>1</v>
      </c>
      <c r="F64" s="66">
        <v>1</v>
      </c>
      <c r="G64" s="66">
        <v>0</v>
      </c>
      <c r="H64" s="66">
        <v>0</v>
      </c>
      <c r="I64" s="66">
        <v>0</v>
      </c>
      <c r="J64" s="66">
        <v>0</v>
      </c>
    </row>
    <row r="65" spans="1:10" ht="25.5">
      <c r="A65" s="66">
        <v>3</v>
      </c>
      <c r="B65" s="66" t="s">
        <v>532</v>
      </c>
      <c r="C65" s="66" t="s">
        <v>614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</row>
    <row r="66" spans="1:10" ht="12.75">
      <c r="A66" s="66">
        <v>4</v>
      </c>
      <c r="B66" s="66" t="s">
        <v>615</v>
      </c>
      <c r="C66" s="66" t="s">
        <v>616</v>
      </c>
      <c r="D66" s="66">
        <v>13</v>
      </c>
      <c r="E66" s="66">
        <v>6</v>
      </c>
      <c r="F66" s="66">
        <v>13</v>
      </c>
      <c r="G66" s="66">
        <v>6</v>
      </c>
      <c r="H66" s="66">
        <v>0</v>
      </c>
      <c r="I66" s="66">
        <v>0</v>
      </c>
      <c r="J66" s="66">
        <v>0</v>
      </c>
    </row>
    <row r="67" spans="1:10" ht="12.75">
      <c r="A67" s="66">
        <v>5</v>
      </c>
      <c r="B67" s="66" t="s">
        <v>567</v>
      </c>
      <c r="C67" s="66" t="s">
        <v>617</v>
      </c>
      <c r="D67" s="66">
        <v>14</v>
      </c>
      <c r="E67" s="66">
        <v>0</v>
      </c>
      <c r="F67" s="66">
        <v>14</v>
      </c>
      <c r="G67" s="66">
        <v>0</v>
      </c>
      <c r="H67" s="66">
        <v>0</v>
      </c>
      <c r="I67" s="66">
        <v>1</v>
      </c>
      <c r="J67" s="66">
        <v>1</v>
      </c>
    </row>
    <row r="68" spans="1:10" ht="25.5">
      <c r="A68" s="66">
        <v>6</v>
      </c>
      <c r="B68" s="66" t="s">
        <v>618</v>
      </c>
      <c r="C68" s="66" t="s">
        <v>619</v>
      </c>
      <c r="D68" s="66">
        <v>1</v>
      </c>
      <c r="E68" s="66">
        <v>0</v>
      </c>
      <c r="F68" s="66">
        <v>1</v>
      </c>
      <c r="G68" s="66">
        <v>0</v>
      </c>
      <c r="H68" s="66">
        <v>0</v>
      </c>
      <c r="I68" s="66">
        <v>0</v>
      </c>
      <c r="J68" s="66">
        <v>0</v>
      </c>
    </row>
    <row r="69" spans="1:10" ht="25.5">
      <c r="A69" s="66">
        <v>7</v>
      </c>
      <c r="B69" s="66" t="s">
        <v>618</v>
      </c>
      <c r="C69" s="66" t="s">
        <v>620</v>
      </c>
      <c r="D69" s="66">
        <v>7</v>
      </c>
      <c r="E69" s="66">
        <v>4</v>
      </c>
      <c r="F69" s="66">
        <v>6</v>
      </c>
      <c r="G69" s="66">
        <v>3</v>
      </c>
      <c r="H69" s="66">
        <v>0</v>
      </c>
      <c r="I69" s="66">
        <v>0</v>
      </c>
      <c r="J69" s="66">
        <v>0</v>
      </c>
    </row>
    <row r="70" spans="1:10" ht="12.75">
      <c r="A70" s="66">
        <v>8</v>
      </c>
      <c r="B70" s="66" t="s">
        <v>584</v>
      </c>
      <c r="C70" s="66" t="s">
        <v>621</v>
      </c>
      <c r="D70" s="66">
        <v>5</v>
      </c>
      <c r="E70" s="66">
        <v>0</v>
      </c>
      <c r="F70" s="66">
        <v>5</v>
      </c>
      <c r="G70" s="66">
        <v>0</v>
      </c>
      <c r="H70" s="66">
        <v>0</v>
      </c>
      <c r="I70" s="66">
        <v>0</v>
      </c>
      <c r="J70" s="66">
        <v>0</v>
      </c>
    </row>
    <row r="71" spans="1:10" ht="12.75">
      <c r="A71" s="66">
        <v>9</v>
      </c>
      <c r="B71" s="66" t="s">
        <v>586</v>
      </c>
      <c r="C71" s="66" t="s">
        <v>622</v>
      </c>
      <c r="D71" s="66">
        <v>8</v>
      </c>
      <c r="E71" s="66">
        <v>0</v>
      </c>
      <c r="F71" s="66">
        <v>8</v>
      </c>
      <c r="G71" s="66">
        <v>0</v>
      </c>
      <c r="H71" s="66">
        <v>0</v>
      </c>
      <c r="I71" s="66">
        <v>0</v>
      </c>
      <c r="J71" s="66">
        <v>0</v>
      </c>
    </row>
    <row r="72" spans="1:10" s="85" customFormat="1" ht="12.75">
      <c r="A72" s="67">
        <v>9</v>
      </c>
      <c r="B72" s="67"/>
      <c r="C72" s="67" t="s">
        <v>623</v>
      </c>
      <c r="D72" s="67">
        <f aca="true" t="shared" si="4" ref="D72:J72">SUM(D63:D71)</f>
        <v>55</v>
      </c>
      <c r="E72" s="67">
        <f t="shared" si="4"/>
        <v>11</v>
      </c>
      <c r="F72" s="67">
        <f t="shared" si="4"/>
        <v>53</v>
      </c>
      <c r="G72" s="67">
        <f t="shared" si="4"/>
        <v>9</v>
      </c>
      <c r="H72" s="67">
        <f t="shared" si="4"/>
        <v>0</v>
      </c>
      <c r="I72" s="67">
        <f t="shared" si="4"/>
        <v>1</v>
      </c>
      <c r="J72" s="67">
        <f t="shared" si="4"/>
        <v>1</v>
      </c>
    </row>
    <row r="73" spans="1:10" ht="7.5" customHeight="1">
      <c r="A73" s="153"/>
      <c r="B73" s="154"/>
      <c r="C73" s="154"/>
      <c r="D73" s="154"/>
      <c r="E73" s="154"/>
      <c r="F73" s="154"/>
      <c r="G73" s="154"/>
      <c r="H73" s="154"/>
      <c r="I73" s="154"/>
      <c r="J73" s="155"/>
    </row>
    <row r="74" spans="1:10" s="85" customFormat="1" ht="12.75">
      <c r="A74" s="67">
        <f>(A10+A15+A54+A61+A72)</f>
        <v>59</v>
      </c>
      <c r="B74" s="67"/>
      <c r="C74" s="67" t="s">
        <v>624</v>
      </c>
      <c r="D74" s="67">
        <f aca="true" t="shared" si="5" ref="D74:J74">(D10+D15+D54+D61+D72)</f>
        <v>405</v>
      </c>
      <c r="E74" s="67">
        <f t="shared" si="5"/>
        <v>72</v>
      </c>
      <c r="F74" s="67">
        <f t="shared" si="5"/>
        <v>317</v>
      </c>
      <c r="G74" s="67">
        <f t="shared" si="5"/>
        <v>72</v>
      </c>
      <c r="H74" s="67">
        <f t="shared" si="5"/>
        <v>13</v>
      </c>
      <c r="I74" s="67">
        <f t="shared" si="5"/>
        <v>27</v>
      </c>
      <c r="J74" s="67">
        <f t="shared" si="5"/>
        <v>36</v>
      </c>
    </row>
  </sheetData>
  <sheetProtection password="CE88" sheet="1" objects="1" scenarios="1"/>
  <mergeCells count="12">
    <mergeCell ref="A1:H1"/>
    <mergeCell ref="A2:A4"/>
    <mergeCell ref="B2:B4"/>
    <mergeCell ref="C2:C4"/>
    <mergeCell ref="H3:H4"/>
    <mergeCell ref="I3:I4"/>
    <mergeCell ref="J3:J4"/>
    <mergeCell ref="A73:J73"/>
    <mergeCell ref="A11:J11"/>
    <mergeCell ref="A16:J16"/>
    <mergeCell ref="A55:J55"/>
    <mergeCell ref="A62:J62"/>
  </mergeCells>
  <printOptions/>
  <pageMargins left="0.9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&amp;R&amp;P+90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PageLayoutView="0" workbookViewId="0" topLeftCell="A1">
      <selection activeCell="M6" sqref="M6"/>
    </sheetView>
  </sheetViews>
  <sheetFormatPr defaultColWidth="9.140625" defaultRowHeight="12.75"/>
  <cols>
    <col min="1" max="1" width="4.421875" style="4" bestFit="1" customWidth="1"/>
    <col min="2" max="2" width="16.7109375" style="4" customWidth="1"/>
    <col min="3" max="3" width="51.7109375" style="4" customWidth="1"/>
    <col min="4" max="4" width="7.140625" style="4" customWidth="1"/>
    <col min="5" max="5" width="7.00390625" style="4" customWidth="1"/>
    <col min="6" max="6" width="6.28125" style="4" customWidth="1"/>
    <col min="7" max="7" width="7.140625" style="4" customWidth="1"/>
    <col min="8" max="8" width="7.421875" style="4" customWidth="1"/>
    <col min="9" max="9" width="7.28125" style="4" customWidth="1"/>
    <col min="10" max="10" width="6.7109375" style="4" customWidth="1"/>
    <col min="11" max="12" width="7.28125" style="4" customWidth="1"/>
    <col min="13" max="13" width="7.00390625" style="4" customWidth="1"/>
    <col min="14" max="16384" width="9.140625" style="4" customWidth="1"/>
  </cols>
  <sheetData>
    <row r="1" spans="1:13" ht="15.75">
      <c r="A1" s="218" t="s">
        <v>527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22.5">
      <c r="A2" s="157" t="s">
        <v>0</v>
      </c>
      <c r="B2" s="157" t="s">
        <v>1</v>
      </c>
      <c r="C2" s="157" t="s">
        <v>2</v>
      </c>
      <c r="D2" s="51" t="s">
        <v>183</v>
      </c>
      <c r="E2" s="51" t="s">
        <v>182</v>
      </c>
      <c r="F2" s="51" t="s">
        <v>181</v>
      </c>
      <c r="G2" s="51" t="s">
        <v>180</v>
      </c>
      <c r="H2" s="51" t="s">
        <v>179</v>
      </c>
      <c r="I2" s="51" t="s">
        <v>178</v>
      </c>
      <c r="J2" s="51" t="s">
        <v>177</v>
      </c>
      <c r="K2" s="51" t="s">
        <v>176</v>
      </c>
      <c r="L2" s="51" t="s">
        <v>175</v>
      </c>
      <c r="M2" s="51" t="s">
        <v>174</v>
      </c>
    </row>
    <row r="3" spans="1:13" ht="12.75" customHeight="1">
      <c r="A3" s="157"/>
      <c r="B3" s="157"/>
      <c r="C3" s="157"/>
      <c r="D3" s="220" t="s">
        <v>526</v>
      </c>
      <c r="E3" s="220" t="s">
        <v>173</v>
      </c>
      <c r="F3" s="220" t="s">
        <v>524</v>
      </c>
      <c r="G3" s="220" t="s">
        <v>172</v>
      </c>
      <c r="H3" s="220" t="s">
        <v>525</v>
      </c>
      <c r="I3" s="170" t="s">
        <v>34</v>
      </c>
      <c r="J3" s="219"/>
      <c r="K3" s="219"/>
      <c r="L3" s="219"/>
      <c r="M3" s="219"/>
    </row>
    <row r="4" spans="1:13" ht="67.5" thickBot="1">
      <c r="A4" s="158"/>
      <c r="B4" s="158"/>
      <c r="C4" s="157"/>
      <c r="D4" s="220"/>
      <c r="E4" s="220"/>
      <c r="F4" s="220"/>
      <c r="G4" s="220"/>
      <c r="H4" s="220"/>
      <c r="I4" s="20" t="s">
        <v>342</v>
      </c>
      <c r="J4" s="20" t="s">
        <v>171</v>
      </c>
      <c r="K4" s="20" t="s">
        <v>170</v>
      </c>
      <c r="L4" s="20" t="s">
        <v>169</v>
      </c>
      <c r="M4" s="20" t="s">
        <v>117</v>
      </c>
    </row>
    <row r="5" spans="1:13" ht="13.5" hidden="1" thickBot="1">
      <c r="A5" s="132"/>
      <c r="B5" s="132"/>
      <c r="C5" s="130"/>
      <c r="D5" s="53">
        <v>2008</v>
      </c>
      <c r="E5" s="53">
        <v>2008</v>
      </c>
      <c r="F5" s="53">
        <v>2008</v>
      </c>
      <c r="G5" s="53">
        <v>2008</v>
      </c>
      <c r="H5" s="53">
        <v>2008</v>
      </c>
      <c r="I5" s="53">
        <v>2008</v>
      </c>
      <c r="J5" s="53">
        <v>2008</v>
      </c>
      <c r="K5" s="53">
        <v>2008</v>
      </c>
      <c r="L5" s="53">
        <v>2008</v>
      </c>
      <c r="M5" s="53">
        <v>2008</v>
      </c>
    </row>
    <row r="6" spans="1:13" ht="12.75">
      <c r="A6" s="65">
        <v>1</v>
      </c>
      <c r="B6" s="65" t="s">
        <v>530</v>
      </c>
      <c r="C6" s="65" t="s">
        <v>531</v>
      </c>
      <c r="D6" s="65">
        <v>0</v>
      </c>
      <c r="E6" s="65">
        <v>1</v>
      </c>
      <c r="F6" s="65">
        <v>0</v>
      </c>
      <c r="G6" s="65">
        <v>0</v>
      </c>
      <c r="H6" s="65">
        <v>92</v>
      </c>
      <c r="I6" s="65">
        <v>0</v>
      </c>
      <c r="J6" s="65">
        <v>44</v>
      </c>
      <c r="K6" s="65">
        <v>8</v>
      </c>
      <c r="L6" s="65">
        <v>8</v>
      </c>
      <c r="M6" s="65">
        <v>32</v>
      </c>
    </row>
    <row r="7" spans="1:13" ht="12.75">
      <c r="A7" s="66">
        <v>2</v>
      </c>
      <c r="B7" s="66" t="s">
        <v>532</v>
      </c>
      <c r="C7" s="66" t="s">
        <v>533</v>
      </c>
      <c r="D7" s="66">
        <v>0</v>
      </c>
      <c r="E7" s="66">
        <v>1</v>
      </c>
      <c r="F7" s="66">
        <v>0</v>
      </c>
      <c r="G7" s="66">
        <v>0</v>
      </c>
      <c r="H7" s="66">
        <v>136</v>
      </c>
      <c r="I7" s="66">
        <v>0</v>
      </c>
      <c r="J7" s="66">
        <v>8</v>
      </c>
      <c r="K7" s="66">
        <v>128</v>
      </c>
      <c r="L7" s="66">
        <v>0</v>
      </c>
      <c r="M7" s="66">
        <v>0</v>
      </c>
    </row>
    <row r="8" spans="1:13" ht="12.75">
      <c r="A8" s="66">
        <v>3</v>
      </c>
      <c r="B8" s="66" t="s">
        <v>532</v>
      </c>
      <c r="C8" s="66" t="s">
        <v>534</v>
      </c>
      <c r="D8" s="66">
        <v>0</v>
      </c>
      <c r="E8" s="66">
        <v>1</v>
      </c>
      <c r="F8" s="66">
        <v>0</v>
      </c>
      <c r="G8" s="66">
        <v>0</v>
      </c>
      <c r="H8" s="66">
        <v>268</v>
      </c>
      <c r="I8" s="66">
        <v>0</v>
      </c>
      <c r="J8" s="66">
        <v>0</v>
      </c>
      <c r="K8" s="66">
        <v>72</v>
      </c>
      <c r="L8" s="66">
        <v>0</v>
      </c>
      <c r="M8" s="66">
        <v>196</v>
      </c>
    </row>
    <row r="9" spans="1:13" ht="12.75">
      <c r="A9" s="66">
        <v>4</v>
      </c>
      <c r="B9" s="66" t="s">
        <v>532</v>
      </c>
      <c r="C9" s="66" t="s">
        <v>535</v>
      </c>
      <c r="D9" s="66">
        <v>0</v>
      </c>
      <c r="E9" s="66">
        <v>1</v>
      </c>
      <c r="F9" s="66">
        <v>0</v>
      </c>
      <c r="G9" s="66">
        <v>0</v>
      </c>
      <c r="H9" s="66">
        <v>24</v>
      </c>
      <c r="I9" s="66">
        <v>0</v>
      </c>
      <c r="J9" s="66">
        <v>24</v>
      </c>
      <c r="K9" s="66">
        <v>0</v>
      </c>
      <c r="L9" s="66">
        <v>0</v>
      </c>
      <c r="M9" s="66">
        <v>0</v>
      </c>
    </row>
    <row r="10" spans="1:13" ht="12.75">
      <c r="A10" s="66">
        <v>5</v>
      </c>
      <c r="B10" s="66" t="s">
        <v>536</v>
      </c>
      <c r="C10" s="66" t="s">
        <v>537</v>
      </c>
      <c r="D10" s="66">
        <v>0</v>
      </c>
      <c r="E10" s="66">
        <v>1</v>
      </c>
      <c r="F10" s="66">
        <v>0</v>
      </c>
      <c r="G10" s="66">
        <v>0</v>
      </c>
      <c r="H10" s="66">
        <v>63</v>
      </c>
      <c r="I10" s="66">
        <v>10</v>
      </c>
      <c r="J10" s="66">
        <v>8</v>
      </c>
      <c r="K10" s="66">
        <v>21</v>
      </c>
      <c r="L10" s="66">
        <v>0</v>
      </c>
      <c r="M10" s="66">
        <v>24</v>
      </c>
    </row>
    <row r="11" spans="1:13" s="85" customFormat="1" ht="12.75">
      <c r="A11" s="67">
        <v>5</v>
      </c>
      <c r="B11" s="67"/>
      <c r="C11" s="67" t="s">
        <v>538</v>
      </c>
      <c r="D11" s="67">
        <f aca="true" t="shared" si="0" ref="D11:M11">SUM(D6:D10)</f>
        <v>0</v>
      </c>
      <c r="E11" s="67">
        <f t="shared" si="0"/>
        <v>5</v>
      </c>
      <c r="F11" s="67">
        <f t="shared" si="0"/>
        <v>0</v>
      </c>
      <c r="G11" s="67">
        <f t="shared" si="0"/>
        <v>0</v>
      </c>
      <c r="H11" s="67">
        <f t="shared" si="0"/>
        <v>583</v>
      </c>
      <c r="I11" s="67">
        <f t="shared" si="0"/>
        <v>10</v>
      </c>
      <c r="J11" s="67">
        <f t="shared" si="0"/>
        <v>84</v>
      </c>
      <c r="K11" s="67">
        <f t="shared" si="0"/>
        <v>229</v>
      </c>
      <c r="L11" s="67">
        <f t="shared" si="0"/>
        <v>8</v>
      </c>
      <c r="M11" s="67">
        <f t="shared" si="0"/>
        <v>252</v>
      </c>
    </row>
    <row r="12" spans="1:13" ht="7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5"/>
    </row>
    <row r="13" spans="1:13" ht="12.75">
      <c r="A13" s="66">
        <v>1</v>
      </c>
      <c r="B13" s="66" t="s">
        <v>532</v>
      </c>
      <c r="C13" s="66" t="s">
        <v>539</v>
      </c>
      <c r="D13" s="66">
        <v>1</v>
      </c>
      <c r="E13" s="66">
        <v>0</v>
      </c>
      <c r="F13" s="66">
        <v>0</v>
      </c>
      <c r="G13" s="66">
        <v>0</v>
      </c>
      <c r="H13" s="66">
        <v>88</v>
      </c>
      <c r="I13" s="66">
        <v>0</v>
      </c>
      <c r="J13" s="66">
        <v>8</v>
      </c>
      <c r="K13" s="66">
        <v>8</v>
      </c>
      <c r="L13" s="66">
        <v>0</v>
      </c>
      <c r="M13" s="66">
        <v>72</v>
      </c>
    </row>
    <row r="14" spans="1:13" ht="12.75">
      <c r="A14" s="66">
        <v>2</v>
      </c>
      <c r="B14" s="66" t="s">
        <v>540</v>
      </c>
      <c r="C14" s="66" t="s">
        <v>541</v>
      </c>
      <c r="D14" s="66">
        <v>0</v>
      </c>
      <c r="E14" s="66">
        <v>0</v>
      </c>
      <c r="F14" s="66">
        <v>0</v>
      </c>
      <c r="G14" s="66">
        <v>1</v>
      </c>
      <c r="H14" s="66">
        <v>68</v>
      </c>
      <c r="I14" s="66">
        <v>0</v>
      </c>
      <c r="J14" s="66">
        <v>8</v>
      </c>
      <c r="K14" s="66">
        <v>8</v>
      </c>
      <c r="L14" s="66">
        <v>0</v>
      </c>
      <c r="M14" s="66">
        <v>52</v>
      </c>
    </row>
    <row r="15" spans="1:13" ht="12.75">
      <c r="A15" s="66">
        <v>3</v>
      </c>
      <c r="B15" s="66" t="s">
        <v>542</v>
      </c>
      <c r="C15" s="66" t="s">
        <v>543</v>
      </c>
      <c r="D15" s="66">
        <v>0</v>
      </c>
      <c r="E15" s="66">
        <v>0</v>
      </c>
      <c r="F15" s="66">
        <v>0</v>
      </c>
      <c r="G15" s="66">
        <v>1</v>
      </c>
      <c r="H15" s="66">
        <v>61</v>
      </c>
      <c r="I15" s="66">
        <v>0</v>
      </c>
      <c r="J15" s="66">
        <v>0</v>
      </c>
      <c r="K15" s="66">
        <v>21</v>
      </c>
      <c r="L15" s="66">
        <v>0</v>
      </c>
      <c r="M15" s="66">
        <v>40</v>
      </c>
    </row>
    <row r="16" spans="1:13" s="85" customFormat="1" ht="12.75">
      <c r="A16" s="67">
        <v>3</v>
      </c>
      <c r="B16" s="67"/>
      <c r="C16" s="67" t="s">
        <v>544</v>
      </c>
      <c r="D16" s="67">
        <f aca="true" t="shared" si="1" ref="D16:M16">SUM(D13:D15)</f>
        <v>1</v>
      </c>
      <c r="E16" s="67">
        <f t="shared" si="1"/>
        <v>0</v>
      </c>
      <c r="F16" s="67">
        <f t="shared" si="1"/>
        <v>0</v>
      </c>
      <c r="G16" s="67">
        <f t="shared" si="1"/>
        <v>2</v>
      </c>
      <c r="H16" s="67">
        <f t="shared" si="1"/>
        <v>217</v>
      </c>
      <c r="I16" s="67">
        <f t="shared" si="1"/>
        <v>0</v>
      </c>
      <c r="J16" s="67">
        <f t="shared" si="1"/>
        <v>16</v>
      </c>
      <c r="K16" s="67">
        <f t="shared" si="1"/>
        <v>37</v>
      </c>
      <c r="L16" s="67">
        <f t="shared" si="1"/>
        <v>0</v>
      </c>
      <c r="M16" s="67">
        <f t="shared" si="1"/>
        <v>164</v>
      </c>
    </row>
    <row r="17" spans="1:13" ht="7.5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5"/>
    </row>
    <row r="18" spans="1:13" ht="12.75">
      <c r="A18" s="66">
        <v>1</v>
      </c>
      <c r="B18" s="66" t="s">
        <v>545</v>
      </c>
      <c r="C18" s="66" t="s">
        <v>546</v>
      </c>
      <c r="D18" s="66">
        <v>0</v>
      </c>
      <c r="E18" s="66">
        <v>1</v>
      </c>
      <c r="F18" s="66">
        <v>0</v>
      </c>
      <c r="G18" s="66">
        <v>0</v>
      </c>
      <c r="H18" s="66">
        <v>8</v>
      </c>
      <c r="I18" s="66">
        <v>0</v>
      </c>
      <c r="J18" s="66">
        <v>0</v>
      </c>
      <c r="K18" s="66">
        <v>8</v>
      </c>
      <c r="L18" s="66">
        <v>0</v>
      </c>
      <c r="M18" s="66">
        <v>0</v>
      </c>
    </row>
    <row r="19" spans="1:13" ht="12.75">
      <c r="A19" s="66">
        <v>2</v>
      </c>
      <c r="B19" s="66" t="s">
        <v>545</v>
      </c>
      <c r="C19" s="66" t="s">
        <v>547</v>
      </c>
      <c r="D19" s="66">
        <v>1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</row>
    <row r="20" spans="1:13" ht="12.75">
      <c r="A20" s="66">
        <v>3</v>
      </c>
      <c r="B20" s="66" t="s">
        <v>548</v>
      </c>
      <c r="C20" s="66" t="s">
        <v>549</v>
      </c>
      <c r="D20" s="66">
        <v>0</v>
      </c>
      <c r="E20" s="66">
        <v>1</v>
      </c>
      <c r="F20" s="66">
        <v>0</v>
      </c>
      <c r="G20" s="66">
        <v>0</v>
      </c>
      <c r="H20" s="66">
        <v>116</v>
      </c>
      <c r="I20" s="66">
        <v>0</v>
      </c>
      <c r="J20" s="66">
        <v>0</v>
      </c>
      <c r="K20" s="66">
        <v>76</v>
      </c>
      <c r="L20" s="66">
        <v>0</v>
      </c>
      <c r="M20" s="66">
        <v>40</v>
      </c>
    </row>
    <row r="21" spans="1:13" ht="12.75">
      <c r="A21" s="66">
        <v>4</v>
      </c>
      <c r="B21" s="66" t="s">
        <v>550</v>
      </c>
      <c r="C21" s="66" t="s">
        <v>551</v>
      </c>
      <c r="D21" s="66">
        <v>0</v>
      </c>
      <c r="E21" s="66">
        <v>1</v>
      </c>
      <c r="F21" s="66">
        <v>0</v>
      </c>
      <c r="G21" s="66">
        <v>0</v>
      </c>
      <c r="H21" s="66">
        <v>24</v>
      </c>
      <c r="I21" s="66">
        <v>0</v>
      </c>
      <c r="J21" s="66">
        <v>16</v>
      </c>
      <c r="K21" s="66">
        <v>8</v>
      </c>
      <c r="L21" s="66">
        <v>0</v>
      </c>
      <c r="M21" s="66">
        <v>0</v>
      </c>
    </row>
    <row r="22" spans="1:13" ht="12.75">
      <c r="A22" s="66">
        <v>5</v>
      </c>
      <c r="B22" s="66" t="s">
        <v>530</v>
      </c>
      <c r="C22" s="66" t="s">
        <v>552</v>
      </c>
      <c r="D22" s="66">
        <v>1</v>
      </c>
      <c r="E22" s="66">
        <v>0</v>
      </c>
      <c r="F22" s="66">
        <v>0</v>
      </c>
      <c r="G22" s="66">
        <v>0</v>
      </c>
      <c r="H22" s="66">
        <v>58</v>
      </c>
      <c r="I22" s="66">
        <v>0</v>
      </c>
      <c r="J22" s="66">
        <v>0</v>
      </c>
      <c r="K22" s="66">
        <v>37</v>
      </c>
      <c r="L22" s="66">
        <v>0</v>
      </c>
      <c r="M22" s="66">
        <v>21</v>
      </c>
    </row>
    <row r="23" spans="1:13" ht="12.75">
      <c r="A23" s="66">
        <v>6</v>
      </c>
      <c r="B23" s="66" t="s">
        <v>553</v>
      </c>
      <c r="C23" s="66" t="s">
        <v>554</v>
      </c>
      <c r="D23" s="66">
        <v>0</v>
      </c>
      <c r="E23" s="66">
        <v>1</v>
      </c>
      <c r="F23" s="66">
        <v>0</v>
      </c>
      <c r="G23" s="66">
        <v>0</v>
      </c>
      <c r="H23" s="66">
        <v>25</v>
      </c>
      <c r="I23" s="66">
        <v>0</v>
      </c>
      <c r="J23" s="66">
        <v>0</v>
      </c>
      <c r="K23" s="66">
        <v>25</v>
      </c>
      <c r="L23" s="66">
        <v>0</v>
      </c>
      <c r="M23" s="66">
        <v>0</v>
      </c>
    </row>
    <row r="24" spans="1:13" ht="12.75">
      <c r="A24" s="66">
        <v>7</v>
      </c>
      <c r="B24" s="66" t="s">
        <v>532</v>
      </c>
      <c r="C24" s="66" t="s">
        <v>555</v>
      </c>
      <c r="D24" s="66">
        <v>1</v>
      </c>
      <c r="E24" s="66">
        <v>0</v>
      </c>
      <c r="F24" s="66">
        <v>0</v>
      </c>
      <c r="G24" s="66">
        <v>0</v>
      </c>
      <c r="H24" s="66">
        <v>36</v>
      </c>
      <c r="I24" s="66">
        <v>24</v>
      </c>
      <c r="J24" s="66">
        <v>0</v>
      </c>
      <c r="K24" s="66">
        <v>0</v>
      </c>
      <c r="L24" s="66">
        <v>0</v>
      </c>
      <c r="M24" s="66">
        <v>12</v>
      </c>
    </row>
    <row r="25" spans="1:13" ht="12.75">
      <c r="A25" s="66">
        <v>8</v>
      </c>
      <c r="B25" s="66" t="s">
        <v>532</v>
      </c>
      <c r="C25" s="66" t="s">
        <v>556</v>
      </c>
      <c r="D25" s="66">
        <v>1</v>
      </c>
      <c r="E25" s="66">
        <v>0</v>
      </c>
      <c r="F25" s="66">
        <v>0</v>
      </c>
      <c r="G25" s="66">
        <v>0</v>
      </c>
      <c r="H25" s="66">
        <v>56</v>
      </c>
      <c r="I25" s="66">
        <v>40</v>
      </c>
      <c r="J25" s="66">
        <v>0</v>
      </c>
      <c r="K25" s="66">
        <v>16</v>
      </c>
      <c r="L25" s="66">
        <v>0</v>
      </c>
      <c r="M25" s="66">
        <v>0</v>
      </c>
    </row>
    <row r="26" spans="1:13" ht="12.75">
      <c r="A26" s="66">
        <v>9</v>
      </c>
      <c r="B26" s="66" t="s">
        <v>532</v>
      </c>
      <c r="C26" s="66" t="s">
        <v>557</v>
      </c>
      <c r="D26" s="66">
        <v>1</v>
      </c>
      <c r="E26" s="66">
        <v>1</v>
      </c>
      <c r="F26" s="66">
        <v>0</v>
      </c>
      <c r="G26" s="66">
        <v>0</v>
      </c>
      <c r="H26" s="66">
        <v>80</v>
      </c>
      <c r="I26" s="66">
        <v>16</v>
      </c>
      <c r="J26" s="66">
        <v>16</v>
      </c>
      <c r="K26" s="66">
        <v>24</v>
      </c>
      <c r="L26" s="66">
        <v>0</v>
      </c>
      <c r="M26" s="66">
        <v>24</v>
      </c>
    </row>
    <row r="27" spans="1:13" ht="12.75">
      <c r="A27" s="66">
        <v>10</v>
      </c>
      <c r="B27" s="66" t="s">
        <v>532</v>
      </c>
      <c r="C27" s="66" t="s">
        <v>558</v>
      </c>
      <c r="D27" s="66">
        <v>1</v>
      </c>
      <c r="E27" s="66">
        <v>1</v>
      </c>
      <c r="F27" s="66">
        <v>0</v>
      </c>
      <c r="G27" s="66">
        <v>0</v>
      </c>
      <c r="H27" s="66">
        <v>64</v>
      </c>
      <c r="I27" s="66">
        <v>0</v>
      </c>
      <c r="J27" s="66">
        <v>0</v>
      </c>
      <c r="K27" s="66">
        <v>48</v>
      </c>
      <c r="L27" s="66">
        <v>0</v>
      </c>
      <c r="M27" s="66">
        <v>16</v>
      </c>
    </row>
    <row r="28" spans="1:13" ht="12.75">
      <c r="A28" s="66">
        <v>11</v>
      </c>
      <c r="B28" s="66" t="s">
        <v>532</v>
      </c>
      <c r="C28" s="66" t="s">
        <v>559</v>
      </c>
      <c r="D28" s="66">
        <v>0</v>
      </c>
      <c r="E28" s="66">
        <v>1</v>
      </c>
      <c r="F28" s="66">
        <v>0</v>
      </c>
      <c r="G28" s="66">
        <v>0</v>
      </c>
      <c r="H28" s="66">
        <v>68</v>
      </c>
      <c r="I28" s="66">
        <v>8</v>
      </c>
      <c r="J28" s="66">
        <v>0</v>
      </c>
      <c r="K28" s="66">
        <v>60</v>
      </c>
      <c r="L28" s="66">
        <v>0</v>
      </c>
      <c r="M28" s="66">
        <v>0</v>
      </c>
    </row>
    <row r="29" spans="1:13" ht="12.75">
      <c r="A29" s="66">
        <v>12</v>
      </c>
      <c r="B29" s="66" t="s">
        <v>532</v>
      </c>
      <c r="C29" s="66" t="s">
        <v>560</v>
      </c>
      <c r="D29" s="66">
        <v>0</v>
      </c>
      <c r="E29" s="66">
        <v>1</v>
      </c>
      <c r="F29" s="66">
        <v>0</v>
      </c>
      <c r="G29" s="66">
        <v>0</v>
      </c>
      <c r="H29" s="66">
        <v>50</v>
      </c>
      <c r="I29" s="66">
        <v>0</v>
      </c>
      <c r="J29" s="66">
        <v>0</v>
      </c>
      <c r="K29" s="66">
        <v>50</v>
      </c>
      <c r="L29" s="66">
        <v>0</v>
      </c>
      <c r="M29" s="66">
        <v>0</v>
      </c>
    </row>
    <row r="30" spans="1:13" ht="12.75">
      <c r="A30" s="66">
        <v>13</v>
      </c>
      <c r="B30" s="66" t="s">
        <v>561</v>
      </c>
      <c r="C30" s="66" t="s">
        <v>562</v>
      </c>
      <c r="D30" s="66">
        <v>0</v>
      </c>
      <c r="E30" s="66">
        <v>1</v>
      </c>
      <c r="F30" s="66">
        <v>1</v>
      </c>
      <c r="G30" s="66">
        <v>0</v>
      </c>
      <c r="H30" s="66">
        <v>24</v>
      </c>
      <c r="I30" s="66">
        <v>0</v>
      </c>
      <c r="J30" s="66">
        <v>0</v>
      </c>
      <c r="K30" s="66">
        <v>24</v>
      </c>
      <c r="L30" s="66">
        <v>0</v>
      </c>
      <c r="M30" s="66">
        <v>0</v>
      </c>
    </row>
    <row r="31" spans="1:13" ht="12.75">
      <c r="A31" s="66">
        <v>14</v>
      </c>
      <c r="B31" s="66" t="s">
        <v>563</v>
      </c>
      <c r="C31" s="66" t="s">
        <v>564</v>
      </c>
      <c r="D31" s="66">
        <v>1</v>
      </c>
      <c r="E31" s="66">
        <v>1</v>
      </c>
      <c r="F31" s="66">
        <v>0</v>
      </c>
      <c r="G31" s="66">
        <v>0</v>
      </c>
      <c r="H31" s="66">
        <v>3</v>
      </c>
      <c r="I31" s="66">
        <v>0</v>
      </c>
      <c r="J31" s="66">
        <v>0</v>
      </c>
      <c r="K31" s="66">
        <v>2</v>
      </c>
      <c r="L31" s="66">
        <v>0</v>
      </c>
      <c r="M31" s="66">
        <v>1</v>
      </c>
    </row>
    <row r="32" spans="1:13" ht="12.75">
      <c r="A32" s="66">
        <v>15</v>
      </c>
      <c r="B32" s="66" t="s">
        <v>565</v>
      </c>
      <c r="C32" s="66" t="s">
        <v>566</v>
      </c>
      <c r="D32" s="66">
        <v>0</v>
      </c>
      <c r="E32" s="66">
        <v>0</v>
      </c>
      <c r="F32" s="66">
        <v>0</v>
      </c>
      <c r="G32" s="66">
        <v>1</v>
      </c>
      <c r="H32" s="66">
        <v>16</v>
      </c>
      <c r="I32" s="66">
        <v>0</v>
      </c>
      <c r="J32" s="66">
        <v>0</v>
      </c>
      <c r="K32" s="66">
        <v>16</v>
      </c>
      <c r="L32" s="66">
        <v>0</v>
      </c>
      <c r="M32" s="66">
        <v>0</v>
      </c>
    </row>
    <row r="33" spans="1:13" ht="12.75">
      <c r="A33" s="66">
        <v>16</v>
      </c>
      <c r="B33" s="66" t="s">
        <v>567</v>
      </c>
      <c r="C33" s="66" t="s">
        <v>568</v>
      </c>
      <c r="D33" s="66">
        <v>0</v>
      </c>
      <c r="E33" s="66">
        <v>1</v>
      </c>
      <c r="F33" s="66">
        <v>1</v>
      </c>
      <c r="G33" s="66">
        <v>0</v>
      </c>
      <c r="H33" s="66">
        <v>61</v>
      </c>
      <c r="I33" s="66">
        <v>0</v>
      </c>
      <c r="J33" s="66">
        <v>0</v>
      </c>
      <c r="K33" s="66">
        <v>56</v>
      </c>
      <c r="L33" s="66">
        <v>0</v>
      </c>
      <c r="M33" s="66">
        <v>5</v>
      </c>
    </row>
    <row r="34" spans="1:13" ht="12.75">
      <c r="A34" s="66">
        <v>17</v>
      </c>
      <c r="B34" s="66" t="s">
        <v>536</v>
      </c>
      <c r="C34" s="66" t="s">
        <v>569</v>
      </c>
      <c r="D34" s="66">
        <v>0</v>
      </c>
      <c r="E34" s="66">
        <v>1</v>
      </c>
      <c r="F34" s="66">
        <v>0</v>
      </c>
      <c r="G34" s="66">
        <v>0</v>
      </c>
      <c r="H34" s="66">
        <v>40</v>
      </c>
      <c r="I34" s="66">
        <v>40</v>
      </c>
      <c r="J34" s="66">
        <v>0</v>
      </c>
      <c r="K34" s="66">
        <v>0</v>
      </c>
      <c r="L34" s="66">
        <v>0</v>
      </c>
      <c r="M34" s="66">
        <v>0</v>
      </c>
    </row>
    <row r="35" spans="1:13" ht="12.75">
      <c r="A35" s="66">
        <v>18</v>
      </c>
      <c r="B35" s="66" t="s">
        <v>570</v>
      </c>
      <c r="C35" s="66" t="s">
        <v>571</v>
      </c>
      <c r="D35" s="66">
        <v>0</v>
      </c>
      <c r="E35" s="66">
        <v>1</v>
      </c>
      <c r="F35" s="66">
        <v>0</v>
      </c>
      <c r="G35" s="66">
        <v>0</v>
      </c>
      <c r="H35" s="66">
        <v>112</v>
      </c>
      <c r="I35" s="66">
        <v>48</v>
      </c>
      <c r="J35" s="66">
        <v>8</v>
      </c>
      <c r="K35" s="66">
        <v>16</v>
      </c>
      <c r="L35" s="66">
        <v>0</v>
      </c>
      <c r="M35" s="66">
        <v>40</v>
      </c>
    </row>
    <row r="36" spans="1:13" ht="12.75">
      <c r="A36" s="66">
        <v>19</v>
      </c>
      <c r="B36" s="66" t="s">
        <v>570</v>
      </c>
      <c r="C36" s="66" t="s">
        <v>572</v>
      </c>
      <c r="D36" s="66">
        <v>0</v>
      </c>
      <c r="E36" s="66">
        <v>1</v>
      </c>
      <c r="F36" s="66">
        <v>0</v>
      </c>
      <c r="G36" s="66">
        <v>0</v>
      </c>
      <c r="H36" s="66">
        <v>48</v>
      </c>
      <c r="I36" s="66">
        <v>0</v>
      </c>
      <c r="J36" s="66">
        <v>8</v>
      </c>
      <c r="K36" s="66">
        <v>40</v>
      </c>
      <c r="L36" s="66">
        <v>0</v>
      </c>
      <c r="M36" s="66">
        <v>0</v>
      </c>
    </row>
    <row r="37" spans="1:13" ht="12.75">
      <c r="A37" s="66">
        <v>20</v>
      </c>
      <c r="B37" s="66" t="s">
        <v>573</v>
      </c>
      <c r="C37" s="66" t="s">
        <v>574</v>
      </c>
      <c r="D37" s="66">
        <v>0</v>
      </c>
      <c r="E37" s="66">
        <v>1</v>
      </c>
      <c r="F37" s="66">
        <v>0</v>
      </c>
      <c r="G37" s="66">
        <v>0</v>
      </c>
      <c r="H37" s="66">
        <v>92</v>
      </c>
      <c r="I37" s="66">
        <v>0</v>
      </c>
      <c r="J37" s="66">
        <v>32</v>
      </c>
      <c r="K37" s="66">
        <v>0</v>
      </c>
      <c r="L37" s="66">
        <v>0</v>
      </c>
      <c r="M37" s="66">
        <v>60</v>
      </c>
    </row>
    <row r="38" spans="1:13" ht="12.75">
      <c r="A38" s="66">
        <v>21</v>
      </c>
      <c r="B38" s="66" t="s">
        <v>575</v>
      </c>
      <c r="C38" s="66" t="s">
        <v>576</v>
      </c>
      <c r="D38" s="66">
        <v>0</v>
      </c>
      <c r="E38" s="66">
        <v>1</v>
      </c>
      <c r="F38" s="66">
        <v>0</v>
      </c>
      <c r="G38" s="66">
        <v>0</v>
      </c>
      <c r="H38" s="66">
        <v>16</v>
      </c>
      <c r="I38" s="66">
        <v>8</v>
      </c>
      <c r="J38" s="66">
        <v>0</v>
      </c>
      <c r="K38" s="66">
        <v>8</v>
      </c>
      <c r="L38" s="66">
        <v>0</v>
      </c>
      <c r="M38" s="66">
        <v>0</v>
      </c>
    </row>
    <row r="39" spans="1:13" ht="12.75">
      <c r="A39" s="66">
        <v>22</v>
      </c>
      <c r="B39" s="66" t="s">
        <v>577</v>
      </c>
      <c r="C39" s="66" t="s">
        <v>578</v>
      </c>
      <c r="D39" s="66">
        <v>0</v>
      </c>
      <c r="E39" s="66">
        <v>1</v>
      </c>
      <c r="F39" s="66">
        <v>0</v>
      </c>
      <c r="G39" s="66">
        <v>0</v>
      </c>
      <c r="H39" s="66">
        <v>44</v>
      </c>
      <c r="I39" s="66">
        <v>0</v>
      </c>
      <c r="J39" s="66">
        <v>20</v>
      </c>
      <c r="K39" s="66">
        <v>24</v>
      </c>
      <c r="L39" s="66">
        <v>0</v>
      </c>
      <c r="M39" s="66">
        <v>0</v>
      </c>
    </row>
    <row r="40" spans="1:13" ht="12.75">
      <c r="A40" s="66">
        <v>23</v>
      </c>
      <c r="B40" s="66" t="s">
        <v>579</v>
      </c>
      <c r="C40" s="66" t="s">
        <v>580</v>
      </c>
      <c r="D40" s="66">
        <v>0</v>
      </c>
      <c r="E40" s="66">
        <v>1</v>
      </c>
      <c r="F40" s="66">
        <v>0</v>
      </c>
      <c r="G40" s="66">
        <v>0</v>
      </c>
      <c r="H40" s="66">
        <v>66</v>
      </c>
      <c r="I40" s="66">
        <v>16</v>
      </c>
      <c r="J40" s="66">
        <v>6</v>
      </c>
      <c r="K40" s="66">
        <v>40</v>
      </c>
      <c r="L40" s="66">
        <v>0</v>
      </c>
      <c r="M40" s="66">
        <v>4</v>
      </c>
    </row>
    <row r="41" spans="1:13" ht="12.75">
      <c r="A41" s="66">
        <v>24</v>
      </c>
      <c r="B41" s="66" t="s">
        <v>581</v>
      </c>
      <c r="C41" s="66" t="s">
        <v>582</v>
      </c>
      <c r="D41" s="66">
        <v>0</v>
      </c>
      <c r="E41" s="66">
        <v>1</v>
      </c>
      <c r="F41" s="66">
        <v>0</v>
      </c>
      <c r="G41" s="66">
        <v>0</v>
      </c>
      <c r="H41" s="66">
        <v>176</v>
      </c>
      <c r="I41" s="66">
        <v>0</v>
      </c>
      <c r="J41" s="66">
        <v>88</v>
      </c>
      <c r="K41" s="66">
        <v>88</v>
      </c>
      <c r="L41" s="66">
        <v>0</v>
      </c>
      <c r="M41" s="66">
        <v>0</v>
      </c>
    </row>
    <row r="42" spans="1:13" ht="12.75">
      <c r="A42" s="66">
        <v>25</v>
      </c>
      <c r="B42" s="66" t="s">
        <v>581</v>
      </c>
      <c r="C42" s="66" t="s">
        <v>583</v>
      </c>
      <c r="D42" s="66">
        <v>0</v>
      </c>
      <c r="E42" s="66">
        <v>1</v>
      </c>
      <c r="F42" s="66">
        <v>0</v>
      </c>
      <c r="G42" s="66">
        <v>0</v>
      </c>
      <c r="H42" s="66">
        <v>8</v>
      </c>
      <c r="I42" s="66">
        <v>0</v>
      </c>
      <c r="J42" s="66">
        <v>8</v>
      </c>
      <c r="K42" s="66">
        <v>0</v>
      </c>
      <c r="L42" s="66">
        <v>0</v>
      </c>
      <c r="M42" s="66">
        <v>0</v>
      </c>
    </row>
    <row r="43" spans="1:13" ht="12.75">
      <c r="A43" s="66">
        <v>26</v>
      </c>
      <c r="B43" s="66" t="s">
        <v>584</v>
      </c>
      <c r="C43" s="66" t="s">
        <v>585</v>
      </c>
      <c r="D43" s="66">
        <v>0</v>
      </c>
      <c r="E43" s="66">
        <v>1</v>
      </c>
      <c r="F43" s="66">
        <v>0</v>
      </c>
      <c r="G43" s="66">
        <v>0</v>
      </c>
      <c r="H43" s="66">
        <v>33</v>
      </c>
      <c r="I43" s="66">
        <v>0</v>
      </c>
      <c r="J43" s="66">
        <v>0</v>
      </c>
      <c r="K43" s="66">
        <v>28</v>
      </c>
      <c r="L43" s="66">
        <v>0</v>
      </c>
      <c r="M43" s="66">
        <v>5</v>
      </c>
    </row>
    <row r="44" spans="1:13" ht="12.75">
      <c r="A44" s="66">
        <v>27</v>
      </c>
      <c r="B44" s="66" t="s">
        <v>586</v>
      </c>
      <c r="C44" s="66" t="s">
        <v>587</v>
      </c>
      <c r="D44" s="66">
        <v>1</v>
      </c>
      <c r="E44" s="66">
        <v>0</v>
      </c>
      <c r="F44" s="66">
        <v>0</v>
      </c>
      <c r="G44" s="66">
        <v>0</v>
      </c>
      <c r="H44" s="66">
        <v>72</v>
      </c>
      <c r="I44" s="66">
        <v>0</v>
      </c>
      <c r="J44" s="66">
        <v>8</v>
      </c>
      <c r="K44" s="66">
        <v>24</v>
      </c>
      <c r="L44" s="66">
        <v>0</v>
      </c>
      <c r="M44" s="66">
        <v>40</v>
      </c>
    </row>
    <row r="45" spans="1:13" ht="12.75">
      <c r="A45" s="66">
        <v>28</v>
      </c>
      <c r="B45" s="66" t="s">
        <v>588</v>
      </c>
      <c r="C45" s="66" t="s">
        <v>589</v>
      </c>
      <c r="D45" s="66">
        <v>0</v>
      </c>
      <c r="E45" s="66">
        <v>1</v>
      </c>
      <c r="F45" s="66">
        <v>0</v>
      </c>
      <c r="G45" s="66">
        <v>0</v>
      </c>
      <c r="H45" s="66">
        <v>68</v>
      </c>
      <c r="I45" s="66">
        <v>0</v>
      </c>
      <c r="J45" s="66">
        <v>28</v>
      </c>
      <c r="K45" s="66">
        <v>40</v>
      </c>
      <c r="L45" s="66">
        <v>0</v>
      </c>
      <c r="M45" s="66">
        <v>0</v>
      </c>
    </row>
    <row r="46" spans="1:13" ht="12.75">
      <c r="A46" s="66">
        <v>29</v>
      </c>
      <c r="B46" s="66" t="s">
        <v>590</v>
      </c>
      <c r="C46" s="66" t="s">
        <v>591</v>
      </c>
      <c r="D46" s="66">
        <v>0</v>
      </c>
      <c r="E46" s="66">
        <v>1</v>
      </c>
      <c r="F46" s="66">
        <v>0</v>
      </c>
      <c r="G46" s="66">
        <v>0</v>
      </c>
      <c r="H46" s="66">
        <v>900</v>
      </c>
      <c r="I46" s="66">
        <v>0</v>
      </c>
      <c r="J46" s="66">
        <v>0</v>
      </c>
      <c r="K46" s="66">
        <v>0</v>
      </c>
      <c r="L46" s="66">
        <v>0</v>
      </c>
      <c r="M46" s="66">
        <v>900</v>
      </c>
    </row>
    <row r="47" spans="1:13" ht="12.75">
      <c r="A47" s="66">
        <v>30</v>
      </c>
      <c r="B47" s="66" t="s">
        <v>540</v>
      </c>
      <c r="C47" s="66" t="s">
        <v>592</v>
      </c>
      <c r="D47" s="66">
        <v>0</v>
      </c>
      <c r="E47" s="66">
        <v>1</v>
      </c>
      <c r="F47" s="66">
        <v>0</v>
      </c>
      <c r="G47" s="66">
        <v>0</v>
      </c>
      <c r="H47" s="66">
        <v>26</v>
      </c>
      <c r="I47" s="66">
        <v>18</v>
      </c>
      <c r="J47" s="66">
        <v>8</v>
      </c>
      <c r="K47" s="66">
        <v>0</v>
      </c>
      <c r="L47" s="66">
        <v>0</v>
      </c>
      <c r="M47" s="66">
        <v>0</v>
      </c>
    </row>
    <row r="48" spans="1:13" ht="12.75">
      <c r="A48" s="66">
        <v>31</v>
      </c>
      <c r="B48" s="66" t="s">
        <v>540</v>
      </c>
      <c r="C48" s="66" t="s">
        <v>593</v>
      </c>
      <c r="D48" s="66">
        <v>0</v>
      </c>
      <c r="E48" s="66">
        <v>1</v>
      </c>
      <c r="F48" s="66">
        <v>0</v>
      </c>
      <c r="G48" s="66">
        <v>0</v>
      </c>
      <c r="H48" s="66">
        <v>120</v>
      </c>
      <c r="I48" s="66">
        <v>8</v>
      </c>
      <c r="J48" s="66">
        <v>24</v>
      </c>
      <c r="K48" s="66">
        <v>24</v>
      </c>
      <c r="L48" s="66">
        <v>32</v>
      </c>
      <c r="M48" s="66">
        <v>32</v>
      </c>
    </row>
    <row r="49" spans="1:13" ht="12.75">
      <c r="A49" s="66">
        <v>32</v>
      </c>
      <c r="B49" s="66" t="s">
        <v>594</v>
      </c>
      <c r="C49" s="66" t="s">
        <v>595</v>
      </c>
      <c r="D49" s="66">
        <v>0</v>
      </c>
      <c r="E49" s="66">
        <v>1</v>
      </c>
      <c r="F49" s="66">
        <v>0</v>
      </c>
      <c r="G49" s="66">
        <v>0</v>
      </c>
      <c r="H49" s="66">
        <v>217</v>
      </c>
      <c r="I49" s="66">
        <v>0</v>
      </c>
      <c r="J49" s="66">
        <v>9</v>
      </c>
      <c r="K49" s="66">
        <v>136</v>
      </c>
      <c r="L49" s="66">
        <v>0</v>
      </c>
      <c r="M49" s="66">
        <v>72</v>
      </c>
    </row>
    <row r="50" spans="1:13" ht="12.75">
      <c r="A50" s="66">
        <v>33</v>
      </c>
      <c r="B50" s="66" t="s">
        <v>542</v>
      </c>
      <c r="C50" s="66" t="s">
        <v>596</v>
      </c>
      <c r="D50" s="66">
        <v>0</v>
      </c>
      <c r="E50" s="66">
        <v>1</v>
      </c>
      <c r="F50" s="66">
        <v>0</v>
      </c>
      <c r="G50" s="66">
        <v>0</v>
      </c>
      <c r="H50" s="66">
        <v>104</v>
      </c>
      <c r="I50" s="66">
        <v>32</v>
      </c>
      <c r="J50" s="66">
        <v>32</v>
      </c>
      <c r="K50" s="66">
        <v>0</v>
      </c>
      <c r="L50" s="66">
        <v>0</v>
      </c>
      <c r="M50" s="66">
        <v>40</v>
      </c>
    </row>
    <row r="51" spans="1:13" ht="12.75">
      <c r="A51" s="66">
        <v>34</v>
      </c>
      <c r="B51" s="66" t="s">
        <v>597</v>
      </c>
      <c r="C51" s="66" t="s">
        <v>598</v>
      </c>
      <c r="D51" s="66">
        <v>1</v>
      </c>
      <c r="E51" s="66">
        <v>0</v>
      </c>
      <c r="F51" s="66">
        <v>0</v>
      </c>
      <c r="G51" s="66">
        <v>0</v>
      </c>
      <c r="H51" s="66">
        <v>24</v>
      </c>
      <c r="I51" s="66">
        <v>0</v>
      </c>
      <c r="J51" s="66">
        <v>24</v>
      </c>
      <c r="K51" s="66">
        <v>0</v>
      </c>
      <c r="L51" s="66">
        <v>0</v>
      </c>
      <c r="M51" s="66">
        <v>0</v>
      </c>
    </row>
    <row r="52" spans="1:13" ht="12.75">
      <c r="A52" s="66">
        <v>35</v>
      </c>
      <c r="B52" s="66" t="s">
        <v>599</v>
      </c>
      <c r="C52" s="66" t="s">
        <v>600</v>
      </c>
      <c r="D52" s="66">
        <v>0</v>
      </c>
      <c r="E52" s="66">
        <v>1</v>
      </c>
      <c r="F52" s="66">
        <v>1</v>
      </c>
      <c r="G52" s="66">
        <v>0</v>
      </c>
      <c r="H52" s="66">
        <v>38</v>
      </c>
      <c r="I52" s="66">
        <v>6</v>
      </c>
      <c r="J52" s="66">
        <v>0</v>
      </c>
      <c r="K52" s="66">
        <v>8</v>
      </c>
      <c r="L52" s="66">
        <v>0</v>
      </c>
      <c r="M52" s="66">
        <v>24</v>
      </c>
    </row>
    <row r="53" spans="1:13" ht="12.75">
      <c r="A53" s="66">
        <v>36</v>
      </c>
      <c r="B53" s="66" t="s">
        <v>601</v>
      </c>
      <c r="C53" s="66" t="s">
        <v>602</v>
      </c>
      <c r="D53" s="66">
        <v>1</v>
      </c>
      <c r="E53" s="66">
        <v>0</v>
      </c>
      <c r="F53" s="66">
        <v>0</v>
      </c>
      <c r="G53" s="66">
        <v>0</v>
      </c>
      <c r="H53" s="66">
        <v>180</v>
      </c>
      <c r="I53" s="66">
        <v>60</v>
      </c>
      <c r="J53" s="66">
        <v>20</v>
      </c>
      <c r="K53" s="66">
        <v>100</v>
      </c>
      <c r="L53" s="66">
        <v>0</v>
      </c>
      <c r="M53" s="66">
        <v>0</v>
      </c>
    </row>
    <row r="54" spans="1:13" ht="12.75">
      <c r="A54" s="66">
        <v>37</v>
      </c>
      <c r="B54" s="66" t="s">
        <v>603</v>
      </c>
      <c r="C54" s="66" t="s">
        <v>604</v>
      </c>
      <c r="D54" s="66">
        <v>0</v>
      </c>
      <c r="E54" s="66">
        <v>1</v>
      </c>
      <c r="F54" s="66">
        <v>0</v>
      </c>
      <c r="G54" s="66">
        <v>0</v>
      </c>
      <c r="H54" s="66">
        <v>228</v>
      </c>
      <c r="I54" s="66">
        <v>0</v>
      </c>
      <c r="J54" s="66">
        <v>0</v>
      </c>
      <c r="K54" s="66">
        <v>68</v>
      </c>
      <c r="L54" s="66">
        <v>0</v>
      </c>
      <c r="M54" s="66">
        <v>160</v>
      </c>
    </row>
    <row r="55" spans="1:13" s="85" customFormat="1" ht="12.75">
      <c r="A55" s="67">
        <v>37</v>
      </c>
      <c r="B55" s="67"/>
      <c r="C55" s="67" t="s">
        <v>605</v>
      </c>
      <c r="D55" s="67">
        <f aca="true" t="shared" si="2" ref="D55:M55">SUM(D18:D54)</f>
        <v>10</v>
      </c>
      <c r="E55" s="67">
        <f t="shared" si="2"/>
        <v>29</v>
      </c>
      <c r="F55" s="67">
        <f t="shared" si="2"/>
        <v>3</v>
      </c>
      <c r="G55" s="67">
        <f t="shared" si="2"/>
        <v>1</v>
      </c>
      <c r="H55" s="67">
        <f t="shared" si="2"/>
        <v>3301</v>
      </c>
      <c r="I55" s="67">
        <f t="shared" si="2"/>
        <v>324</v>
      </c>
      <c r="J55" s="67">
        <f t="shared" si="2"/>
        <v>355</v>
      </c>
      <c r="K55" s="67">
        <f t="shared" si="2"/>
        <v>1094</v>
      </c>
      <c r="L55" s="67">
        <f t="shared" si="2"/>
        <v>32</v>
      </c>
      <c r="M55" s="67">
        <f t="shared" si="2"/>
        <v>1496</v>
      </c>
    </row>
    <row r="56" spans="1:13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</row>
    <row r="57" spans="1:13" ht="25.5">
      <c r="A57" s="66">
        <v>1</v>
      </c>
      <c r="B57" s="66" t="s">
        <v>545</v>
      </c>
      <c r="C57" s="66" t="s">
        <v>606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</row>
    <row r="58" spans="1:13" ht="12.75">
      <c r="A58" s="66">
        <v>2</v>
      </c>
      <c r="B58" s="66" t="s">
        <v>550</v>
      </c>
      <c r="C58" s="66" t="s">
        <v>607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</row>
    <row r="59" spans="1:13" ht="12.75">
      <c r="A59" s="66">
        <v>3</v>
      </c>
      <c r="B59" s="66" t="s">
        <v>581</v>
      </c>
      <c r="C59" s="66" t="s">
        <v>608</v>
      </c>
      <c r="D59" s="66">
        <v>0</v>
      </c>
      <c r="E59" s="66">
        <v>1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</row>
    <row r="60" spans="1:13" ht="12.75">
      <c r="A60" s="66">
        <v>4</v>
      </c>
      <c r="B60" s="66" t="s">
        <v>586</v>
      </c>
      <c r="C60" s="66" t="s">
        <v>609</v>
      </c>
      <c r="D60" s="66">
        <v>0</v>
      </c>
      <c r="E60" s="66">
        <v>0</v>
      </c>
      <c r="F60" s="66">
        <v>0</v>
      </c>
      <c r="G60" s="66">
        <v>0</v>
      </c>
      <c r="H60" s="66">
        <v>1</v>
      </c>
      <c r="I60" s="66">
        <v>1</v>
      </c>
      <c r="J60" s="66">
        <v>0</v>
      </c>
      <c r="K60" s="66">
        <v>0</v>
      </c>
      <c r="L60" s="66">
        <v>0</v>
      </c>
      <c r="M60" s="66">
        <v>0</v>
      </c>
    </row>
    <row r="61" spans="1:13" ht="12.75">
      <c r="A61" s="66">
        <v>5</v>
      </c>
      <c r="B61" s="66" t="s">
        <v>540</v>
      </c>
      <c r="C61" s="66" t="s">
        <v>610</v>
      </c>
      <c r="D61" s="66">
        <v>0</v>
      </c>
      <c r="E61" s="66">
        <v>0</v>
      </c>
      <c r="F61" s="66">
        <v>0</v>
      </c>
      <c r="G61" s="66">
        <v>0</v>
      </c>
      <c r="H61" s="66">
        <v>32</v>
      </c>
      <c r="I61" s="66">
        <v>0</v>
      </c>
      <c r="J61" s="66">
        <v>24</v>
      </c>
      <c r="K61" s="66">
        <v>8</v>
      </c>
      <c r="L61" s="66">
        <v>0</v>
      </c>
      <c r="M61" s="66">
        <v>0</v>
      </c>
    </row>
    <row r="62" spans="1:13" s="85" customFormat="1" ht="12.75">
      <c r="A62" s="67">
        <v>5</v>
      </c>
      <c r="B62" s="67"/>
      <c r="C62" s="67" t="s">
        <v>611</v>
      </c>
      <c r="D62" s="67">
        <f aca="true" t="shared" si="3" ref="D62:M62">SUM(D57:D61)</f>
        <v>0</v>
      </c>
      <c r="E62" s="67">
        <f t="shared" si="3"/>
        <v>1</v>
      </c>
      <c r="F62" s="67">
        <f t="shared" si="3"/>
        <v>0</v>
      </c>
      <c r="G62" s="67">
        <f t="shared" si="3"/>
        <v>0</v>
      </c>
      <c r="H62" s="67">
        <f t="shared" si="3"/>
        <v>33</v>
      </c>
      <c r="I62" s="67">
        <f t="shared" si="3"/>
        <v>1</v>
      </c>
      <c r="J62" s="67">
        <f t="shared" si="3"/>
        <v>24</v>
      </c>
      <c r="K62" s="67">
        <f t="shared" si="3"/>
        <v>8</v>
      </c>
      <c r="L62" s="67">
        <f t="shared" si="3"/>
        <v>0</v>
      </c>
      <c r="M62" s="67">
        <f t="shared" si="3"/>
        <v>0</v>
      </c>
    </row>
    <row r="63" spans="1:13" ht="7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</row>
    <row r="64" spans="1:13" ht="12.75">
      <c r="A64" s="66">
        <v>1</v>
      </c>
      <c r="B64" s="66" t="s">
        <v>548</v>
      </c>
      <c r="C64" s="66" t="s">
        <v>612</v>
      </c>
      <c r="D64" s="66">
        <v>0</v>
      </c>
      <c r="E64" s="66">
        <v>1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</row>
    <row r="65" spans="1:13" ht="25.5">
      <c r="A65" s="66">
        <v>2</v>
      </c>
      <c r="B65" s="66" t="s">
        <v>532</v>
      </c>
      <c r="C65" s="66" t="s">
        <v>613</v>
      </c>
      <c r="D65" s="66">
        <v>1</v>
      </c>
      <c r="E65" s="66">
        <v>0</v>
      </c>
      <c r="F65" s="66">
        <v>0</v>
      </c>
      <c r="G65" s="66">
        <v>0</v>
      </c>
      <c r="H65" s="66">
        <v>32</v>
      </c>
      <c r="I65" s="66">
        <v>0</v>
      </c>
      <c r="J65" s="66">
        <v>8</v>
      </c>
      <c r="K65" s="66">
        <v>16</v>
      </c>
      <c r="L65" s="66">
        <v>0</v>
      </c>
      <c r="M65" s="66">
        <v>8</v>
      </c>
    </row>
    <row r="66" spans="1:13" ht="25.5">
      <c r="A66" s="66">
        <v>3</v>
      </c>
      <c r="B66" s="66" t="s">
        <v>532</v>
      </c>
      <c r="C66" s="66" t="s">
        <v>614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</row>
    <row r="67" spans="1:13" ht="12.75">
      <c r="A67" s="66">
        <v>4</v>
      </c>
      <c r="B67" s="66" t="s">
        <v>615</v>
      </c>
      <c r="C67" s="66" t="s">
        <v>616</v>
      </c>
      <c r="D67" s="66">
        <v>0</v>
      </c>
      <c r="E67" s="66">
        <v>1</v>
      </c>
      <c r="F67" s="66">
        <v>0</v>
      </c>
      <c r="G67" s="66">
        <v>0</v>
      </c>
      <c r="H67" s="66">
        <v>40</v>
      </c>
      <c r="I67" s="66">
        <v>0</v>
      </c>
      <c r="J67" s="66">
        <v>0</v>
      </c>
      <c r="K67" s="66">
        <v>0</v>
      </c>
      <c r="L67" s="66">
        <v>0</v>
      </c>
      <c r="M67" s="66">
        <v>40</v>
      </c>
    </row>
    <row r="68" spans="1:13" ht="12.75">
      <c r="A68" s="66">
        <v>5</v>
      </c>
      <c r="B68" s="66" t="s">
        <v>567</v>
      </c>
      <c r="C68" s="66" t="s">
        <v>617</v>
      </c>
      <c r="D68" s="66">
        <v>0</v>
      </c>
      <c r="E68" s="66">
        <v>1</v>
      </c>
      <c r="F68" s="66">
        <v>0</v>
      </c>
      <c r="G68" s="66">
        <v>0</v>
      </c>
      <c r="H68" s="66">
        <v>32</v>
      </c>
      <c r="I68" s="66">
        <v>0</v>
      </c>
      <c r="J68" s="66">
        <v>0</v>
      </c>
      <c r="K68" s="66">
        <v>0</v>
      </c>
      <c r="L68" s="66">
        <v>0</v>
      </c>
      <c r="M68" s="66">
        <v>32</v>
      </c>
    </row>
    <row r="69" spans="1:13" ht="25.5">
      <c r="A69" s="66">
        <v>6</v>
      </c>
      <c r="B69" s="66" t="s">
        <v>618</v>
      </c>
      <c r="C69" s="66" t="s">
        <v>619</v>
      </c>
      <c r="D69" s="66">
        <v>0</v>
      </c>
      <c r="E69" s="66">
        <v>1</v>
      </c>
      <c r="F69" s="66">
        <v>0</v>
      </c>
      <c r="G69" s="66">
        <v>0</v>
      </c>
      <c r="H69" s="66">
        <v>318</v>
      </c>
      <c r="I69" s="66">
        <v>48</v>
      </c>
      <c r="J69" s="66">
        <v>246</v>
      </c>
      <c r="K69" s="66">
        <v>24</v>
      </c>
      <c r="L69" s="66">
        <v>0</v>
      </c>
      <c r="M69" s="66">
        <v>0</v>
      </c>
    </row>
    <row r="70" spans="1:13" ht="25.5">
      <c r="A70" s="66">
        <v>7</v>
      </c>
      <c r="B70" s="66" t="s">
        <v>618</v>
      </c>
      <c r="C70" s="66" t="s">
        <v>620</v>
      </c>
      <c r="D70" s="66">
        <v>1</v>
      </c>
      <c r="E70" s="66">
        <v>1</v>
      </c>
      <c r="F70" s="66">
        <v>0</v>
      </c>
      <c r="G70" s="66">
        <v>0</v>
      </c>
      <c r="H70" s="66">
        <v>48</v>
      </c>
      <c r="I70" s="66">
        <v>0</v>
      </c>
      <c r="J70" s="66">
        <v>0</v>
      </c>
      <c r="K70" s="66">
        <v>48</v>
      </c>
      <c r="L70" s="66">
        <v>0</v>
      </c>
      <c r="M70" s="66">
        <v>0</v>
      </c>
    </row>
    <row r="71" spans="1:13" ht="12.75">
      <c r="A71" s="66">
        <v>8</v>
      </c>
      <c r="B71" s="66" t="s">
        <v>584</v>
      </c>
      <c r="C71" s="66" t="s">
        <v>621</v>
      </c>
      <c r="D71" s="66">
        <v>0</v>
      </c>
      <c r="E71" s="66">
        <v>1</v>
      </c>
      <c r="F71" s="66">
        <v>0</v>
      </c>
      <c r="G71" s="66">
        <v>0</v>
      </c>
      <c r="H71" s="66">
        <v>100</v>
      </c>
      <c r="I71" s="66">
        <v>0</v>
      </c>
      <c r="J71" s="66">
        <v>100</v>
      </c>
      <c r="K71" s="66">
        <v>0</v>
      </c>
      <c r="L71" s="66">
        <v>0</v>
      </c>
      <c r="M71" s="66">
        <v>0</v>
      </c>
    </row>
    <row r="72" spans="1:13" ht="12.75">
      <c r="A72" s="66">
        <v>9</v>
      </c>
      <c r="B72" s="66" t="s">
        <v>586</v>
      </c>
      <c r="C72" s="66" t="s">
        <v>622</v>
      </c>
      <c r="D72" s="66">
        <v>0</v>
      </c>
      <c r="E72" s="66">
        <v>1</v>
      </c>
      <c r="F72" s="66">
        <v>0</v>
      </c>
      <c r="G72" s="66">
        <v>0</v>
      </c>
      <c r="H72" s="66">
        <v>24</v>
      </c>
      <c r="I72" s="66">
        <v>0</v>
      </c>
      <c r="J72" s="66">
        <v>8</v>
      </c>
      <c r="K72" s="66">
        <v>0</v>
      </c>
      <c r="L72" s="66">
        <v>12</v>
      </c>
      <c r="M72" s="66">
        <v>4</v>
      </c>
    </row>
    <row r="73" spans="1:13" s="85" customFormat="1" ht="12.75">
      <c r="A73" s="67">
        <v>9</v>
      </c>
      <c r="B73" s="67"/>
      <c r="C73" s="67" t="s">
        <v>623</v>
      </c>
      <c r="D73" s="67">
        <f aca="true" t="shared" si="4" ref="D73:M73">SUM(D64:D72)</f>
        <v>2</v>
      </c>
      <c r="E73" s="67">
        <f t="shared" si="4"/>
        <v>7</v>
      </c>
      <c r="F73" s="67">
        <f t="shared" si="4"/>
        <v>0</v>
      </c>
      <c r="G73" s="67">
        <f t="shared" si="4"/>
        <v>0</v>
      </c>
      <c r="H73" s="67">
        <f t="shared" si="4"/>
        <v>594</v>
      </c>
      <c r="I73" s="67">
        <f t="shared" si="4"/>
        <v>48</v>
      </c>
      <c r="J73" s="67">
        <f t="shared" si="4"/>
        <v>362</v>
      </c>
      <c r="K73" s="67">
        <f t="shared" si="4"/>
        <v>88</v>
      </c>
      <c r="L73" s="67">
        <f t="shared" si="4"/>
        <v>12</v>
      </c>
      <c r="M73" s="67">
        <f t="shared" si="4"/>
        <v>84</v>
      </c>
    </row>
    <row r="74" spans="1:13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5"/>
    </row>
    <row r="75" spans="1:13" s="85" customFormat="1" ht="12.75">
      <c r="A75" s="67">
        <f>(A11+A16+A55+A62+A73)</f>
        <v>59</v>
      </c>
      <c r="B75" s="67"/>
      <c r="C75" s="67" t="s">
        <v>624</v>
      </c>
      <c r="D75" s="67">
        <f aca="true" t="shared" si="5" ref="D75:M75">(D11+D16+D55+D62+D73)</f>
        <v>13</v>
      </c>
      <c r="E75" s="67">
        <f t="shared" si="5"/>
        <v>42</v>
      </c>
      <c r="F75" s="67">
        <f t="shared" si="5"/>
        <v>3</v>
      </c>
      <c r="G75" s="67">
        <f t="shared" si="5"/>
        <v>3</v>
      </c>
      <c r="H75" s="67">
        <f t="shared" si="5"/>
        <v>4728</v>
      </c>
      <c r="I75" s="67">
        <f t="shared" si="5"/>
        <v>383</v>
      </c>
      <c r="J75" s="67">
        <f t="shared" si="5"/>
        <v>841</v>
      </c>
      <c r="K75" s="67">
        <f t="shared" si="5"/>
        <v>1456</v>
      </c>
      <c r="L75" s="67">
        <f t="shared" si="5"/>
        <v>52</v>
      </c>
      <c r="M75" s="67">
        <f t="shared" si="5"/>
        <v>1996</v>
      </c>
    </row>
  </sheetData>
  <sheetProtection password="CE88" sheet="1" objects="1" scenarios="1"/>
  <mergeCells count="15">
    <mergeCell ref="A74:M74"/>
    <mergeCell ref="A12:M12"/>
    <mergeCell ref="A17:M17"/>
    <mergeCell ref="A56:M56"/>
    <mergeCell ref="A63:M63"/>
    <mergeCell ref="A1:M1"/>
    <mergeCell ref="I3:M3"/>
    <mergeCell ref="A2:A5"/>
    <mergeCell ref="B2:B5"/>
    <mergeCell ref="C2:C5"/>
    <mergeCell ref="H3:H4"/>
    <mergeCell ref="D3:D4"/>
    <mergeCell ref="E3:E4"/>
    <mergeCell ref="F3:F4"/>
    <mergeCell ref="G3:G4"/>
  </mergeCells>
  <printOptions horizontalCentered="1"/>
  <pageMargins left="0.7480314960629921" right="0.35433070866141736" top="0.6299212598425197" bottom="0.7480314960629921" header="0.4330708661417323" footer="0.5118110236220472"/>
  <pageSetup horizontalDpi="600" verticalDpi="600" orientation="landscape" paperSize="9" scale="95" r:id="rId1"/>
  <headerFooter alignWithMargins="0">
    <oddFooter>&amp;R&amp;P+93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75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75" activeCellId="1" sqref="J75 G75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51.7109375" style="0" customWidth="1"/>
    <col min="4" max="4" width="7.140625" style="0" customWidth="1"/>
    <col min="5" max="39" width="6.421875" style="0" customWidth="1"/>
  </cols>
  <sheetData>
    <row r="1" spans="1:14" s="7" customFormat="1" ht="15">
      <c r="A1" s="156" t="s">
        <v>360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39" s="7" customFormat="1" ht="24" customHeight="1">
      <c r="A2" s="157" t="s">
        <v>0</v>
      </c>
      <c r="B2" s="157" t="s">
        <v>1</v>
      </c>
      <c r="C2" s="157" t="s">
        <v>2</v>
      </c>
      <c r="D2" s="3" t="s">
        <v>146</v>
      </c>
      <c r="E2" s="3" t="s">
        <v>146</v>
      </c>
      <c r="F2" s="3" t="s">
        <v>146</v>
      </c>
      <c r="G2" s="1" t="s">
        <v>145</v>
      </c>
      <c r="H2" s="1" t="s">
        <v>145</v>
      </c>
      <c r="I2" s="1" t="s">
        <v>145</v>
      </c>
      <c r="J2" s="1" t="s">
        <v>144</v>
      </c>
      <c r="K2" s="1" t="s">
        <v>144</v>
      </c>
      <c r="L2" s="1" t="s">
        <v>144</v>
      </c>
      <c r="M2" s="1" t="s">
        <v>143</v>
      </c>
      <c r="N2" s="1" t="s">
        <v>143</v>
      </c>
      <c r="O2" s="1" t="s">
        <v>143</v>
      </c>
      <c r="P2" s="1" t="s">
        <v>142</v>
      </c>
      <c r="Q2" s="1" t="s">
        <v>142</v>
      </c>
      <c r="R2" s="1" t="s">
        <v>142</v>
      </c>
      <c r="S2" s="1" t="s">
        <v>359</v>
      </c>
      <c r="T2" s="1" t="s">
        <v>359</v>
      </c>
      <c r="U2" s="1" t="s">
        <v>359</v>
      </c>
      <c r="V2" s="1" t="s">
        <v>358</v>
      </c>
      <c r="W2" s="1" t="s">
        <v>358</v>
      </c>
      <c r="X2" s="1" t="s">
        <v>358</v>
      </c>
      <c r="Y2" s="1" t="s">
        <v>357</v>
      </c>
      <c r="Z2" s="1" t="s">
        <v>357</v>
      </c>
      <c r="AA2" s="1" t="s">
        <v>357</v>
      </c>
      <c r="AB2" s="1" t="s">
        <v>356</v>
      </c>
      <c r="AC2" s="1" t="s">
        <v>356</v>
      </c>
      <c r="AD2" s="1" t="s">
        <v>356</v>
      </c>
      <c r="AE2" s="1" t="s">
        <v>355</v>
      </c>
      <c r="AF2" s="1" t="s">
        <v>355</v>
      </c>
      <c r="AG2" s="1" t="s">
        <v>355</v>
      </c>
      <c r="AH2" s="1" t="s">
        <v>354</v>
      </c>
      <c r="AI2" s="1" t="s">
        <v>354</v>
      </c>
      <c r="AJ2" s="1" t="s">
        <v>354</v>
      </c>
      <c r="AK2" s="1" t="s">
        <v>353</v>
      </c>
      <c r="AL2" s="1" t="s">
        <v>353</v>
      </c>
      <c r="AM2" s="1" t="s">
        <v>353</v>
      </c>
    </row>
    <row r="3" spans="1:39" s="7" customFormat="1" ht="9" customHeight="1">
      <c r="A3" s="157"/>
      <c r="B3" s="157"/>
      <c r="C3" s="157"/>
      <c r="D3" s="152" t="s">
        <v>352</v>
      </c>
      <c r="E3" s="139" t="s">
        <v>19</v>
      </c>
      <c r="F3" s="140"/>
      <c r="G3" s="133" t="s">
        <v>141</v>
      </c>
      <c r="H3" s="139" t="s">
        <v>19</v>
      </c>
      <c r="I3" s="140"/>
      <c r="J3" s="152" t="s">
        <v>140</v>
      </c>
      <c r="K3" s="139" t="s">
        <v>19</v>
      </c>
      <c r="L3" s="140"/>
      <c r="M3" s="152" t="s">
        <v>351</v>
      </c>
      <c r="N3" s="139" t="s">
        <v>19</v>
      </c>
      <c r="O3" s="140"/>
      <c r="P3" s="152" t="s">
        <v>141</v>
      </c>
      <c r="Q3" s="139" t="s">
        <v>19</v>
      </c>
      <c r="R3" s="140"/>
      <c r="S3" s="152" t="s">
        <v>140</v>
      </c>
      <c r="T3" s="139" t="s">
        <v>19</v>
      </c>
      <c r="U3" s="140"/>
      <c r="V3" s="152" t="s">
        <v>350</v>
      </c>
      <c r="W3" s="139" t="s">
        <v>19</v>
      </c>
      <c r="X3" s="140"/>
      <c r="Y3" s="152" t="s">
        <v>141</v>
      </c>
      <c r="Z3" s="139" t="s">
        <v>19</v>
      </c>
      <c r="AA3" s="140"/>
      <c r="AB3" s="152" t="s">
        <v>140</v>
      </c>
      <c r="AC3" s="139" t="s">
        <v>19</v>
      </c>
      <c r="AD3" s="140"/>
      <c r="AE3" s="152" t="s">
        <v>349</v>
      </c>
      <c r="AF3" s="139" t="s">
        <v>19</v>
      </c>
      <c r="AG3" s="140"/>
      <c r="AH3" s="152" t="s">
        <v>141</v>
      </c>
      <c r="AI3" s="139" t="s">
        <v>19</v>
      </c>
      <c r="AJ3" s="140"/>
      <c r="AK3" s="152" t="s">
        <v>140</v>
      </c>
      <c r="AL3" s="139" t="s">
        <v>19</v>
      </c>
      <c r="AM3" s="140"/>
    </row>
    <row r="4" spans="1:39" s="7" customFormat="1" ht="110.25" customHeight="1" thickBot="1">
      <c r="A4" s="158"/>
      <c r="B4" s="158"/>
      <c r="C4" s="158"/>
      <c r="D4" s="152"/>
      <c r="E4" s="87" t="s">
        <v>45</v>
      </c>
      <c r="F4" s="87" t="s">
        <v>33</v>
      </c>
      <c r="G4" s="134"/>
      <c r="H4" s="87" t="s">
        <v>45</v>
      </c>
      <c r="I4" s="87" t="s">
        <v>33</v>
      </c>
      <c r="J4" s="152"/>
      <c r="K4" s="87" t="s">
        <v>45</v>
      </c>
      <c r="L4" s="87" t="s">
        <v>33</v>
      </c>
      <c r="M4" s="152"/>
      <c r="N4" s="87" t="s">
        <v>45</v>
      </c>
      <c r="O4" s="87" t="s">
        <v>33</v>
      </c>
      <c r="P4" s="152"/>
      <c r="Q4" s="87" t="s">
        <v>45</v>
      </c>
      <c r="R4" s="87" t="s">
        <v>33</v>
      </c>
      <c r="S4" s="152"/>
      <c r="T4" s="87" t="s">
        <v>45</v>
      </c>
      <c r="U4" s="87" t="s">
        <v>33</v>
      </c>
      <c r="V4" s="152"/>
      <c r="W4" s="87" t="s">
        <v>45</v>
      </c>
      <c r="X4" s="87" t="s">
        <v>33</v>
      </c>
      <c r="Y4" s="152"/>
      <c r="Z4" s="87" t="s">
        <v>45</v>
      </c>
      <c r="AA4" s="87" t="s">
        <v>33</v>
      </c>
      <c r="AB4" s="152"/>
      <c r="AC4" s="87" t="s">
        <v>45</v>
      </c>
      <c r="AD4" s="87" t="s">
        <v>33</v>
      </c>
      <c r="AE4" s="152"/>
      <c r="AF4" s="87" t="s">
        <v>45</v>
      </c>
      <c r="AG4" s="87" t="s">
        <v>33</v>
      </c>
      <c r="AH4" s="152"/>
      <c r="AI4" s="87" t="s">
        <v>45</v>
      </c>
      <c r="AJ4" s="87" t="s">
        <v>33</v>
      </c>
      <c r="AK4" s="152"/>
      <c r="AL4" s="87" t="s">
        <v>45</v>
      </c>
      <c r="AM4" s="87" t="s">
        <v>33</v>
      </c>
    </row>
    <row r="5" spans="1:39" ht="13.5" customHeight="1" hidden="1">
      <c r="A5" s="132"/>
      <c r="B5" s="132"/>
      <c r="C5" s="132"/>
      <c r="D5" s="53">
        <v>2008</v>
      </c>
      <c r="E5" s="53">
        <v>2008</v>
      </c>
      <c r="F5" s="53">
        <v>2008</v>
      </c>
      <c r="G5" s="53">
        <v>2008</v>
      </c>
      <c r="H5" s="53">
        <v>2008</v>
      </c>
      <c r="I5" s="53">
        <v>2008</v>
      </c>
      <c r="J5" s="53">
        <v>2008</v>
      </c>
      <c r="K5" s="53">
        <v>2008</v>
      </c>
      <c r="L5" s="53">
        <v>2008</v>
      </c>
      <c r="M5" s="53">
        <v>2008</v>
      </c>
      <c r="N5" s="53">
        <v>2008</v>
      </c>
      <c r="O5" s="53">
        <v>2008</v>
      </c>
      <c r="P5" s="53">
        <v>2008</v>
      </c>
      <c r="Q5" s="53">
        <v>2008</v>
      </c>
      <c r="R5" s="53">
        <v>2008</v>
      </c>
      <c r="S5" s="53">
        <v>2008</v>
      </c>
      <c r="T5" s="53">
        <v>2008</v>
      </c>
      <c r="U5" s="53">
        <v>2008</v>
      </c>
      <c r="V5" s="53">
        <v>2008</v>
      </c>
      <c r="W5" s="53">
        <v>2008</v>
      </c>
      <c r="X5" s="53">
        <v>2008</v>
      </c>
      <c r="Y5" s="53">
        <v>2008</v>
      </c>
      <c r="Z5" s="53">
        <v>2008</v>
      </c>
      <c r="AA5" s="53">
        <v>2008</v>
      </c>
      <c r="AB5" s="53">
        <v>2008</v>
      </c>
      <c r="AC5" s="53">
        <v>2008</v>
      </c>
      <c r="AD5" s="53">
        <v>2008</v>
      </c>
      <c r="AE5" s="53">
        <v>2008</v>
      </c>
      <c r="AF5" s="53">
        <v>2008</v>
      </c>
      <c r="AG5" s="53">
        <v>2008</v>
      </c>
      <c r="AH5" s="53">
        <v>2008</v>
      </c>
      <c r="AI5" s="53">
        <v>2008</v>
      </c>
      <c r="AJ5" s="53">
        <v>2008</v>
      </c>
      <c r="AK5" s="53">
        <v>2008</v>
      </c>
      <c r="AL5" s="53">
        <v>2008</v>
      </c>
      <c r="AM5" s="53">
        <v>2008</v>
      </c>
    </row>
    <row r="6" spans="1:39" ht="12.75">
      <c r="A6" s="65">
        <v>1</v>
      </c>
      <c r="B6" s="65" t="s">
        <v>530</v>
      </c>
      <c r="C6" s="65" t="s">
        <v>531</v>
      </c>
      <c r="D6" s="65">
        <v>114</v>
      </c>
      <c r="E6" s="65">
        <v>64</v>
      </c>
      <c r="F6" s="65">
        <v>50</v>
      </c>
      <c r="G6" s="65">
        <v>95</v>
      </c>
      <c r="H6" s="65">
        <v>52</v>
      </c>
      <c r="I6" s="65">
        <v>43</v>
      </c>
      <c r="J6" s="65">
        <v>19</v>
      </c>
      <c r="K6" s="65">
        <v>12</v>
      </c>
      <c r="L6" s="65">
        <v>7</v>
      </c>
      <c r="M6" s="65">
        <v>16</v>
      </c>
      <c r="N6" s="65">
        <v>3</v>
      </c>
      <c r="O6" s="65">
        <v>13</v>
      </c>
      <c r="P6" s="65">
        <v>16</v>
      </c>
      <c r="Q6" s="65">
        <v>3</v>
      </c>
      <c r="R6" s="65">
        <v>13</v>
      </c>
      <c r="S6" s="65">
        <v>0</v>
      </c>
      <c r="T6" s="65">
        <v>0</v>
      </c>
      <c r="U6" s="65">
        <v>0</v>
      </c>
      <c r="V6" s="65">
        <v>15</v>
      </c>
      <c r="W6" s="65">
        <v>7</v>
      </c>
      <c r="X6" s="65">
        <v>8</v>
      </c>
      <c r="Y6" s="65">
        <v>13</v>
      </c>
      <c r="Z6" s="65">
        <v>6</v>
      </c>
      <c r="AA6" s="65">
        <v>7</v>
      </c>
      <c r="AB6" s="65">
        <v>2</v>
      </c>
      <c r="AC6" s="65">
        <v>1</v>
      </c>
      <c r="AD6" s="65">
        <v>1</v>
      </c>
      <c r="AE6" s="65">
        <v>2</v>
      </c>
      <c r="AF6" s="65">
        <v>0</v>
      </c>
      <c r="AG6" s="65">
        <v>2</v>
      </c>
      <c r="AH6" s="65">
        <v>2</v>
      </c>
      <c r="AI6" s="65">
        <v>0</v>
      </c>
      <c r="AJ6" s="65">
        <v>2</v>
      </c>
      <c r="AK6" s="65">
        <v>0</v>
      </c>
      <c r="AL6" s="65">
        <v>0</v>
      </c>
      <c r="AM6" s="65">
        <v>0</v>
      </c>
    </row>
    <row r="7" spans="1:39" ht="12.75">
      <c r="A7" s="66">
        <v>2</v>
      </c>
      <c r="B7" s="66" t="s">
        <v>532</v>
      </c>
      <c r="C7" s="66" t="s">
        <v>533</v>
      </c>
      <c r="D7" s="66">
        <v>80</v>
      </c>
      <c r="E7" s="66">
        <v>43</v>
      </c>
      <c r="F7" s="66">
        <v>37</v>
      </c>
      <c r="G7" s="66">
        <v>63</v>
      </c>
      <c r="H7" s="66">
        <v>36</v>
      </c>
      <c r="I7" s="66">
        <v>27</v>
      </c>
      <c r="J7" s="66">
        <v>17</v>
      </c>
      <c r="K7" s="66">
        <v>7</v>
      </c>
      <c r="L7" s="66">
        <v>10</v>
      </c>
      <c r="M7" s="66">
        <v>67</v>
      </c>
      <c r="N7" s="66">
        <v>35</v>
      </c>
      <c r="O7" s="66">
        <v>32</v>
      </c>
      <c r="P7" s="66">
        <v>54</v>
      </c>
      <c r="Q7" s="66">
        <v>30</v>
      </c>
      <c r="R7" s="66">
        <v>24</v>
      </c>
      <c r="S7" s="66">
        <v>13</v>
      </c>
      <c r="T7" s="66">
        <v>5</v>
      </c>
      <c r="U7" s="66">
        <v>8</v>
      </c>
      <c r="V7" s="66">
        <v>11</v>
      </c>
      <c r="W7" s="66">
        <v>6</v>
      </c>
      <c r="X7" s="66">
        <v>5</v>
      </c>
      <c r="Y7" s="66">
        <v>7</v>
      </c>
      <c r="Z7" s="66">
        <v>4</v>
      </c>
      <c r="AA7" s="66">
        <v>3</v>
      </c>
      <c r="AB7" s="66">
        <v>4</v>
      </c>
      <c r="AC7" s="66">
        <v>2</v>
      </c>
      <c r="AD7" s="66">
        <v>2</v>
      </c>
      <c r="AE7" s="66">
        <v>1</v>
      </c>
      <c r="AF7" s="66">
        <v>1</v>
      </c>
      <c r="AG7" s="66">
        <v>0</v>
      </c>
      <c r="AH7" s="66">
        <v>1</v>
      </c>
      <c r="AI7" s="66">
        <v>1</v>
      </c>
      <c r="AJ7" s="66">
        <v>0</v>
      </c>
      <c r="AK7" s="66">
        <v>0</v>
      </c>
      <c r="AL7" s="66">
        <v>0</v>
      </c>
      <c r="AM7" s="66">
        <v>0</v>
      </c>
    </row>
    <row r="8" spans="1:39" ht="12.75">
      <c r="A8" s="66">
        <v>3</v>
      </c>
      <c r="B8" s="66" t="s">
        <v>532</v>
      </c>
      <c r="C8" s="66" t="s">
        <v>534</v>
      </c>
      <c r="D8" s="66">
        <v>79</v>
      </c>
      <c r="E8" s="66">
        <v>49</v>
      </c>
      <c r="F8" s="66">
        <v>30</v>
      </c>
      <c r="G8" s="66">
        <v>67</v>
      </c>
      <c r="H8" s="66">
        <v>44</v>
      </c>
      <c r="I8" s="66">
        <v>23</v>
      </c>
      <c r="J8" s="66">
        <v>12</v>
      </c>
      <c r="K8" s="66">
        <v>5</v>
      </c>
      <c r="L8" s="66">
        <v>7</v>
      </c>
      <c r="M8" s="66">
        <v>54</v>
      </c>
      <c r="N8" s="66">
        <v>32</v>
      </c>
      <c r="O8" s="66">
        <v>22</v>
      </c>
      <c r="P8" s="66">
        <v>45</v>
      </c>
      <c r="Q8" s="66">
        <v>27</v>
      </c>
      <c r="R8" s="66">
        <v>18</v>
      </c>
      <c r="S8" s="66">
        <v>9</v>
      </c>
      <c r="T8" s="66">
        <v>5</v>
      </c>
      <c r="U8" s="66">
        <v>4</v>
      </c>
      <c r="V8" s="66">
        <v>25</v>
      </c>
      <c r="W8" s="66">
        <v>17</v>
      </c>
      <c r="X8" s="66">
        <v>8</v>
      </c>
      <c r="Y8" s="66">
        <v>22</v>
      </c>
      <c r="Z8" s="66">
        <v>17</v>
      </c>
      <c r="AA8" s="66">
        <v>5</v>
      </c>
      <c r="AB8" s="66">
        <v>3</v>
      </c>
      <c r="AC8" s="66">
        <v>0</v>
      </c>
      <c r="AD8" s="66">
        <v>3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</row>
    <row r="9" spans="1:39" ht="12.75">
      <c r="A9" s="66">
        <v>4</v>
      </c>
      <c r="B9" s="66" t="s">
        <v>532</v>
      </c>
      <c r="C9" s="66" t="s">
        <v>535</v>
      </c>
      <c r="D9" s="66">
        <v>60</v>
      </c>
      <c r="E9" s="66">
        <v>32</v>
      </c>
      <c r="F9" s="66">
        <v>28</v>
      </c>
      <c r="G9" s="66">
        <v>54</v>
      </c>
      <c r="H9" s="66">
        <v>28</v>
      </c>
      <c r="I9" s="66">
        <v>26</v>
      </c>
      <c r="J9" s="66">
        <v>6</v>
      </c>
      <c r="K9" s="66">
        <v>4</v>
      </c>
      <c r="L9" s="66">
        <v>2</v>
      </c>
      <c r="M9" s="66">
        <v>33</v>
      </c>
      <c r="N9" s="66">
        <v>15</v>
      </c>
      <c r="O9" s="66">
        <v>18</v>
      </c>
      <c r="P9" s="66">
        <v>30</v>
      </c>
      <c r="Q9" s="66">
        <v>13</v>
      </c>
      <c r="R9" s="66">
        <v>17</v>
      </c>
      <c r="S9" s="66">
        <v>3</v>
      </c>
      <c r="T9" s="66">
        <v>2</v>
      </c>
      <c r="U9" s="66">
        <v>1</v>
      </c>
      <c r="V9" s="66">
        <v>21</v>
      </c>
      <c r="W9" s="66">
        <v>15</v>
      </c>
      <c r="X9" s="66">
        <v>6</v>
      </c>
      <c r="Y9" s="66">
        <v>20</v>
      </c>
      <c r="Z9" s="66">
        <v>14</v>
      </c>
      <c r="AA9" s="66">
        <v>6</v>
      </c>
      <c r="AB9" s="66">
        <v>1</v>
      </c>
      <c r="AC9" s="66">
        <v>1</v>
      </c>
      <c r="AD9" s="66">
        <v>0</v>
      </c>
      <c r="AE9" s="66">
        <v>4</v>
      </c>
      <c r="AF9" s="66">
        <v>2</v>
      </c>
      <c r="AG9" s="66">
        <v>2</v>
      </c>
      <c r="AH9" s="66">
        <v>3</v>
      </c>
      <c r="AI9" s="66">
        <v>1</v>
      </c>
      <c r="AJ9" s="66">
        <v>2</v>
      </c>
      <c r="AK9" s="66">
        <v>1</v>
      </c>
      <c r="AL9" s="66">
        <v>1</v>
      </c>
      <c r="AM9" s="66">
        <v>0</v>
      </c>
    </row>
    <row r="10" spans="1:39" ht="12.75">
      <c r="A10" s="66">
        <v>5</v>
      </c>
      <c r="B10" s="66" t="s">
        <v>536</v>
      </c>
      <c r="C10" s="66" t="s">
        <v>537</v>
      </c>
      <c r="D10" s="66">
        <v>107</v>
      </c>
      <c r="E10" s="66">
        <v>56</v>
      </c>
      <c r="F10" s="66">
        <v>51</v>
      </c>
      <c r="G10" s="66">
        <v>88</v>
      </c>
      <c r="H10" s="66">
        <v>50</v>
      </c>
      <c r="I10" s="66">
        <v>38</v>
      </c>
      <c r="J10" s="66">
        <v>19</v>
      </c>
      <c r="K10" s="66">
        <v>6</v>
      </c>
      <c r="L10" s="66">
        <v>13</v>
      </c>
      <c r="M10" s="66">
        <v>25</v>
      </c>
      <c r="N10" s="66">
        <v>10</v>
      </c>
      <c r="O10" s="66">
        <v>15</v>
      </c>
      <c r="P10" s="66">
        <v>23</v>
      </c>
      <c r="Q10" s="66">
        <v>10</v>
      </c>
      <c r="R10" s="66">
        <v>13</v>
      </c>
      <c r="S10" s="66">
        <v>2</v>
      </c>
      <c r="T10" s="66">
        <v>0</v>
      </c>
      <c r="U10" s="66">
        <v>2</v>
      </c>
      <c r="V10" s="66">
        <v>6</v>
      </c>
      <c r="W10" s="66">
        <v>5</v>
      </c>
      <c r="X10" s="66">
        <v>1</v>
      </c>
      <c r="Y10" s="66">
        <v>6</v>
      </c>
      <c r="Z10" s="66">
        <v>5</v>
      </c>
      <c r="AA10" s="66">
        <v>1</v>
      </c>
      <c r="AB10" s="66">
        <v>0</v>
      </c>
      <c r="AC10" s="66">
        <v>0</v>
      </c>
      <c r="AD10" s="66">
        <v>0</v>
      </c>
      <c r="AE10" s="66">
        <v>2</v>
      </c>
      <c r="AF10" s="66">
        <v>1</v>
      </c>
      <c r="AG10" s="66">
        <v>1</v>
      </c>
      <c r="AH10" s="66">
        <v>2</v>
      </c>
      <c r="AI10" s="66">
        <v>1</v>
      </c>
      <c r="AJ10" s="66">
        <v>1</v>
      </c>
      <c r="AK10" s="66">
        <v>0</v>
      </c>
      <c r="AL10" s="66">
        <v>0</v>
      </c>
      <c r="AM10" s="66">
        <v>0</v>
      </c>
    </row>
    <row r="11" spans="1:39" s="68" customFormat="1" ht="12.75">
      <c r="A11" s="67">
        <v>5</v>
      </c>
      <c r="B11" s="67"/>
      <c r="C11" s="67" t="s">
        <v>538</v>
      </c>
      <c r="D11" s="67">
        <f aca="true" t="shared" si="0" ref="D11:AM11">SUM(D6:D10)</f>
        <v>440</v>
      </c>
      <c r="E11" s="67">
        <f t="shared" si="0"/>
        <v>244</v>
      </c>
      <c r="F11" s="67">
        <f t="shared" si="0"/>
        <v>196</v>
      </c>
      <c r="G11" s="67">
        <f t="shared" si="0"/>
        <v>367</v>
      </c>
      <c r="H11" s="67">
        <f t="shared" si="0"/>
        <v>210</v>
      </c>
      <c r="I11" s="67">
        <f t="shared" si="0"/>
        <v>157</v>
      </c>
      <c r="J11" s="67">
        <f t="shared" si="0"/>
        <v>73</v>
      </c>
      <c r="K11" s="67">
        <f t="shared" si="0"/>
        <v>34</v>
      </c>
      <c r="L11" s="67">
        <f t="shared" si="0"/>
        <v>39</v>
      </c>
      <c r="M11" s="67">
        <f t="shared" si="0"/>
        <v>195</v>
      </c>
      <c r="N11" s="67">
        <f t="shared" si="0"/>
        <v>95</v>
      </c>
      <c r="O11" s="67">
        <f t="shared" si="0"/>
        <v>100</v>
      </c>
      <c r="P11" s="67">
        <f t="shared" si="0"/>
        <v>168</v>
      </c>
      <c r="Q11" s="67">
        <f t="shared" si="0"/>
        <v>83</v>
      </c>
      <c r="R11" s="67">
        <f t="shared" si="0"/>
        <v>85</v>
      </c>
      <c r="S11" s="67">
        <f t="shared" si="0"/>
        <v>27</v>
      </c>
      <c r="T11" s="67">
        <f t="shared" si="0"/>
        <v>12</v>
      </c>
      <c r="U11" s="67">
        <f t="shared" si="0"/>
        <v>15</v>
      </c>
      <c r="V11" s="67">
        <f t="shared" si="0"/>
        <v>78</v>
      </c>
      <c r="W11" s="67">
        <f t="shared" si="0"/>
        <v>50</v>
      </c>
      <c r="X11" s="67">
        <f t="shared" si="0"/>
        <v>28</v>
      </c>
      <c r="Y11" s="67">
        <f t="shared" si="0"/>
        <v>68</v>
      </c>
      <c r="Z11" s="67">
        <f t="shared" si="0"/>
        <v>46</v>
      </c>
      <c r="AA11" s="67">
        <f t="shared" si="0"/>
        <v>22</v>
      </c>
      <c r="AB11" s="67">
        <f t="shared" si="0"/>
        <v>10</v>
      </c>
      <c r="AC11" s="67">
        <f t="shared" si="0"/>
        <v>4</v>
      </c>
      <c r="AD11" s="67">
        <f t="shared" si="0"/>
        <v>6</v>
      </c>
      <c r="AE11" s="67">
        <f t="shared" si="0"/>
        <v>9</v>
      </c>
      <c r="AF11" s="67">
        <f t="shared" si="0"/>
        <v>4</v>
      </c>
      <c r="AG11" s="67">
        <f t="shared" si="0"/>
        <v>5</v>
      </c>
      <c r="AH11" s="67">
        <f t="shared" si="0"/>
        <v>8</v>
      </c>
      <c r="AI11" s="67">
        <f t="shared" si="0"/>
        <v>3</v>
      </c>
      <c r="AJ11" s="67">
        <f t="shared" si="0"/>
        <v>5</v>
      </c>
      <c r="AK11" s="67">
        <f t="shared" si="0"/>
        <v>1</v>
      </c>
      <c r="AL11" s="67">
        <f t="shared" si="0"/>
        <v>1</v>
      </c>
      <c r="AM11" s="67">
        <f t="shared" si="0"/>
        <v>0</v>
      </c>
    </row>
    <row r="12" spans="1:39" ht="7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5"/>
    </row>
    <row r="13" spans="1:39" ht="12.75">
      <c r="A13" s="66">
        <v>1</v>
      </c>
      <c r="B13" s="66" t="s">
        <v>532</v>
      </c>
      <c r="C13" s="66" t="s">
        <v>539</v>
      </c>
      <c r="D13" s="66">
        <v>72</v>
      </c>
      <c r="E13" s="66">
        <v>37</v>
      </c>
      <c r="F13" s="66">
        <v>35</v>
      </c>
      <c r="G13" s="66">
        <v>54</v>
      </c>
      <c r="H13" s="66">
        <v>30</v>
      </c>
      <c r="I13" s="66">
        <v>24</v>
      </c>
      <c r="J13" s="66">
        <v>18</v>
      </c>
      <c r="K13" s="66">
        <v>7</v>
      </c>
      <c r="L13" s="66">
        <v>11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</row>
    <row r="14" spans="1:39" ht="12.75">
      <c r="A14" s="66">
        <v>2</v>
      </c>
      <c r="B14" s="66" t="s">
        <v>540</v>
      </c>
      <c r="C14" s="66" t="s">
        <v>541</v>
      </c>
      <c r="D14" s="66">
        <v>123</v>
      </c>
      <c r="E14" s="66">
        <v>74</v>
      </c>
      <c r="F14" s="66">
        <v>49</v>
      </c>
      <c r="G14" s="66">
        <v>105</v>
      </c>
      <c r="H14" s="66">
        <v>63</v>
      </c>
      <c r="I14" s="66">
        <v>42</v>
      </c>
      <c r="J14" s="66">
        <v>18</v>
      </c>
      <c r="K14" s="66">
        <v>11</v>
      </c>
      <c r="L14" s="66">
        <v>7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8</v>
      </c>
      <c r="AF14" s="66">
        <v>4</v>
      </c>
      <c r="AG14" s="66">
        <v>4</v>
      </c>
      <c r="AH14" s="66">
        <v>5</v>
      </c>
      <c r="AI14" s="66">
        <v>2</v>
      </c>
      <c r="AJ14" s="66">
        <v>3</v>
      </c>
      <c r="AK14" s="66">
        <v>3</v>
      </c>
      <c r="AL14" s="66">
        <v>2</v>
      </c>
      <c r="AM14" s="66">
        <v>1</v>
      </c>
    </row>
    <row r="15" spans="1:39" ht="12.75">
      <c r="A15" s="66">
        <v>3</v>
      </c>
      <c r="B15" s="66" t="s">
        <v>542</v>
      </c>
      <c r="C15" s="66" t="s">
        <v>543</v>
      </c>
      <c r="D15" s="66">
        <v>30</v>
      </c>
      <c r="E15" s="66">
        <v>16</v>
      </c>
      <c r="F15" s="66">
        <v>14</v>
      </c>
      <c r="G15" s="66">
        <v>25</v>
      </c>
      <c r="H15" s="66">
        <v>15</v>
      </c>
      <c r="I15" s="66">
        <v>10</v>
      </c>
      <c r="J15" s="66">
        <v>5</v>
      </c>
      <c r="K15" s="66">
        <v>1</v>
      </c>
      <c r="L15" s="66">
        <v>4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</row>
    <row r="16" spans="1:39" s="68" customFormat="1" ht="12.75">
      <c r="A16" s="67">
        <v>3</v>
      </c>
      <c r="B16" s="67"/>
      <c r="C16" s="67" t="s">
        <v>544</v>
      </c>
      <c r="D16" s="67">
        <f aca="true" t="shared" si="1" ref="D16:AM16">SUM(D13:D15)</f>
        <v>225</v>
      </c>
      <c r="E16" s="67">
        <f t="shared" si="1"/>
        <v>127</v>
      </c>
      <c r="F16" s="67">
        <f t="shared" si="1"/>
        <v>98</v>
      </c>
      <c r="G16" s="67">
        <f t="shared" si="1"/>
        <v>184</v>
      </c>
      <c r="H16" s="67">
        <f t="shared" si="1"/>
        <v>108</v>
      </c>
      <c r="I16" s="67">
        <f t="shared" si="1"/>
        <v>76</v>
      </c>
      <c r="J16" s="67">
        <f t="shared" si="1"/>
        <v>41</v>
      </c>
      <c r="K16" s="67">
        <f t="shared" si="1"/>
        <v>19</v>
      </c>
      <c r="L16" s="67">
        <f t="shared" si="1"/>
        <v>22</v>
      </c>
      <c r="M16" s="67">
        <f t="shared" si="1"/>
        <v>0</v>
      </c>
      <c r="N16" s="67">
        <f t="shared" si="1"/>
        <v>0</v>
      </c>
      <c r="O16" s="67">
        <f t="shared" si="1"/>
        <v>0</v>
      </c>
      <c r="P16" s="67">
        <f t="shared" si="1"/>
        <v>0</v>
      </c>
      <c r="Q16" s="67">
        <f t="shared" si="1"/>
        <v>0</v>
      </c>
      <c r="R16" s="67">
        <f t="shared" si="1"/>
        <v>0</v>
      </c>
      <c r="S16" s="67">
        <f t="shared" si="1"/>
        <v>0</v>
      </c>
      <c r="T16" s="67">
        <f t="shared" si="1"/>
        <v>0</v>
      </c>
      <c r="U16" s="67">
        <f t="shared" si="1"/>
        <v>0</v>
      </c>
      <c r="V16" s="67">
        <f t="shared" si="1"/>
        <v>0</v>
      </c>
      <c r="W16" s="67">
        <f t="shared" si="1"/>
        <v>0</v>
      </c>
      <c r="X16" s="67">
        <f t="shared" si="1"/>
        <v>0</v>
      </c>
      <c r="Y16" s="67">
        <f t="shared" si="1"/>
        <v>0</v>
      </c>
      <c r="Z16" s="67">
        <f t="shared" si="1"/>
        <v>0</v>
      </c>
      <c r="AA16" s="67">
        <f t="shared" si="1"/>
        <v>0</v>
      </c>
      <c r="AB16" s="67">
        <f t="shared" si="1"/>
        <v>0</v>
      </c>
      <c r="AC16" s="67">
        <f t="shared" si="1"/>
        <v>0</v>
      </c>
      <c r="AD16" s="67">
        <f t="shared" si="1"/>
        <v>0</v>
      </c>
      <c r="AE16" s="67">
        <f t="shared" si="1"/>
        <v>8</v>
      </c>
      <c r="AF16" s="67">
        <f t="shared" si="1"/>
        <v>4</v>
      </c>
      <c r="AG16" s="67">
        <f t="shared" si="1"/>
        <v>4</v>
      </c>
      <c r="AH16" s="67">
        <f t="shared" si="1"/>
        <v>5</v>
      </c>
      <c r="AI16" s="67">
        <f t="shared" si="1"/>
        <v>2</v>
      </c>
      <c r="AJ16" s="67">
        <f t="shared" si="1"/>
        <v>3</v>
      </c>
      <c r="AK16" s="67">
        <f t="shared" si="1"/>
        <v>3</v>
      </c>
      <c r="AL16" s="67">
        <f t="shared" si="1"/>
        <v>2</v>
      </c>
      <c r="AM16" s="67">
        <f t="shared" si="1"/>
        <v>1</v>
      </c>
    </row>
    <row r="17" spans="1:39" ht="7.5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5"/>
    </row>
    <row r="18" spans="1:39" ht="12.75">
      <c r="A18" s="66">
        <v>1</v>
      </c>
      <c r="B18" s="66" t="s">
        <v>545</v>
      </c>
      <c r="C18" s="66" t="s">
        <v>546</v>
      </c>
      <c r="D18" s="66">
        <v>69</v>
      </c>
      <c r="E18" s="66">
        <v>45</v>
      </c>
      <c r="F18" s="66">
        <v>24</v>
      </c>
      <c r="G18" s="66">
        <v>57</v>
      </c>
      <c r="H18" s="66">
        <v>37</v>
      </c>
      <c r="I18" s="66">
        <v>20</v>
      </c>
      <c r="J18" s="66">
        <v>12</v>
      </c>
      <c r="K18" s="66">
        <v>8</v>
      </c>
      <c r="L18" s="66">
        <v>4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10</v>
      </c>
      <c r="W18" s="66">
        <v>8</v>
      </c>
      <c r="X18" s="66">
        <v>2</v>
      </c>
      <c r="Y18" s="66">
        <v>8</v>
      </c>
      <c r="Z18" s="66">
        <v>7</v>
      </c>
      <c r="AA18" s="66">
        <v>1</v>
      </c>
      <c r="AB18" s="66">
        <v>2</v>
      </c>
      <c r="AC18" s="66">
        <v>1</v>
      </c>
      <c r="AD18" s="66">
        <v>1</v>
      </c>
      <c r="AE18" s="66">
        <v>4</v>
      </c>
      <c r="AF18" s="66">
        <v>3</v>
      </c>
      <c r="AG18" s="66">
        <v>1</v>
      </c>
      <c r="AH18" s="66">
        <v>3</v>
      </c>
      <c r="AI18" s="66">
        <v>2</v>
      </c>
      <c r="AJ18" s="66">
        <v>1</v>
      </c>
      <c r="AK18" s="66">
        <v>1</v>
      </c>
      <c r="AL18" s="66">
        <v>1</v>
      </c>
      <c r="AM18" s="66">
        <v>0</v>
      </c>
    </row>
    <row r="19" spans="1:39" ht="12.75">
      <c r="A19" s="66">
        <v>2</v>
      </c>
      <c r="B19" s="66" t="s">
        <v>545</v>
      </c>
      <c r="C19" s="66" t="s">
        <v>547</v>
      </c>
      <c r="D19" s="66">
        <v>25</v>
      </c>
      <c r="E19" s="66">
        <v>21</v>
      </c>
      <c r="F19" s="66">
        <v>4</v>
      </c>
      <c r="G19" s="66">
        <v>24</v>
      </c>
      <c r="H19" s="66">
        <v>20</v>
      </c>
      <c r="I19" s="66">
        <v>4</v>
      </c>
      <c r="J19" s="66">
        <v>1</v>
      </c>
      <c r="K19" s="66">
        <v>1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</row>
    <row r="20" spans="1:39" ht="12.75">
      <c r="A20" s="66">
        <v>3</v>
      </c>
      <c r="B20" s="66" t="s">
        <v>548</v>
      </c>
      <c r="C20" s="66" t="s">
        <v>549</v>
      </c>
      <c r="D20" s="66">
        <v>69</v>
      </c>
      <c r="E20" s="66">
        <v>39</v>
      </c>
      <c r="F20" s="66">
        <v>30</v>
      </c>
      <c r="G20" s="66">
        <v>68</v>
      </c>
      <c r="H20" s="66">
        <v>38</v>
      </c>
      <c r="I20" s="66">
        <v>30</v>
      </c>
      <c r="J20" s="66">
        <v>1</v>
      </c>
      <c r="K20" s="66">
        <v>1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6</v>
      </c>
      <c r="W20" s="66">
        <v>4</v>
      </c>
      <c r="X20" s="66">
        <v>2</v>
      </c>
      <c r="Y20" s="66">
        <v>6</v>
      </c>
      <c r="Z20" s="66">
        <v>4</v>
      </c>
      <c r="AA20" s="66">
        <v>2</v>
      </c>
      <c r="AB20" s="66">
        <v>0</v>
      </c>
      <c r="AC20" s="66">
        <v>0</v>
      </c>
      <c r="AD20" s="66">
        <v>0</v>
      </c>
      <c r="AE20" s="66">
        <v>2</v>
      </c>
      <c r="AF20" s="66">
        <v>1</v>
      </c>
      <c r="AG20" s="66">
        <v>1</v>
      </c>
      <c r="AH20" s="66">
        <v>2</v>
      </c>
      <c r="AI20" s="66">
        <v>1</v>
      </c>
      <c r="AJ20" s="66">
        <v>1</v>
      </c>
      <c r="AK20" s="66">
        <v>0</v>
      </c>
      <c r="AL20" s="66">
        <v>0</v>
      </c>
      <c r="AM20" s="66">
        <v>0</v>
      </c>
    </row>
    <row r="21" spans="1:39" ht="12.75">
      <c r="A21" s="66">
        <v>4</v>
      </c>
      <c r="B21" s="66" t="s">
        <v>550</v>
      </c>
      <c r="C21" s="66" t="s">
        <v>551</v>
      </c>
      <c r="D21" s="66">
        <v>49</v>
      </c>
      <c r="E21" s="66">
        <v>26</v>
      </c>
      <c r="F21" s="66">
        <v>23</v>
      </c>
      <c r="G21" s="66">
        <v>42</v>
      </c>
      <c r="H21" s="66">
        <v>22</v>
      </c>
      <c r="I21" s="66">
        <v>20</v>
      </c>
      <c r="J21" s="66">
        <v>7</v>
      </c>
      <c r="K21" s="66">
        <v>4</v>
      </c>
      <c r="L21" s="66">
        <v>3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4</v>
      </c>
      <c r="W21" s="66">
        <v>2</v>
      </c>
      <c r="X21" s="66">
        <v>2</v>
      </c>
      <c r="Y21" s="66">
        <v>2</v>
      </c>
      <c r="Z21" s="66">
        <v>1</v>
      </c>
      <c r="AA21" s="66">
        <v>1</v>
      </c>
      <c r="AB21" s="66">
        <v>2</v>
      </c>
      <c r="AC21" s="66">
        <v>1</v>
      </c>
      <c r="AD21" s="66">
        <v>1</v>
      </c>
      <c r="AE21" s="66">
        <v>3</v>
      </c>
      <c r="AF21" s="66">
        <v>3</v>
      </c>
      <c r="AG21" s="66">
        <v>0</v>
      </c>
      <c r="AH21" s="66">
        <v>3</v>
      </c>
      <c r="AI21" s="66">
        <v>3</v>
      </c>
      <c r="AJ21" s="66">
        <v>0</v>
      </c>
      <c r="AK21" s="66">
        <v>0</v>
      </c>
      <c r="AL21" s="66">
        <v>0</v>
      </c>
      <c r="AM21" s="66">
        <v>0</v>
      </c>
    </row>
    <row r="22" spans="1:39" ht="12.75">
      <c r="A22" s="66">
        <v>5</v>
      </c>
      <c r="B22" s="66" t="s">
        <v>530</v>
      </c>
      <c r="C22" s="66" t="s">
        <v>552</v>
      </c>
      <c r="D22" s="66">
        <v>69</v>
      </c>
      <c r="E22" s="66">
        <v>46</v>
      </c>
      <c r="F22" s="66">
        <v>23</v>
      </c>
      <c r="G22" s="66">
        <v>58</v>
      </c>
      <c r="H22" s="66">
        <v>38</v>
      </c>
      <c r="I22" s="66">
        <v>20</v>
      </c>
      <c r="J22" s="66">
        <v>11</v>
      </c>
      <c r="K22" s="66">
        <v>8</v>
      </c>
      <c r="L22" s="66">
        <v>3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2</v>
      </c>
      <c r="AF22" s="66">
        <v>2</v>
      </c>
      <c r="AG22" s="66">
        <v>0</v>
      </c>
      <c r="AH22" s="66">
        <v>2</v>
      </c>
      <c r="AI22" s="66">
        <v>2</v>
      </c>
      <c r="AJ22" s="66">
        <v>0</v>
      </c>
      <c r="AK22" s="66">
        <v>0</v>
      </c>
      <c r="AL22" s="66">
        <v>0</v>
      </c>
      <c r="AM22" s="66">
        <v>0</v>
      </c>
    </row>
    <row r="23" spans="1:39" ht="12.75">
      <c r="A23" s="66">
        <v>6</v>
      </c>
      <c r="B23" s="66" t="s">
        <v>553</v>
      </c>
      <c r="C23" s="66" t="s">
        <v>554</v>
      </c>
      <c r="D23" s="66">
        <v>33</v>
      </c>
      <c r="E23" s="66">
        <v>20</v>
      </c>
      <c r="F23" s="66">
        <v>13</v>
      </c>
      <c r="G23" s="66">
        <v>33</v>
      </c>
      <c r="H23" s="66">
        <v>20</v>
      </c>
      <c r="I23" s="66">
        <v>13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2</v>
      </c>
      <c r="W23" s="66">
        <v>2</v>
      </c>
      <c r="X23" s="66">
        <v>0</v>
      </c>
      <c r="Y23" s="66">
        <v>2</v>
      </c>
      <c r="Z23" s="66">
        <v>2</v>
      </c>
      <c r="AA23" s="66">
        <v>0</v>
      </c>
      <c r="AB23" s="66">
        <v>0</v>
      </c>
      <c r="AC23" s="66">
        <v>0</v>
      </c>
      <c r="AD23" s="66">
        <v>0</v>
      </c>
      <c r="AE23" s="66">
        <v>1</v>
      </c>
      <c r="AF23" s="66">
        <v>1</v>
      </c>
      <c r="AG23" s="66">
        <v>0</v>
      </c>
      <c r="AH23" s="66">
        <v>1</v>
      </c>
      <c r="AI23" s="66">
        <v>1</v>
      </c>
      <c r="AJ23" s="66">
        <v>0</v>
      </c>
      <c r="AK23" s="66">
        <v>0</v>
      </c>
      <c r="AL23" s="66">
        <v>0</v>
      </c>
      <c r="AM23" s="66">
        <v>0</v>
      </c>
    </row>
    <row r="24" spans="1:39" ht="12.75">
      <c r="A24" s="66">
        <v>7</v>
      </c>
      <c r="B24" s="66" t="s">
        <v>532</v>
      </c>
      <c r="C24" s="66" t="s">
        <v>555</v>
      </c>
      <c r="D24" s="66">
        <v>34</v>
      </c>
      <c r="E24" s="66">
        <v>20</v>
      </c>
      <c r="F24" s="66">
        <v>14</v>
      </c>
      <c r="G24" s="66">
        <v>31</v>
      </c>
      <c r="H24" s="66">
        <v>19</v>
      </c>
      <c r="I24" s="66">
        <v>12</v>
      </c>
      <c r="J24" s="66">
        <v>3</v>
      </c>
      <c r="K24" s="66">
        <v>1</v>
      </c>
      <c r="L24" s="66">
        <v>2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6</v>
      </c>
      <c r="W24" s="66">
        <v>4</v>
      </c>
      <c r="X24" s="66">
        <v>2</v>
      </c>
      <c r="Y24" s="66">
        <v>6</v>
      </c>
      <c r="Z24" s="66">
        <v>4</v>
      </c>
      <c r="AA24" s="66">
        <v>2</v>
      </c>
      <c r="AB24" s="66">
        <v>0</v>
      </c>
      <c r="AC24" s="66">
        <v>0</v>
      </c>
      <c r="AD24" s="66">
        <v>0</v>
      </c>
      <c r="AE24" s="66">
        <v>2</v>
      </c>
      <c r="AF24" s="66">
        <v>2</v>
      </c>
      <c r="AG24" s="66">
        <v>0</v>
      </c>
      <c r="AH24" s="66">
        <v>2</v>
      </c>
      <c r="AI24" s="66">
        <v>2</v>
      </c>
      <c r="AJ24" s="66">
        <v>0</v>
      </c>
      <c r="AK24" s="66">
        <v>0</v>
      </c>
      <c r="AL24" s="66">
        <v>0</v>
      </c>
      <c r="AM24" s="66">
        <v>0</v>
      </c>
    </row>
    <row r="25" spans="1:39" ht="12.75">
      <c r="A25" s="66">
        <v>8</v>
      </c>
      <c r="B25" s="66" t="s">
        <v>532</v>
      </c>
      <c r="C25" s="66" t="s">
        <v>556</v>
      </c>
      <c r="D25" s="66">
        <v>43</v>
      </c>
      <c r="E25" s="66">
        <v>23</v>
      </c>
      <c r="F25" s="66">
        <v>20</v>
      </c>
      <c r="G25" s="66">
        <v>38</v>
      </c>
      <c r="H25" s="66">
        <v>20</v>
      </c>
      <c r="I25" s="66">
        <v>18</v>
      </c>
      <c r="J25" s="66">
        <v>5</v>
      </c>
      <c r="K25" s="66">
        <v>3</v>
      </c>
      <c r="L25" s="66">
        <v>2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4</v>
      </c>
      <c r="W25" s="66">
        <v>3</v>
      </c>
      <c r="X25" s="66">
        <v>1</v>
      </c>
      <c r="Y25" s="66">
        <v>4</v>
      </c>
      <c r="Z25" s="66">
        <v>3</v>
      </c>
      <c r="AA25" s="66">
        <v>1</v>
      </c>
      <c r="AB25" s="66">
        <v>0</v>
      </c>
      <c r="AC25" s="66">
        <v>0</v>
      </c>
      <c r="AD25" s="66">
        <v>0</v>
      </c>
      <c r="AE25" s="66">
        <v>1</v>
      </c>
      <c r="AF25" s="66">
        <v>0</v>
      </c>
      <c r="AG25" s="66">
        <v>1</v>
      </c>
      <c r="AH25" s="66">
        <v>1</v>
      </c>
      <c r="AI25" s="66">
        <v>0</v>
      </c>
      <c r="AJ25" s="66">
        <v>1</v>
      </c>
      <c r="AK25" s="66">
        <v>0</v>
      </c>
      <c r="AL25" s="66">
        <v>0</v>
      </c>
      <c r="AM25" s="66">
        <v>0</v>
      </c>
    </row>
    <row r="26" spans="1:39" ht="12.75">
      <c r="A26" s="66">
        <v>9</v>
      </c>
      <c r="B26" s="66" t="s">
        <v>532</v>
      </c>
      <c r="C26" s="66" t="s">
        <v>557</v>
      </c>
      <c r="D26" s="66">
        <v>54</v>
      </c>
      <c r="E26" s="66">
        <v>26</v>
      </c>
      <c r="F26" s="66">
        <v>28</v>
      </c>
      <c r="G26" s="66">
        <v>31</v>
      </c>
      <c r="H26" s="66">
        <v>15</v>
      </c>
      <c r="I26" s="66">
        <v>16</v>
      </c>
      <c r="J26" s="66">
        <v>23</v>
      </c>
      <c r="K26" s="66">
        <v>11</v>
      </c>
      <c r="L26" s="66">
        <v>12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</row>
    <row r="27" spans="1:39" ht="12.75">
      <c r="A27" s="66">
        <v>10</v>
      </c>
      <c r="B27" s="66" t="s">
        <v>532</v>
      </c>
      <c r="C27" s="66" t="s">
        <v>558</v>
      </c>
      <c r="D27" s="66">
        <v>74</v>
      </c>
      <c r="E27" s="66">
        <v>45</v>
      </c>
      <c r="F27" s="66">
        <v>29</v>
      </c>
      <c r="G27" s="66">
        <v>57</v>
      </c>
      <c r="H27" s="66">
        <v>38</v>
      </c>
      <c r="I27" s="66">
        <v>19</v>
      </c>
      <c r="J27" s="66">
        <v>17</v>
      </c>
      <c r="K27" s="66">
        <v>7</v>
      </c>
      <c r="L27" s="66">
        <v>10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16</v>
      </c>
      <c r="W27" s="66">
        <v>9</v>
      </c>
      <c r="X27" s="66">
        <v>7</v>
      </c>
      <c r="Y27" s="66">
        <v>10</v>
      </c>
      <c r="Z27" s="66">
        <v>6</v>
      </c>
      <c r="AA27" s="66">
        <v>4</v>
      </c>
      <c r="AB27" s="66">
        <v>6</v>
      </c>
      <c r="AC27" s="66">
        <v>3</v>
      </c>
      <c r="AD27" s="66">
        <v>3</v>
      </c>
      <c r="AE27" s="66">
        <v>6</v>
      </c>
      <c r="AF27" s="66">
        <v>3</v>
      </c>
      <c r="AG27" s="66">
        <v>3</v>
      </c>
      <c r="AH27" s="66">
        <v>5</v>
      </c>
      <c r="AI27" s="66">
        <v>3</v>
      </c>
      <c r="AJ27" s="66">
        <v>2</v>
      </c>
      <c r="AK27" s="66">
        <v>1</v>
      </c>
      <c r="AL27" s="66">
        <v>0</v>
      </c>
      <c r="AM27" s="66">
        <v>1</v>
      </c>
    </row>
    <row r="28" spans="1:39" ht="12.75">
      <c r="A28" s="66">
        <v>11</v>
      </c>
      <c r="B28" s="66" t="s">
        <v>532</v>
      </c>
      <c r="C28" s="66" t="s">
        <v>559</v>
      </c>
      <c r="D28" s="66">
        <v>64</v>
      </c>
      <c r="E28" s="66">
        <v>34</v>
      </c>
      <c r="F28" s="66">
        <v>30</v>
      </c>
      <c r="G28" s="66">
        <v>42</v>
      </c>
      <c r="H28" s="66">
        <v>21</v>
      </c>
      <c r="I28" s="66">
        <v>21</v>
      </c>
      <c r="J28" s="66">
        <v>22</v>
      </c>
      <c r="K28" s="66">
        <v>13</v>
      </c>
      <c r="L28" s="66">
        <v>9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6</v>
      </c>
      <c r="W28" s="66">
        <v>3</v>
      </c>
      <c r="X28" s="66">
        <v>3</v>
      </c>
      <c r="Y28" s="66">
        <v>3</v>
      </c>
      <c r="Z28" s="66">
        <v>2</v>
      </c>
      <c r="AA28" s="66">
        <v>1</v>
      </c>
      <c r="AB28" s="66">
        <v>3</v>
      </c>
      <c r="AC28" s="66">
        <v>1</v>
      </c>
      <c r="AD28" s="66">
        <v>2</v>
      </c>
      <c r="AE28" s="66">
        <v>3</v>
      </c>
      <c r="AF28" s="66">
        <v>2</v>
      </c>
      <c r="AG28" s="66">
        <v>1</v>
      </c>
      <c r="AH28" s="66">
        <v>3</v>
      </c>
      <c r="AI28" s="66">
        <v>2</v>
      </c>
      <c r="AJ28" s="66">
        <v>1</v>
      </c>
      <c r="AK28" s="66">
        <v>0</v>
      </c>
      <c r="AL28" s="66">
        <v>0</v>
      </c>
      <c r="AM28" s="66">
        <v>0</v>
      </c>
    </row>
    <row r="29" spans="1:39" ht="12.75">
      <c r="A29" s="66">
        <v>12</v>
      </c>
      <c r="B29" s="66" t="s">
        <v>532</v>
      </c>
      <c r="C29" s="66" t="s">
        <v>560</v>
      </c>
      <c r="D29" s="66">
        <v>42</v>
      </c>
      <c r="E29" s="66">
        <v>26</v>
      </c>
      <c r="F29" s="66">
        <v>16</v>
      </c>
      <c r="G29" s="66">
        <v>38</v>
      </c>
      <c r="H29" s="66">
        <v>22</v>
      </c>
      <c r="I29" s="66">
        <v>16</v>
      </c>
      <c r="J29" s="66">
        <v>4</v>
      </c>
      <c r="K29" s="66">
        <v>4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</row>
    <row r="30" spans="1:39" ht="12.75">
      <c r="A30" s="66">
        <v>13</v>
      </c>
      <c r="B30" s="66" t="s">
        <v>561</v>
      </c>
      <c r="C30" s="66" t="s">
        <v>562</v>
      </c>
      <c r="D30" s="66">
        <v>30</v>
      </c>
      <c r="E30" s="66">
        <v>17</v>
      </c>
      <c r="F30" s="66">
        <v>13</v>
      </c>
      <c r="G30" s="66">
        <v>30</v>
      </c>
      <c r="H30" s="66">
        <v>17</v>
      </c>
      <c r="I30" s="66">
        <v>13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1</v>
      </c>
      <c r="W30" s="66">
        <v>1</v>
      </c>
      <c r="X30" s="66">
        <v>0</v>
      </c>
      <c r="Y30" s="66">
        <v>1</v>
      </c>
      <c r="Z30" s="66">
        <v>1</v>
      </c>
      <c r="AA30" s="66">
        <v>0</v>
      </c>
      <c r="AB30" s="66">
        <v>0</v>
      </c>
      <c r="AC30" s="66">
        <v>0</v>
      </c>
      <c r="AD30" s="66">
        <v>0</v>
      </c>
      <c r="AE30" s="66">
        <v>2</v>
      </c>
      <c r="AF30" s="66">
        <v>1</v>
      </c>
      <c r="AG30" s="66">
        <v>1</v>
      </c>
      <c r="AH30" s="66">
        <v>2</v>
      </c>
      <c r="AI30" s="66">
        <v>1</v>
      </c>
      <c r="AJ30" s="66">
        <v>1</v>
      </c>
      <c r="AK30" s="66">
        <v>0</v>
      </c>
      <c r="AL30" s="66">
        <v>0</v>
      </c>
      <c r="AM30" s="66">
        <v>0</v>
      </c>
    </row>
    <row r="31" spans="1:39" ht="12.75">
      <c r="A31" s="66">
        <v>14</v>
      </c>
      <c r="B31" s="66" t="s">
        <v>563</v>
      </c>
      <c r="C31" s="66" t="s">
        <v>564</v>
      </c>
      <c r="D31" s="66">
        <v>47</v>
      </c>
      <c r="E31" s="66">
        <v>28</v>
      </c>
      <c r="F31" s="66">
        <v>19</v>
      </c>
      <c r="G31" s="66">
        <v>45</v>
      </c>
      <c r="H31" s="66">
        <v>26</v>
      </c>
      <c r="I31" s="66">
        <v>19</v>
      </c>
      <c r="J31" s="66">
        <v>2</v>
      </c>
      <c r="K31" s="66">
        <v>2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5</v>
      </c>
      <c r="W31" s="66">
        <v>2</v>
      </c>
      <c r="X31" s="66">
        <v>3</v>
      </c>
      <c r="Y31" s="66">
        <v>5</v>
      </c>
      <c r="Z31" s="66">
        <v>2</v>
      </c>
      <c r="AA31" s="66">
        <v>3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</row>
    <row r="32" spans="1:39" ht="12.75">
      <c r="A32" s="66">
        <v>15</v>
      </c>
      <c r="B32" s="66" t="s">
        <v>565</v>
      </c>
      <c r="C32" s="66" t="s">
        <v>566</v>
      </c>
      <c r="D32" s="66">
        <v>28</v>
      </c>
      <c r="E32" s="66">
        <v>15</v>
      </c>
      <c r="F32" s="66">
        <v>13</v>
      </c>
      <c r="G32" s="66">
        <v>26</v>
      </c>
      <c r="H32" s="66">
        <v>13</v>
      </c>
      <c r="I32" s="66">
        <v>13</v>
      </c>
      <c r="J32" s="66">
        <v>2</v>
      </c>
      <c r="K32" s="66">
        <v>2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2</v>
      </c>
      <c r="W32" s="66">
        <v>0</v>
      </c>
      <c r="X32" s="66">
        <v>2</v>
      </c>
      <c r="Y32" s="66">
        <v>2</v>
      </c>
      <c r="Z32" s="66">
        <v>0</v>
      </c>
      <c r="AA32" s="66">
        <v>2</v>
      </c>
      <c r="AB32" s="66">
        <v>0</v>
      </c>
      <c r="AC32" s="66">
        <v>0</v>
      </c>
      <c r="AD32" s="66">
        <v>0</v>
      </c>
      <c r="AE32" s="66">
        <v>1</v>
      </c>
      <c r="AF32" s="66">
        <v>0</v>
      </c>
      <c r="AG32" s="66">
        <v>1</v>
      </c>
      <c r="AH32" s="66">
        <v>1</v>
      </c>
      <c r="AI32" s="66">
        <v>0</v>
      </c>
      <c r="AJ32" s="66">
        <v>1</v>
      </c>
      <c r="AK32" s="66">
        <v>0</v>
      </c>
      <c r="AL32" s="66">
        <v>0</v>
      </c>
      <c r="AM32" s="66">
        <v>0</v>
      </c>
    </row>
    <row r="33" spans="1:39" ht="12.75">
      <c r="A33" s="66">
        <v>16</v>
      </c>
      <c r="B33" s="66" t="s">
        <v>567</v>
      </c>
      <c r="C33" s="66" t="s">
        <v>568</v>
      </c>
      <c r="D33" s="66">
        <v>22</v>
      </c>
      <c r="E33" s="66">
        <v>9</v>
      </c>
      <c r="F33" s="66">
        <v>13</v>
      </c>
      <c r="G33" s="66">
        <v>22</v>
      </c>
      <c r="H33" s="66">
        <v>9</v>
      </c>
      <c r="I33" s="66">
        <v>13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3</v>
      </c>
      <c r="W33" s="66">
        <v>1</v>
      </c>
      <c r="X33" s="66">
        <v>2</v>
      </c>
      <c r="Y33" s="66">
        <v>3</v>
      </c>
      <c r="Z33" s="66">
        <v>1</v>
      </c>
      <c r="AA33" s="66">
        <v>2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</row>
    <row r="34" spans="1:39" ht="12.75">
      <c r="A34" s="66">
        <v>17</v>
      </c>
      <c r="B34" s="66" t="s">
        <v>536</v>
      </c>
      <c r="C34" s="66" t="s">
        <v>569</v>
      </c>
      <c r="D34" s="66">
        <v>61</v>
      </c>
      <c r="E34" s="66">
        <v>32</v>
      </c>
      <c r="F34" s="66">
        <v>29</v>
      </c>
      <c r="G34" s="66">
        <v>50</v>
      </c>
      <c r="H34" s="66">
        <v>25</v>
      </c>
      <c r="I34" s="66">
        <v>25</v>
      </c>
      <c r="J34" s="66">
        <v>11</v>
      </c>
      <c r="K34" s="66">
        <v>7</v>
      </c>
      <c r="L34" s="66">
        <v>4</v>
      </c>
      <c r="M34" s="66">
        <v>2</v>
      </c>
      <c r="N34" s="66">
        <v>2</v>
      </c>
      <c r="O34" s="66">
        <v>0</v>
      </c>
      <c r="P34" s="66">
        <v>2</v>
      </c>
      <c r="Q34" s="66">
        <v>2</v>
      </c>
      <c r="R34" s="66">
        <v>0</v>
      </c>
      <c r="S34" s="66">
        <v>0</v>
      </c>
      <c r="T34" s="66">
        <v>0</v>
      </c>
      <c r="U34" s="66">
        <v>0</v>
      </c>
      <c r="V34" s="66">
        <v>4</v>
      </c>
      <c r="W34" s="66">
        <v>3</v>
      </c>
      <c r="X34" s="66">
        <v>1</v>
      </c>
      <c r="Y34" s="66">
        <v>3</v>
      </c>
      <c r="Z34" s="66">
        <v>2</v>
      </c>
      <c r="AA34" s="66">
        <v>1</v>
      </c>
      <c r="AB34" s="66">
        <v>1</v>
      </c>
      <c r="AC34" s="66">
        <v>1</v>
      </c>
      <c r="AD34" s="66">
        <v>0</v>
      </c>
      <c r="AE34" s="66">
        <v>7</v>
      </c>
      <c r="AF34" s="66">
        <v>4</v>
      </c>
      <c r="AG34" s="66">
        <v>3</v>
      </c>
      <c r="AH34" s="66">
        <v>6</v>
      </c>
      <c r="AI34" s="66">
        <v>3</v>
      </c>
      <c r="AJ34" s="66">
        <v>3</v>
      </c>
      <c r="AK34" s="66">
        <v>1</v>
      </c>
      <c r="AL34" s="66">
        <v>1</v>
      </c>
      <c r="AM34" s="66">
        <v>0</v>
      </c>
    </row>
    <row r="35" spans="1:39" ht="12.75">
      <c r="A35" s="66">
        <v>18</v>
      </c>
      <c r="B35" s="66" t="s">
        <v>570</v>
      </c>
      <c r="C35" s="66" t="s">
        <v>571</v>
      </c>
      <c r="D35" s="66">
        <v>28</v>
      </c>
      <c r="E35" s="66">
        <v>17</v>
      </c>
      <c r="F35" s="66">
        <v>11</v>
      </c>
      <c r="G35" s="66">
        <v>25</v>
      </c>
      <c r="H35" s="66">
        <v>14</v>
      </c>
      <c r="I35" s="66">
        <v>11</v>
      </c>
      <c r="J35" s="66">
        <v>3</v>
      </c>
      <c r="K35" s="66">
        <v>3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</row>
    <row r="36" spans="1:39" ht="12.75">
      <c r="A36" s="66">
        <v>19</v>
      </c>
      <c r="B36" s="66" t="s">
        <v>570</v>
      </c>
      <c r="C36" s="66" t="s">
        <v>572</v>
      </c>
      <c r="D36" s="66">
        <v>16</v>
      </c>
      <c r="E36" s="66">
        <v>8</v>
      </c>
      <c r="F36" s="66">
        <v>8</v>
      </c>
      <c r="G36" s="66">
        <v>16</v>
      </c>
      <c r="H36" s="66">
        <v>8</v>
      </c>
      <c r="I36" s="66">
        <v>8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4</v>
      </c>
      <c r="W36" s="66">
        <v>1</v>
      </c>
      <c r="X36" s="66">
        <v>3</v>
      </c>
      <c r="Y36" s="66">
        <v>4</v>
      </c>
      <c r="Z36" s="66">
        <v>1</v>
      </c>
      <c r="AA36" s="66">
        <v>3</v>
      </c>
      <c r="AB36" s="66">
        <v>0</v>
      </c>
      <c r="AC36" s="66">
        <v>0</v>
      </c>
      <c r="AD36" s="66">
        <v>0</v>
      </c>
      <c r="AE36" s="66">
        <v>1</v>
      </c>
      <c r="AF36" s="66">
        <v>0</v>
      </c>
      <c r="AG36" s="66">
        <v>1</v>
      </c>
      <c r="AH36" s="66">
        <v>1</v>
      </c>
      <c r="AI36" s="66">
        <v>0</v>
      </c>
      <c r="AJ36" s="66">
        <v>1</v>
      </c>
      <c r="AK36" s="66">
        <v>0</v>
      </c>
      <c r="AL36" s="66">
        <v>0</v>
      </c>
      <c r="AM36" s="66">
        <v>0</v>
      </c>
    </row>
    <row r="37" spans="1:39" ht="12.75">
      <c r="A37" s="66">
        <v>20</v>
      </c>
      <c r="B37" s="66" t="s">
        <v>573</v>
      </c>
      <c r="C37" s="66" t="s">
        <v>574</v>
      </c>
      <c r="D37" s="66">
        <v>39</v>
      </c>
      <c r="E37" s="66">
        <v>24</v>
      </c>
      <c r="F37" s="66">
        <v>15</v>
      </c>
      <c r="G37" s="66">
        <v>28</v>
      </c>
      <c r="H37" s="66">
        <v>15</v>
      </c>
      <c r="I37" s="66">
        <v>13</v>
      </c>
      <c r="J37" s="66">
        <v>11</v>
      </c>
      <c r="K37" s="66">
        <v>9</v>
      </c>
      <c r="L37" s="66">
        <v>2</v>
      </c>
      <c r="M37" s="66">
        <v>1</v>
      </c>
      <c r="N37" s="66">
        <v>0</v>
      </c>
      <c r="O37" s="66">
        <v>1</v>
      </c>
      <c r="P37" s="66">
        <v>1</v>
      </c>
      <c r="Q37" s="66">
        <v>0</v>
      </c>
      <c r="R37" s="66">
        <v>1</v>
      </c>
      <c r="S37" s="66">
        <v>0</v>
      </c>
      <c r="T37" s="66">
        <v>0</v>
      </c>
      <c r="U37" s="66">
        <v>0</v>
      </c>
      <c r="V37" s="66">
        <v>2</v>
      </c>
      <c r="W37" s="66">
        <v>0</v>
      </c>
      <c r="X37" s="66">
        <v>2</v>
      </c>
      <c r="Y37" s="66">
        <v>2</v>
      </c>
      <c r="Z37" s="66">
        <v>0</v>
      </c>
      <c r="AA37" s="66">
        <v>2</v>
      </c>
      <c r="AB37" s="66">
        <v>0</v>
      </c>
      <c r="AC37" s="66">
        <v>0</v>
      </c>
      <c r="AD37" s="66">
        <v>0</v>
      </c>
      <c r="AE37" s="66">
        <v>2</v>
      </c>
      <c r="AF37" s="66">
        <v>2</v>
      </c>
      <c r="AG37" s="66">
        <v>0</v>
      </c>
      <c r="AH37" s="66">
        <v>2</v>
      </c>
      <c r="AI37" s="66">
        <v>2</v>
      </c>
      <c r="AJ37" s="66">
        <v>0</v>
      </c>
      <c r="AK37" s="66">
        <v>0</v>
      </c>
      <c r="AL37" s="66">
        <v>0</v>
      </c>
      <c r="AM37" s="66">
        <v>0</v>
      </c>
    </row>
    <row r="38" spans="1:39" ht="12.75">
      <c r="A38" s="66">
        <v>21</v>
      </c>
      <c r="B38" s="66" t="s">
        <v>575</v>
      </c>
      <c r="C38" s="66" t="s">
        <v>576</v>
      </c>
      <c r="D38" s="66">
        <v>71</v>
      </c>
      <c r="E38" s="66">
        <v>46</v>
      </c>
      <c r="F38" s="66">
        <v>25</v>
      </c>
      <c r="G38" s="66">
        <v>61</v>
      </c>
      <c r="H38" s="66">
        <v>39</v>
      </c>
      <c r="I38" s="66">
        <v>22</v>
      </c>
      <c r="J38" s="66">
        <v>10</v>
      </c>
      <c r="K38" s="66">
        <v>7</v>
      </c>
      <c r="L38" s="66">
        <v>3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1</v>
      </c>
      <c r="W38" s="66">
        <v>1</v>
      </c>
      <c r="X38" s="66">
        <v>0</v>
      </c>
      <c r="Y38" s="66">
        <v>1</v>
      </c>
      <c r="Z38" s="66">
        <v>1</v>
      </c>
      <c r="AA38" s="66">
        <v>0</v>
      </c>
      <c r="AB38" s="66">
        <v>0</v>
      </c>
      <c r="AC38" s="66">
        <v>0</v>
      </c>
      <c r="AD38" s="66">
        <v>0</v>
      </c>
      <c r="AE38" s="66">
        <v>5</v>
      </c>
      <c r="AF38" s="66">
        <v>4</v>
      </c>
      <c r="AG38" s="66">
        <v>1</v>
      </c>
      <c r="AH38" s="66">
        <v>3</v>
      </c>
      <c r="AI38" s="66">
        <v>2</v>
      </c>
      <c r="AJ38" s="66">
        <v>1</v>
      </c>
      <c r="AK38" s="66">
        <v>2</v>
      </c>
      <c r="AL38" s="66">
        <v>2</v>
      </c>
      <c r="AM38" s="66">
        <v>0</v>
      </c>
    </row>
    <row r="39" spans="1:39" ht="12.75">
      <c r="A39" s="66">
        <v>22</v>
      </c>
      <c r="B39" s="66" t="s">
        <v>577</v>
      </c>
      <c r="C39" s="66" t="s">
        <v>578</v>
      </c>
      <c r="D39" s="66">
        <v>49</v>
      </c>
      <c r="E39" s="66">
        <v>31</v>
      </c>
      <c r="F39" s="66">
        <v>18</v>
      </c>
      <c r="G39" s="66">
        <v>48</v>
      </c>
      <c r="H39" s="66">
        <v>30</v>
      </c>
      <c r="I39" s="66">
        <v>18</v>
      </c>
      <c r="J39" s="66">
        <v>1</v>
      </c>
      <c r="K39" s="66">
        <v>1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5</v>
      </c>
      <c r="W39" s="66">
        <v>3</v>
      </c>
      <c r="X39" s="66">
        <v>2</v>
      </c>
      <c r="Y39" s="66">
        <v>5</v>
      </c>
      <c r="Z39" s="66">
        <v>3</v>
      </c>
      <c r="AA39" s="66">
        <v>2</v>
      </c>
      <c r="AB39" s="66">
        <v>0</v>
      </c>
      <c r="AC39" s="66">
        <v>0</v>
      </c>
      <c r="AD39" s="66">
        <v>0</v>
      </c>
      <c r="AE39" s="66">
        <v>3</v>
      </c>
      <c r="AF39" s="66">
        <v>2</v>
      </c>
      <c r="AG39" s="66">
        <v>1</v>
      </c>
      <c r="AH39" s="66">
        <v>3</v>
      </c>
      <c r="AI39" s="66">
        <v>2</v>
      </c>
      <c r="AJ39" s="66">
        <v>1</v>
      </c>
      <c r="AK39" s="66">
        <v>0</v>
      </c>
      <c r="AL39" s="66">
        <v>0</v>
      </c>
      <c r="AM39" s="66">
        <v>0</v>
      </c>
    </row>
    <row r="40" spans="1:39" ht="12.75">
      <c r="A40" s="66">
        <v>23</v>
      </c>
      <c r="B40" s="66" t="s">
        <v>579</v>
      </c>
      <c r="C40" s="66" t="s">
        <v>580</v>
      </c>
      <c r="D40" s="66">
        <v>17</v>
      </c>
      <c r="E40" s="66">
        <v>8</v>
      </c>
      <c r="F40" s="66">
        <v>9</v>
      </c>
      <c r="G40" s="66">
        <v>17</v>
      </c>
      <c r="H40" s="66">
        <v>8</v>
      </c>
      <c r="I40" s="66">
        <v>9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</row>
    <row r="41" spans="1:39" ht="12.75">
      <c r="A41" s="66">
        <v>24</v>
      </c>
      <c r="B41" s="66" t="s">
        <v>581</v>
      </c>
      <c r="C41" s="66" t="s">
        <v>582</v>
      </c>
      <c r="D41" s="66">
        <v>23</v>
      </c>
      <c r="E41" s="66">
        <v>14</v>
      </c>
      <c r="F41" s="66">
        <v>9</v>
      </c>
      <c r="G41" s="66">
        <v>21</v>
      </c>
      <c r="H41" s="66">
        <v>13</v>
      </c>
      <c r="I41" s="66">
        <v>8</v>
      </c>
      <c r="J41" s="66">
        <v>2</v>
      </c>
      <c r="K41" s="66">
        <v>1</v>
      </c>
      <c r="L41" s="66">
        <v>1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1</v>
      </c>
      <c r="W41" s="66">
        <v>1</v>
      </c>
      <c r="X41" s="66">
        <v>0</v>
      </c>
      <c r="Y41" s="66">
        <v>1</v>
      </c>
      <c r="Z41" s="66">
        <v>1</v>
      </c>
      <c r="AA41" s="66">
        <v>0</v>
      </c>
      <c r="AB41" s="66">
        <v>0</v>
      </c>
      <c r="AC41" s="66">
        <v>0</v>
      </c>
      <c r="AD41" s="66">
        <v>0</v>
      </c>
      <c r="AE41" s="66">
        <v>1</v>
      </c>
      <c r="AF41" s="66">
        <v>1</v>
      </c>
      <c r="AG41" s="66">
        <v>0</v>
      </c>
      <c r="AH41" s="66">
        <v>1</v>
      </c>
      <c r="AI41" s="66">
        <v>1</v>
      </c>
      <c r="AJ41" s="66">
        <v>0</v>
      </c>
      <c r="AK41" s="66">
        <v>0</v>
      </c>
      <c r="AL41" s="66">
        <v>0</v>
      </c>
      <c r="AM41" s="66">
        <v>0</v>
      </c>
    </row>
    <row r="42" spans="1:39" ht="12.75">
      <c r="A42" s="66">
        <v>25</v>
      </c>
      <c r="B42" s="66" t="s">
        <v>581</v>
      </c>
      <c r="C42" s="66" t="s">
        <v>583</v>
      </c>
      <c r="D42" s="66">
        <v>18</v>
      </c>
      <c r="E42" s="66">
        <v>12</v>
      </c>
      <c r="F42" s="66">
        <v>6</v>
      </c>
      <c r="G42" s="66">
        <v>16</v>
      </c>
      <c r="H42" s="66">
        <v>12</v>
      </c>
      <c r="I42" s="66">
        <v>4</v>
      </c>
      <c r="J42" s="66">
        <v>2</v>
      </c>
      <c r="K42" s="66">
        <v>0</v>
      </c>
      <c r="L42" s="66">
        <v>2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1</v>
      </c>
      <c r="W42" s="66">
        <v>1</v>
      </c>
      <c r="X42" s="66">
        <v>0</v>
      </c>
      <c r="Y42" s="66">
        <v>1</v>
      </c>
      <c r="Z42" s="66">
        <v>1</v>
      </c>
      <c r="AA42" s="66">
        <v>0</v>
      </c>
      <c r="AB42" s="66">
        <v>0</v>
      </c>
      <c r="AC42" s="66">
        <v>0</v>
      </c>
      <c r="AD42" s="66">
        <v>0</v>
      </c>
      <c r="AE42" s="66">
        <v>1</v>
      </c>
      <c r="AF42" s="66">
        <v>0</v>
      </c>
      <c r="AG42" s="66">
        <v>1</v>
      </c>
      <c r="AH42" s="66">
        <v>0</v>
      </c>
      <c r="AI42" s="66">
        <v>0</v>
      </c>
      <c r="AJ42" s="66">
        <v>0</v>
      </c>
      <c r="AK42" s="66">
        <v>1</v>
      </c>
      <c r="AL42" s="66">
        <v>0</v>
      </c>
      <c r="AM42" s="66">
        <v>1</v>
      </c>
    </row>
    <row r="43" spans="1:39" ht="12.75">
      <c r="A43" s="66">
        <v>26</v>
      </c>
      <c r="B43" s="66" t="s">
        <v>584</v>
      </c>
      <c r="C43" s="66" t="s">
        <v>585</v>
      </c>
      <c r="D43" s="66">
        <v>43</v>
      </c>
      <c r="E43" s="66">
        <v>26</v>
      </c>
      <c r="F43" s="66">
        <v>17</v>
      </c>
      <c r="G43" s="66">
        <v>43</v>
      </c>
      <c r="H43" s="66">
        <v>26</v>
      </c>
      <c r="I43" s="66">
        <v>17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4</v>
      </c>
      <c r="AF43" s="66">
        <v>3</v>
      </c>
      <c r="AG43" s="66">
        <v>1</v>
      </c>
      <c r="AH43" s="66">
        <v>4</v>
      </c>
      <c r="AI43" s="66">
        <v>3</v>
      </c>
      <c r="AJ43" s="66">
        <v>1</v>
      </c>
      <c r="AK43" s="66">
        <v>0</v>
      </c>
      <c r="AL43" s="66">
        <v>0</v>
      </c>
      <c r="AM43" s="66">
        <v>0</v>
      </c>
    </row>
    <row r="44" spans="1:39" ht="12.75">
      <c r="A44" s="66">
        <v>27</v>
      </c>
      <c r="B44" s="66" t="s">
        <v>586</v>
      </c>
      <c r="C44" s="66" t="s">
        <v>587</v>
      </c>
      <c r="D44" s="66">
        <v>37</v>
      </c>
      <c r="E44" s="66">
        <v>22</v>
      </c>
      <c r="F44" s="66">
        <v>15</v>
      </c>
      <c r="G44" s="66">
        <v>37</v>
      </c>
      <c r="H44" s="66">
        <v>22</v>
      </c>
      <c r="I44" s="66">
        <v>15</v>
      </c>
      <c r="J44" s="66">
        <v>0</v>
      </c>
      <c r="K44" s="66">
        <v>0</v>
      </c>
      <c r="L44" s="66">
        <v>0</v>
      </c>
      <c r="M44" s="66">
        <v>3</v>
      </c>
      <c r="N44" s="66">
        <v>3</v>
      </c>
      <c r="O44" s="66">
        <v>0</v>
      </c>
      <c r="P44" s="66">
        <v>3</v>
      </c>
      <c r="Q44" s="66">
        <v>3</v>
      </c>
      <c r="R44" s="66">
        <v>0</v>
      </c>
      <c r="S44" s="66">
        <v>0</v>
      </c>
      <c r="T44" s="66">
        <v>0</v>
      </c>
      <c r="U44" s="66">
        <v>0</v>
      </c>
      <c r="V44" s="66">
        <v>3</v>
      </c>
      <c r="W44" s="66">
        <v>3</v>
      </c>
      <c r="X44" s="66">
        <v>0</v>
      </c>
      <c r="Y44" s="66">
        <v>3</v>
      </c>
      <c r="Z44" s="66">
        <v>3</v>
      </c>
      <c r="AA44" s="66">
        <v>0</v>
      </c>
      <c r="AB44" s="66">
        <v>0</v>
      </c>
      <c r="AC44" s="66">
        <v>0</v>
      </c>
      <c r="AD44" s="66">
        <v>0</v>
      </c>
      <c r="AE44" s="66">
        <v>3</v>
      </c>
      <c r="AF44" s="66">
        <v>1</v>
      </c>
      <c r="AG44" s="66">
        <v>2</v>
      </c>
      <c r="AH44" s="66">
        <v>3</v>
      </c>
      <c r="AI44" s="66">
        <v>1</v>
      </c>
      <c r="AJ44" s="66">
        <v>2</v>
      </c>
      <c r="AK44" s="66">
        <v>0</v>
      </c>
      <c r="AL44" s="66">
        <v>0</v>
      </c>
      <c r="AM44" s="66">
        <v>0</v>
      </c>
    </row>
    <row r="45" spans="1:39" ht="12.75">
      <c r="A45" s="66">
        <v>28</v>
      </c>
      <c r="B45" s="66" t="s">
        <v>588</v>
      </c>
      <c r="C45" s="66" t="s">
        <v>589</v>
      </c>
      <c r="D45" s="66">
        <v>30</v>
      </c>
      <c r="E45" s="66">
        <v>17</v>
      </c>
      <c r="F45" s="66">
        <v>13</v>
      </c>
      <c r="G45" s="66">
        <v>22</v>
      </c>
      <c r="H45" s="66">
        <v>13</v>
      </c>
      <c r="I45" s="66">
        <v>9</v>
      </c>
      <c r="J45" s="66">
        <v>8</v>
      </c>
      <c r="K45" s="66">
        <v>4</v>
      </c>
      <c r="L45" s="66">
        <v>4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1</v>
      </c>
      <c r="AF45" s="66">
        <v>0</v>
      </c>
      <c r="AG45" s="66">
        <v>1</v>
      </c>
      <c r="AH45" s="66">
        <v>0</v>
      </c>
      <c r="AI45" s="66">
        <v>0</v>
      </c>
      <c r="AJ45" s="66">
        <v>0</v>
      </c>
      <c r="AK45" s="66">
        <v>1</v>
      </c>
      <c r="AL45" s="66">
        <v>0</v>
      </c>
      <c r="AM45" s="66">
        <v>1</v>
      </c>
    </row>
    <row r="46" spans="1:39" ht="12.75">
      <c r="A46" s="66">
        <v>29</v>
      </c>
      <c r="B46" s="66" t="s">
        <v>590</v>
      </c>
      <c r="C46" s="66" t="s">
        <v>591</v>
      </c>
      <c r="D46" s="66">
        <v>66</v>
      </c>
      <c r="E46" s="66">
        <v>32</v>
      </c>
      <c r="F46" s="66">
        <v>34</v>
      </c>
      <c r="G46" s="66">
        <v>64</v>
      </c>
      <c r="H46" s="66">
        <v>30</v>
      </c>
      <c r="I46" s="66">
        <v>34</v>
      </c>
      <c r="J46" s="66">
        <v>2</v>
      </c>
      <c r="K46" s="66">
        <v>2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3</v>
      </c>
      <c r="W46" s="66">
        <v>1</v>
      </c>
      <c r="X46" s="66">
        <v>2</v>
      </c>
      <c r="Y46" s="66">
        <v>3</v>
      </c>
      <c r="Z46" s="66">
        <v>1</v>
      </c>
      <c r="AA46" s="66">
        <v>2</v>
      </c>
      <c r="AB46" s="66">
        <v>0</v>
      </c>
      <c r="AC46" s="66">
        <v>0</v>
      </c>
      <c r="AD46" s="66">
        <v>0</v>
      </c>
      <c r="AE46" s="66">
        <v>3</v>
      </c>
      <c r="AF46" s="66">
        <v>3</v>
      </c>
      <c r="AG46" s="66">
        <v>0</v>
      </c>
      <c r="AH46" s="66">
        <v>3</v>
      </c>
      <c r="AI46" s="66">
        <v>3</v>
      </c>
      <c r="AJ46" s="66">
        <v>0</v>
      </c>
      <c r="AK46" s="66">
        <v>0</v>
      </c>
      <c r="AL46" s="66">
        <v>0</v>
      </c>
      <c r="AM46" s="66">
        <v>0</v>
      </c>
    </row>
    <row r="47" spans="1:39" ht="12.75">
      <c r="A47" s="66">
        <v>30</v>
      </c>
      <c r="B47" s="66" t="s">
        <v>540</v>
      </c>
      <c r="C47" s="66" t="s">
        <v>592</v>
      </c>
      <c r="D47" s="66">
        <v>20</v>
      </c>
      <c r="E47" s="66">
        <v>11</v>
      </c>
      <c r="F47" s="66">
        <v>9</v>
      </c>
      <c r="G47" s="66">
        <v>18</v>
      </c>
      <c r="H47" s="66">
        <v>10</v>
      </c>
      <c r="I47" s="66">
        <v>8</v>
      </c>
      <c r="J47" s="66">
        <v>2</v>
      </c>
      <c r="K47" s="66">
        <v>1</v>
      </c>
      <c r="L47" s="66">
        <v>1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</row>
    <row r="48" spans="1:39" ht="12.75">
      <c r="A48" s="66">
        <v>31</v>
      </c>
      <c r="B48" s="66" t="s">
        <v>540</v>
      </c>
      <c r="C48" s="66" t="s">
        <v>593</v>
      </c>
      <c r="D48" s="66">
        <v>50</v>
      </c>
      <c r="E48" s="66">
        <v>30</v>
      </c>
      <c r="F48" s="66">
        <v>20</v>
      </c>
      <c r="G48" s="66">
        <v>49</v>
      </c>
      <c r="H48" s="66">
        <v>29</v>
      </c>
      <c r="I48" s="66">
        <v>20</v>
      </c>
      <c r="J48" s="66">
        <v>1</v>
      </c>
      <c r="K48" s="66">
        <v>1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4</v>
      </c>
      <c r="W48" s="66">
        <v>3</v>
      </c>
      <c r="X48" s="66">
        <v>1</v>
      </c>
      <c r="Y48" s="66">
        <v>4</v>
      </c>
      <c r="Z48" s="66">
        <v>3</v>
      </c>
      <c r="AA48" s="66">
        <v>1</v>
      </c>
      <c r="AB48" s="66">
        <v>0</v>
      </c>
      <c r="AC48" s="66">
        <v>0</v>
      </c>
      <c r="AD48" s="66">
        <v>0</v>
      </c>
      <c r="AE48" s="66">
        <v>2</v>
      </c>
      <c r="AF48" s="66">
        <v>1</v>
      </c>
      <c r="AG48" s="66">
        <v>1</v>
      </c>
      <c r="AH48" s="66">
        <v>2</v>
      </c>
      <c r="AI48" s="66">
        <v>1</v>
      </c>
      <c r="AJ48" s="66">
        <v>1</v>
      </c>
      <c r="AK48" s="66">
        <v>0</v>
      </c>
      <c r="AL48" s="66">
        <v>0</v>
      </c>
      <c r="AM48" s="66">
        <v>0</v>
      </c>
    </row>
    <row r="49" spans="1:39" ht="12.75">
      <c r="A49" s="66">
        <v>32</v>
      </c>
      <c r="B49" s="66" t="s">
        <v>594</v>
      </c>
      <c r="C49" s="66" t="s">
        <v>595</v>
      </c>
      <c r="D49" s="66">
        <v>21</v>
      </c>
      <c r="E49" s="66">
        <v>11</v>
      </c>
      <c r="F49" s="66">
        <v>10</v>
      </c>
      <c r="G49" s="66">
        <v>21</v>
      </c>
      <c r="H49" s="66">
        <v>11</v>
      </c>
      <c r="I49" s="66">
        <v>10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</row>
    <row r="50" spans="1:39" ht="12.75">
      <c r="A50" s="66">
        <v>33</v>
      </c>
      <c r="B50" s="66" t="s">
        <v>542</v>
      </c>
      <c r="C50" s="66" t="s">
        <v>596</v>
      </c>
      <c r="D50" s="66">
        <v>27</v>
      </c>
      <c r="E50" s="66">
        <v>12</v>
      </c>
      <c r="F50" s="66">
        <v>15</v>
      </c>
      <c r="G50" s="66">
        <v>27</v>
      </c>
      <c r="H50" s="66">
        <v>12</v>
      </c>
      <c r="I50" s="66">
        <v>15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3</v>
      </c>
      <c r="W50" s="66">
        <v>0</v>
      </c>
      <c r="X50" s="66">
        <v>3</v>
      </c>
      <c r="Y50" s="66">
        <v>3</v>
      </c>
      <c r="Z50" s="66">
        <v>0</v>
      </c>
      <c r="AA50" s="66">
        <v>3</v>
      </c>
      <c r="AB50" s="66">
        <v>0</v>
      </c>
      <c r="AC50" s="66">
        <v>0</v>
      </c>
      <c r="AD50" s="66">
        <v>0</v>
      </c>
      <c r="AE50" s="66">
        <v>1</v>
      </c>
      <c r="AF50" s="66">
        <v>0</v>
      </c>
      <c r="AG50" s="66">
        <v>1</v>
      </c>
      <c r="AH50" s="66">
        <v>1</v>
      </c>
      <c r="AI50" s="66">
        <v>0</v>
      </c>
      <c r="AJ50" s="66">
        <v>1</v>
      </c>
      <c r="AK50" s="66">
        <v>0</v>
      </c>
      <c r="AL50" s="66">
        <v>0</v>
      </c>
      <c r="AM50" s="66">
        <v>0</v>
      </c>
    </row>
    <row r="51" spans="1:39" ht="12.75">
      <c r="A51" s="66">
        <v>34</v>
      </c>
      <c r="B51" s="66" t="s">
        <v>597</v>
      </c>
      <c r="C51" s="66" t="s">
        <v>598</v>
      </c>
      <c r="D51" s="66">
        <v>48</v>
      </c>
      <c r="E51" s="66">
        <v>33</v>
      </c>
      <c r="F51" s="66">
        <v>15</v>
      </c>
      <c r="G51" s="66">
        <v>41</v>
      </c>
      <c r="H51" s="66">
        <v>27</v>
      </c>
      <c r="I51" s="66">
        <v>14</v>
      </c>
      <c r="J51" s="66">
        <v>7</v>
      </c>
      <c r="K51" s="66">
        <v>6</v>
      </c>
      <c r="L51" s="66">
        <v>1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1</v>
      </c>
      <c r="W51" s="66">
        <v>0</v>
      </c>
      <c r="X51" s="66">
        <v>1</v>
      </c>
      <c r="Y51" s="66">
        <v>1</v>
      </c>
      <c r="Z51" s="66">
        <v>0</v>
      </c>
      <c r="AA51" s="66">
        <v>1</v>
      </c>
      <c r="AB51" s="66">
        <v>0</v>
      </c>
      <c r="AC51" s="66">
        <v>0</v>
      </c>
      <c r="AD51" s="66">
        <v>0</v>
      </c>
      <c r="AE51" s="66">
        <v>1</v>
      </c>
      <c r="AF51" s="66">
        <v>0</v>
      </c>
      <c r="AG51" s="66">
        <v>1</v>
      </c>
      <c r="AH51" s="66">
        <v>1</v>
      </c>
      <c r="AI51" s="66">
        <v>0</v>
      </c>
      <c r="AJ51" s="66">
        <v>1</v>
      </c>
      <c r="AK51" s="66">
        <v>0</v>
      </c>
      <c r="AL51" s="66">
        <v>0</v>
      </c>
      <c r="AM51" s="66">
        <v>0</v>
      </c>
    </row>
    <row r="52" spans="1:39" ht="12.75">
      <c r="A52" s="66">
        <v>35</v>
      </c>
      <c r="B52" s="66" t="s">
        <v>599</v>
      </c>
      <c r="C52" s="66" t="s">
        <v>600</v>
      </c>
      <c r="D52" s="66">
        <v>17</v>
      </c>
      <c r="E52" s="66">
        <v>11</v>
      </c>
      <c r="F52" s="66">
        <v>6</v>
      </c>
      <c r="G52" s="66">
        <v>16</v>
      </c>
      <c r="H52" s="66">
        <v>10</v>
      </c>
      <c r="I52" s="66">
        <v>6</v>
      </c>
      <c r="J52" s="66">
        <v>1</v>
      </c>
      <c r="K52" s="66">
        <v>1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2</v>
      </c>
      <c r="W52" s="66">
        <v>1</v>
      </c>
      <c r="X52" s="66">
        <v>1</v>
      </c>
      <c r="Y52" s="66">
        <v>2</v>
      </c>
      <c r="Z52" s="66">
        <v>1</v>
      </c>
      <c r="AA52" s="66">
        <v>1</v>
      </c>
      <c r="AB52" s="66">
        <v>0</v>
      </c>
      <c r="AC52" s="66">
        <v>0</v>
      </c>
      <c r="AD52" s="66">
        <v>0</v>
      </c>
      <c r="AE52" s="66">
        <v>1</v>
      </c>
      <c r="AF52" s="66">
        <v>1</v>
      </c>
      <c r="AG52" s="66">
        <v>0</v>
      </c>
      <c r="AH52" s="66">
        <v>1</v>
      </c>
      <c r="AI52" s="66">
        <v>1</v>
      </c>
      <c r="AJ52" s="66">
        <v>0</v>
      </c>
      <c r="AK52" s="66">
        <v>0</v>
      </c>
      <c r="AL52" s="66">
        <v>0</v>
      </c>
      <c r="AM52" s="66">
        <v>0</v>
      </c>
    </row>
    <row r="53" spans="1:39" ht="12.75">
      <c r="A53" s="66">
        <v>36</v>
      </c>
      <c r="B53" s="66" t="s">
        <v>601</v>
      </c>
      <c r="C53" s="66" t="s">
        <v>602</v>
      </c>
      <c r="D53" s="66">
        <v>33</v>
      </c>
      <c r="E53" s="66">
        <v>18</v>
      </c>
      <c r="F53" s="66">
        <v>15</v>
      </c>
      <c r="G53" s="66">
        <v>33</v>
      </c>
      <c r="H53" s="66">
        <v>18</v>
      </c>
      <c r="I53" s="66">
        <v>15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2</v>
      </c>
      <c r="AF53" s="66">
        <v>2</v>
      </c>
      <c r="AG53" s="66">
        <v>0</v>
      </c>
      <c r="AH53" s="66">
        <v>2</v>
      </c>
      <c r="AI53" s="66">
        <v>2</v>
      </c>
      <c r="AJ53" s="66">
        <v>0</v>
      </c>
      <c r="AK53" s="66">
        <v>0</v>
      </c>
      <c r="AL53" s="66">
        <v>0</v>
      </c>
      <c r="AM53" s="66">
        <v>0</v>
      </c>
    </row>
    <row r="54" spans="1:39" ht="12.75">
      <c r="A54" s="66">
        <v>37</v>
      </c>
      <c r="B54" s="66" t="s">
        <v>603</v>
      </c>
      <c r="C54" s="66" t="s">
        <v>604</v>
      </c>
      <c r="D54" s="66">
        <v>34</v>
      </c>
      <c r="E54" s="66">
        <v>18</v>
      </c>
      <c r="F54" s="66">
        <v>16</v>
      </c>
      <c r="G54" s="66">
        <v>32</v>
      </c>
      <c r="H54" s="66">
        <v>17</v>
      </c>
      <c r="I54" s="66">
        <v>15</v>
      </c>
      <c r="J54" s="66">
        <v>2</v>
      </c>
      <c r="K54" s="66">
        <v>1</v>
      </c>
      <c r="L54" s="66">
        <v>1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</row>
    <row r="55" spans="1:39" s="68" customFormat="1" ht="12.75">
      <c r="A55" s="67">
        <v>37</v>
      </c>
      <c r="B55" s="67"/>
      <c r="C55" s="67" t="s">
        <v>605</v>
      </c>
      <c r="D55" s="67">
        <f aca="true" t="shared" si="2" ref="D55:AM55">SUM(D18:D54)</f>
        <v>1500</v>
      </c>
      <c r="E55" s="67">
        <f t="shared" si="2"/>
        <v>873</v>
      </c>
      <c r="F55" s="67">
        <f t="shared" si="2"/>
        <v>627</v>
      </c>
      <c r="G55" s="67">
        <f t="shared" si="2"/>
        <v>1327</v>
      </c>
      <c r="H55" s="67">
        <f t="shared" si="2"/>
        <v>764</v>
      </c>
      <c r="I55" s="67">
        <f t="shared" si="2"/>
        <v>563</v>
      </c>
      <c r="J55" s="67">
        <f t="shared" si="2"/>
        <v>173</v>
      </c>
      <c r="K55" s="67">
        <f t="shared" si="2"/>
        <v>109</v>
      </c>
      <c r="L55" s="67">
        <f t="shared" si="2"/>
        <v>64</v>
      </c>
      <c r="M55" s="67">
        <f t="shared" si="2"/>
        <v>6</v>
      </c>
      <c r="N55" s="67">
        <f t="shared" si="2"/>
        <v>5</v>
      </c>
      <c r="O55" s="67">
        <f t="shared" si="2"/>
        <v>1</v>
      </c>
      <c r="P55" s="67">
        <f t="shared" si="2"/>
        <v>6</v>
      </c>
      <c r="Q55" s="67">
        <f t="shared" si="2"/>
        <v>5</v>
      </c>
      <c r="R55" s="67">
        <f t="shared" si="2"/>
        <v>1</v>
      </c>
      <c r="S55" s="67">
        <f t="shared" si="2"/>
        <v>0</v>
      </c>
      <c r="T55" s="67">
        <f t="shared" si="2"/>
        <v>0</v>
      </c>
      <c r="U55" s="67">
        <f t="shared" si="2"/>
        <v>0</v>
      </c>
      <c r="V55" s="67">
        <f t="shared" si="2"/>
        <v>99</v>
      </c>
      <c r="W55" s="67">
        <f t="shared" si="2"/>
        <v>57</v>
      </c>
      <c r="X55" s="67">
        <f t="shared" si="2"/>
        <v>42</v>
      </c>
      <c r="Y55" s="67">
        <f t="shared" si="2"/>
        <v>85</v>
      </c>
      <c r="Z55" s="67">
        <f t="shared" si="2"/>
        <v>50</v>
      </c>
      <c r="AA55" s="67">
        <f t="shared" si="2"/>
        <v>35</v>
      </c>
      <c r="AB55" s="67">
        <f t="shared" si="2"/>
        <v>14</v>
      </c>
      <c r="AC55" s="67">
        <f t="shared" si="2"/>
        <v>7</v>
      </c>
      <c r="AD55" s="67">
        <f t="shared" si="2"/>
        <v>7</v>
      </c>
      <c r="AE55" s="67">
        <f t="shared" si="2"/>
        <v>65</v>
      </c>
      <c r="AF55" s="67">
        <f t="shared" si="2"/>
        <v>42</v>
      </c>
      <c r="AG55" s="67">
        <f t="shared" si="2"/>
        <v>23</v>
      </c>
      <c r="AH55" s="67">
        <f t="shared" si="2"/>
        <v>58</v>
      </c>
      <c r="AI55" s="67">
        <f t="shared" si="2"/>
        <v>38</v>
      </c>
      <c r="AJ55" s="67">
        <f t="shared" si="2"/>
        <v>20</v>
      </c>
      <c r="AK55" s="67">
        <f t="shared" si="2"/>
        <v>7</v>
      </c>
      <c r="AL55" s="67">
        <f t="shared" si="2"/>
        <v>4</v>
      </c>
      <c r="AM55" s="67">
        <f t="shared" si="2"/>
        <v>3</v>
      </c>
    </row>
    <row r="56" spans="1:39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5"/>
    </row>
    <row r="57" spans="1:39" ht="25.5">
      <c r="A57" s="66">
        <v>1</v>
      </c>
      <c r="B57" s="66" t="s">
        <v>545</v>
      </c>
      <c r="C57" s="66" t="s">
        <v>606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</row>
    <row r="58" spans="1:39" ht="12.75">
      <c r="A58" s="66">
        <v>2</v>
      </c>
      <c r="B58" s="66" t="s">
        <v>550</v>
      </c>
      <c r="C58" s="66" t="s">
        <v>607</v>
      </c>
      <c r="D58" s="66">
        <v>7</v>
      </c>
      <c r="E58" s="66">
        <v>2</v>
      </c>
      <c r="F58" s="66">
        <v>5</v>
      </c>
      <c r="G58" s="66">
        <v>7</v>
      </c>
      <c r="H58" s="66">
        <v>2</v>
      </c>
      <c r="I58" s="66">
        <v>5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</row>
    <row r="59" spans="1:39" ht="12.75">
      <c r="A59" s="66">
        <v>3</v>
      </c>
      <c r="B59" s="66" t="s">
        <v>581</v>
      </c>
      <c r="C59" s="66" t="s">
        <v>608</v>
      </c>
      <c r="D59" s="66">
        <v>1</v>
      </c>
      <c r="E59" s="66">
        <v>0</v>
      </c>
      <c r="F59" s="66">
        <v>1</v>
      </c>
      <c r="G59" s="66">
        <v>1</v>
      </c>
      <c r="H59" s="66">
        <v>0</v>
      </c>
      <c r="I59" s="66">
        <v>1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</row>
    <row r="60" spans="1:39" ht="12.75">
      <c r="A60" s="66">
        <v>4</v>
      </c>
      <c r="B60" s="66" t="s">
        <v>586</v>
      </c>
      <c r="C60" s="66" t="s">
        <v>609</v>
      </c>
      <c r="D60" s="66">
        <v>3</v>
      </c>
      <c r="E60" s="66">
        <v>2</v>
      </c>
      <c r="F60" s="66">
        <v>1</v>
      </c>
      <c r="G60" s="66">
        <v>3</v>
      </c>
      <c r="H60" s="66">
        <v>2</v>
      </c>
      <c r="I60" s="66">
        <v>1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</row>
    <row r="61" spans="1:39" ht="12.75">
      <c r="A61" s="66">
        <v>5</v>
      </c>
      <c r="B61" s="66" t="s">
        <v>540</v>
      </c>
      <c r="C61" s="66" t="s">
        <v>610</v>
      </c>
      <c r="D61" s="66">
        <v>8</v>
      </c>
      <c r="E61" s="66">
        <v>4</v>
      </c>
      <c r="F61" s="66">
        <v>4</v>
      </c>
      <c r="G61" s="66">
        <v>4</v>
      </c>
      <c r="H61" s="66">
        <v>2</v>
      </c>
      <c r="I61" s="66">
        <v>2</v>
      </c>
      <c r="J61" s="66">
        <v>4</v>
      </c>
      <c r="K61" s="66">
        <v>2</v>
      </c>
      <c r="L61" s="66">
        <v>2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1</v>
      </c>
      <c r="W61" s="66">
        <v>1</v>
      </c>
      <c r="X61" s="66">
        <v>0</v>
      </c>
      <c r="Y61" s="66">
        <v>1</v>
      </c>
      <c r="Z61" s="66">
        <v>1</v>
      </c>
      <c r="AA61" s="66">
        <v>0</v>
      </c>
      <c r="AB61" s="66">
        <v>0</v>
      </c>
      <c r="AC61" s="66">
        <v>0</v>
      </c>
      <c r="AD61" s="66">
        <v>0</v>
      </c>
      <c r="AE61" s="66">
        <v>1</v>
      </c>
      <c r="AF61" s="66">
        <v>0</v>
      </c>
      <c r="AG61" s="66">
        <v>1</v>
      </c>
      <c r="AH61" s="66">
        <v>1</v>
      </c>
      <c r="AI61" s="66">
        <v>0</v>
      </c>
      <c r="AJ61" s="66">
        <v>1</v>
      </c>
      <c r="AK61" s="66">
        <v>0</v>
      </c>
      <c r="AL61" s="66">
        <v>0</v>
      </c>
      <c r="AM61" s="66">
        <v>0</v>
      </c>
    </row>
    <row r="62" spans="1:39" s="68" customFormat="1" ht="12.75">
      <c r="A62" s="67">
        <v>5</v>
      </c>
      <c r="B62" s="67"/>
      <c r="C62" s="67" t="s">
        <v>611</v>
      </c>
      <c r="D62" s="67">
        <f aca="true" t="shared" si="3" ref="D62:AM62">SUM(D57:D61)</f>
        <v>19</v>
      </c>
      <c r="E62" s="67">
        <f t="shared" si="3"/>
        <v>8</v>
      </c>
      <c r="F62" s="67">
        <f t="shared" si="3"/>
        <v>11</v>
      </c>
      <c r="G62" s="67">
        <f t="shared" si="3"/>
        <v>15</v>
      </c>
      <c r="H62" s="67">
        <f t="shared" si="3"/>
        <v>6</v>
      </c>
      <c r="I62" s="67">
        <f t="shared" si="3"/>
        <v>9</v>
      </c>
      <c r="J62" s="67">
        <f t="shared" si="3"/>
        <v>4</v>
      </c>
      <c r="K62" s="67">
        <f t="shared" si="3"/>
        <v>2</v>
      </c>
      <c r="L62" s="67">
        <f t="shared" si="3"/>
        <v>2</v>
      </c>
      <c r="M62" s="67">
        <f t="shared" si="3"/>
        <v>0</v>
      </c>
      <c r="N62" s="67">
        <f t="shared" si="3"/>
        <v>0</v>
      </c>
      <c r="O62" s="67">
        <f t="shared" si="3"/>
        <v>0</v>
      </c>
      <c r="P62" s="67">
        <f t="shared" si="3"/>
        <v>0</v>
      </c>
      <c r="Q62" s="67">
        <f t="shared" si="3"/>
        <v>0</v>
      </c>
      <c r="R62" s="67">
        <f t="shared" si="3"/>
        <v>0</v>
      </c>
      <c r="S62" s="67">
        <f t="shared" si="3"/>
        <v>0</v>
      </c>
      <c r="T62" s="67">
        <f t="shared" si="3"/>
        <v>0</v>
      </c>
      <c r="U62" s="67">
        <f t="shared" si="3"/>
        <v>0</v>
      </c>
      <c r="V62" s="67">
        <f t="shared" si="3"/>
        <v>1</v>
      </c>
      <c r="W62" s="67">
        <f t="shared" si="3"/>
        <v>1</v>
      </c>
      <c r="X62" s="67">
        <f t="shared" si="3"/>
        <v>0</v>
      </c>
      <c r="Y62" s="67">
        <f t="shared" si="3"/>
        <v>1</v>
      </c>
      <c r="Z62" s="67">
        <f t="shared" si="3"/>
        <v>1</v>
      </c>
      <c r="AA62" s="67">
        <f t="shared" si="3"/>
        <v>0</v>
      </c>
      <c r="AB62" s="67">
        <f t="shared" si="3"/>
        <v>0</v>
      </c>
      <c r="AC62" s="67">
        <f t="shared" si="3"/>
        <v>0</v>
      </c>
      <c r="AD62" s="67">
        <f t="shared" si="3"/>
        <v>0</v>
      </c>
      <c r="AE62" s="67">
        <f t="shared" si="3"/>
        <v>1</v>
      </c>
      <c r="AF62" s="67">
        <f t="shared" si="3"/>
        <v>0</v>
      </c>
      <c r="AG62" s="67">
        <f t="shared" si="3"/>
        <v>1</v>
      </c>
      <c r="AH62" s="67">
        <f t="shared" si="3"/>
        <v>1</v>
      </c>
      <c r="AI62" s="67">
        <f t="shared" si="3"/>
        <v>0</v>
      </c>
      <c r="AJ62" s="67">
        <f t="shared" si="3"/>
        <v>1</v>
      </c>
      <c r="AK62" s="67">
        <f t="shared" si="3"/>
        <v>0</v>
      </c>
      <c r="AL62" s="67">
        <f t="shared" si="3"/>
        <v>0</v>
      </c>
      <c r="AM62" s="67">
        <f t="shared" si="3"/>
        <v>0</v>
      </c>
    </row>
    <row r="63" spans="1:39" ht="7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5"/>
    </row>
    <row r="64" spans="1:39" ht="12.75">
      <c r="A64" s="66">
        <v>1</v>
      </c>
      <c r="B64" s="66" t="s">
        <v>548</v>
      </c>
      <c r="C64" s="66" t="s">
        <v>612</v>
      </c>
      <c r="D64" s="66">
        <v>12</v>
      </c>
      <c r="E64" s="66">
        <v>7</v>
      </c>
      <c r="F64" s="66">
        <v>5</v>
      </c>
      <c r="G64" s="66">
        <v>12</v>
      </c>
      <c r="H64" s="66">
        <v>7</v>
      </c>
      <c r="I64" s="66">
        <v>5</v>
      </c>
      <c r="J64" s="66">
        <v>0</v>
      </c>
      <c r="K64" s="66">
        <v>0</v>
      </c>
      <c r="L64" s="66">
        <v>0</v>
      </c>
      <c r="M64" s="66">
        <v>1</v>
      </c>
      <c r="N64" s="66">
        <v>1</v>
      </c>
      <c r="O64" s="66">
        <v>0</v>
      </c>
      <c r="P64" s="66">
        <v>1</v>
      </c>
      <c r="Q64" s="66">
        <v>1</v>
      </c>
      <c r="R64" s="66">
        <v>0</v>
      </c>
      <c r="S64" s="66">
        <v>0</v>
      </c>
      <c r="T64" s="66">
        <v>0</v>
      </c>
      <c r="U64" s="66">
        <v>0</v>
      </c>
      <c r="V64" s="66">
        <v>2</v>
      </c>
      <c r="W64" s="66">
        <v>0</v>
      </c>
      <c r="X64" s="66">
        <v>2</v>
      </c>
      <c r="Y64" s="66">
        <v>2</v>
      </c>
      <c r="Z64" s="66">
        <v>0</v>
      </c>
      <c r="AA64" s="66">
        <v>2</v>
      </c>
      <c r="AB64" s="66">
        <v>0</v>
      </c>
      <c r="AC64" s="66">
        <v>0</v>
      </c>
      <c r="AD64" s="66">
        <v>0</v>
      </c>
      <c r="AE64" s="66">
        <v>3</v>
      </c>
      <c r="AF64" s="66">
        <v>1</v>
      </c>
      <c r="AG64" s="66">
        <v>2</v>
      </c>
      <c r="AH64" s="66">
        <v>3</v>
      </c>
      <c r="AI64" s="66">
        <v>1</v>
      </c>
      <c r="AJ64" s="66">
        <v>2</v>
      </c>
      <c r="AK64" s="66">
        <v>0</v>
      </c>
      <c r="AL64" s="66">
        <v>0</v>
      </c>
      <c r="AM64" s="66">
        <v>0</v>
      </c>
    </row>
    <row r="65" spans="1:39" ht="25.5">
      <c r="A65" s="66">
        <v>2</v>
      </c>
      <c r="B65" s="66" t="s">
        <v>532</v>
      </c>
      <c r="C65" s="66" t="s">
        <v>613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</row>
    <row r="66" spans="1:39" ht="25.5">
      <c r="A66" s="66">
        <v>3</v>
      </c>
      <c r="B66" s="66" t="s">
        <v>532</v>
      </c>
      <c r="C66" s="66" t="s">
        <v>614</v>
      </c>
      <c r="D66" s="66">
        <v>20</v>
      </c>
      <c r="E66" s="66">
        <v>11</v>
      </c>
      <c r="F66" s="66">
        <v>9</v>
      </c>
      <c r="G66" s="66">
        <v>17</v>
      </c>
      <c r="H66" s="66">
        <v>8</v>
      </c>
      <c r="I66" s="66">
        <v>9</v>
      </c>
      <c r="J66" s="66">
        <v>3</v>
      </c>
      <c r="K66" s="66">
        <v>3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</row>
    <row r="67" spans="1:39" ht="12.75">
      <c r="A67" s="66">
        <v>4</v>
      </c>
      <c r="B67" s="66" t="s">
        <v>615</v>
      </c>
      <c r="C67" s="66" t="s">
        <v>616</v>
      </c>
      <c r="D67" s="66">
        <v>62</v>
      </c>
      <c r="E67" s="66">
        <v>32</v>
      </c>
      <c r="F67" s="66">
        <v>30</v>
      </c>
      <c r="G67" s="66">
        <v>60</v>
      </c>
      <c r="H67" s="66">
        <v>31</v>
      </c>
      <c r="I67" s="66">
        <v>29</v>
      </c>
      <c r="J67" s="66">
        <v>2</v>
      </c>
      <c r="K67" s="66">
        <v>1</v>
      </c>
      <c r="L67" s="66">
        <v>1</v>
      </c>
      <c r="M67" s="66">
        <v>3</v>
      </c>
      <c r="N67" s="66">
        <v>2</v>
      </c>
      <c r="O67" s="66">
        <v>1</v>
      </c>
      <c r="P67" s="66">
        <v>3</v>
      </c>
      <c r="Q67" s="66">
        <v>2</v>
      </c>
      <c r="R67" s="66">
        <v>1</v>
      </c>
      <c r="S67" s="66">
        <v>0</v>
      </c>
      <c r="T67" s="66">
        <v>0</v>
      </c>
      <c r="U67" s="66">
        <v>0</v>
      </c>
      <c r="V67" s="66">
        <v>12</v>
      </c>
      <c r="W67" s="66">
        <v>4</v>
      </c>
      <c r="X67" s="66">
        <v>8</v>
      </c>
      <c r="Y67" s="66">
        <v>12</v>
      </c>
      <c r="Z67" s="66">
        <v>4</v>
      </c>
      <c r="AA67" s="66">
        <v>8</v>
      </c>
      <c r="AB67" s="66">
        <v>0</v>
      </c>
      <c r="AC67" s="66">
        <v>0</v>
      </c>
      <c r="AD67" s="66">
        <v>0</v>
      </c>
      <c r="AE67" s="66">
        <v>4</v>
      </c>
      <c r="AF67" s="66">
        <v>3</v>
      </c>
      <c r="AG67" s="66">
        <v>1</v>
      </c>
      <c r="AH67" s="66">
        <v>4</v>
      </c>
      <c r="AI67" s="66">
        <v>3</v>
      </c>
      <c r="AJ67" s="66">
        <v>1</v>
      </c>
      <c r="AK67" s="66">
        <v>0</v>
      </c>
      <c r="AL67" s="66">
        <v>0</v>
      </c>
      <c r="AM67" s="66">
        <v>0</v>
      </c>
    </row>
    <row r="68" spans="1:39" ht="12.75">
      <c r="A68" s="66">
        <v>5</v>
      </c>
      <c r="B68" s="66" t="s">
        <v>567</v>
      </c>
      <c r="C68" s="66" t="s">
        <v>617</v>
      </c>
      <c r="D68" s="66">
        <v>83</v>
      </c>
      <c r="E68" s="66">
        <v>40</v>
      </c>
      <c r="F68" s="66">
        <v>43</v>
      </c>
      <c r="G68" s="66">
        <v>83</v>
      </c>
      <c r="H68" s="66">
        <v>40</v>
      </c>
      <c r="I68" s="66">
        <v>43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7</v>
      </c>
      <c r="W68" s="66">
        <v>4</v>
      </c>
      <c r="X68" s="66">
        <v>3</v>
      </c>
      <c r="Y68" s="66">
        <v>7</v>
      </c>
      <c r="Z68" s="66">
        <v>4</v>
      </c>
      <c r="AA68" s="66">
        <v>3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</row>
    <row r="69" spans="1:39" ht="25.5">
      <c r="A69" s="66">
        <v>6</v>
      </c>
      <c r="B69" s="66" t="s">
        <v>618</v>
      </c>
      <c r="C69" s="66" t="s">
        <v>619</v>
      </c>
      <c r="D69" s="66">
        <v>18</v>
      </c>
      <c r="E69" s="66">
        <v>13</v>
      </c>
      <c r="F69" s="66">
        <v>5</v>
      </c>
      <c r="G69" s="66">
        <v>17</v>
      </c>
      <c r="H69" s="66">
        <v>12</v>
      </c>
      <c r="I69" s="66">
        <v>5</v>
      </c>
      <c r="J69" s="66">
        <v>1</v>
      </c>
      <c r="K69" s="66">
        <v>1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1</v>
      </c>
      <c r="AF69" s="66">
        <v>0</v>
      </c>
      <c r="AG69" s="66">
        <v>1</v>
      </c>
      <c r="AH69" s="66">
        <v>1</v>
      </c>
      <c r="AI69" s="66">
        <v>0</v>
      </c>
      <c r="AJ69" s="66">
        <v>1</v>
      </c>
      <c r="AK69" s="66">
        <v>0</v>
      </c>
      <c r="AL69" s="66">
        <v>0</v>
      </c>
      <c r="AM69" s="66">
        <v>0</v>
      </c>
    </row>
    <row r="70" spans="1:39" ht="25.5">
      <c r="A70" s="66">
        <v>7</v>
      </c>
      <c r="B70" s="66" t="s">
        <v>618</v>
      </c>
      <c r="C70" s="66" t="s">
        <v>620</v>
      </c>
      <c r="D70" s="66">
        <v>16</v>
      </c>
      <c r="E70" s="66">
        <v>13</v>
      </c>
      <c r="F70" s="66">
        <v>3</v>
      </c>
      <c r="G70" s="66">
        <v>13</v>
      </c>
      <c r="H70" s="66">
        <v>11</v>
      </c>
      <c r="I70" s="66">
        <v>2</v>
      </c>
      <c r="J70" s="66">
        <v>3</v>
      </c>
      <c r="K70" s="66">
        <v>2</v>
      </c>
      <c r="L70" s="66">
        <v>1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</row>
    <row r="71" spans="1:39" ht="12.75">
      <c r="A71" s="66">
        <v>8</v>
      </c>
      <c r="B71" s="66" t="s">
        <v>584</v>
      </c>
      <c r="C71" s="66" t="s">
        <v>621</v>
      </c>
      <c r="D71" s="66">
        <v>73</v>
      </c>
      <c r="E71" s="66">
        <v>40</v>
      </c>
      <c r="F71" s="66">
        <v>33</v>
      </c>
      <c r="G71" s="66">
        <v>61</v>
      </c>
      <c r="H71" s="66">
        <v>33</v>
      </c>
      <c r="I71" s="66">
        <v>28</v>
      </c>
      <c r="J71" s="66">
        <v>12</v>
      </c>
      <c r="K71" s="66">
        <v>7</v>
      </c>
      <c r="L71" s="66">
        <v>5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2</v>
      </c>
      <c r="W71" s="66">
        <v>1</v>
      </c>
      <c r="X71" s="66">
        <v>1</v>
      </c>
      <c r="Y71" s="66">
        <v>2</v>
      </c>
      <c r="Z71" s="66">
        <v>1</v>
      </c>
      <c r="AA71" s="66">
        <v>1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</row>
    <row r="72" spans="1:39" ht="12.75">
      <c r="A72" s="66">
        <v>9</v>
      </c>
      <c r="B72" s="66" t="s">
        <v>586</v>
      </c>
      <c r="C72" s="66" t="s">
        <v>622</v>
      </c>
      <c r="D72" s="66">
        <v>34</v>
      </c>
      <c r="E72" s="66">
        <v>19</v>
      </c>
      <c r="F72" s="66">
        <v>15</v>
      </c>
      <c r="G72" s="66">
        <v>34</v>
      </c>
      <c r="H72" s="66">
        <v>19</v>
      </c>
      <c r="I72" s="66">
        <v>15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2</v>
      </c>
      <c r="W72" s="66">
        <v>0</v>
      </c>
      <c r="X72" s="66">
        <v>2</v>
      </c>
      <c r="Y72" s="66">
        <v>2</v>
      </c>
      <c r="Z72" s="66">
        <v>0</v>
      </c>
      <c r="AA72" s="66">
        <v>2</v>
      </c>
      <c r="AB72" s="66">
        <v>0</v>
      </c>
      <c r="AC72" s="66">
        <v>0</v>
      </c>
      <c r="AD72" s="66">
        <v>0</v>
      </c>
      <c r="AE72" s="66">
        <v>1</v>
      </c>
      <c r="AF72" s="66">
        <v>1</v>
      </c>
      <c r="AG72" s="66">
        <v>0</v>
      </c>
      <c r="AH72" s="66">
        <v>1</v>
      </c>
      <c r="AI72" s="66">
        <v>1</v>
      </c>
      <c r="AJ72" s="66">
        <v>0</v>
      </c>
      <c r="AK72" s="66">
        <v>0</v>
      </c>
      <c r="AL72" s="66">
        <v>0</v>
      </c>
      <c r="AM72" s="66">
        <v>0</v>
      </c>
    </row>
    <row r="73" spans="1:39" s="68" customFormat="1" ht="12.75">
      <c r="A73" s="67">
        <v>9</v>
      </c>
      <c r="B73" s="67"/>
      <c r="C73" s="67" t="s">
        <v>623</v>
      </c>
      <c r="D73" s="67">
        <f aca="true" t="shared" si="4" ref="D73:AM73">SUM(D64:D72)</f>
        <v>318</v>
      </c>
      <c r="E73" s="67">
        <f t="shared" si="4"/>
        <v>175</v>
      </c>
      <c r="F73" s="67">
        <f t="shared" si="4"/>
        <v>143</v>
      </c>
      <c r="G73" s="67">
        <f t="shared" si="4"/>
        <v>297</v>
      </c>
      <c r="H73" s="67">
        <f t="shared" si="4"/>
        <v>161</v>
      </c>
      <c r="I73" s="67">
        <f t="shared" si="4"/>
        <v>136</v>
      </c>
      <c r="J73" s="67">
        <f t="shared" si="4"/>
        <v>21</v>
      </c>
      <c r="K73" s="67">
        <f t="shared" si="4"/>
        <v>14</v>
      </c>
      <c r="L73" s="67">
        <f t="shared" si="4"/>
        <v>7</v>
      </c>
      <c r="M73" s="67">
        <f t="shared" si="4"/>
        <v>4</v>
      </c>
      <c r="N73" s="67">
        <f t="shared" si="4"/>
        <v>3</v>
      </c>
      <c r="O73" s="67">
        <f t="shared" si="4"/>
        <v>1</v>
      </c>
      <c r="P73" s="67">
        <f t="shared" si="4"/>
        <v>4</v>
      </c>
      <c r="Q73" s="67">
        <f t="shared" si="4"/>
        <v>3</v>
      </c>
      <c r="R73" s="67">
        <f t="shared" si="4"/>
        <v>1</v>
      </c>
      <c r="S73" s="67">
        <f t="shared" si="4"/>
        <v>0</v>
      </c>
      <c r="T73" s="67">
        <f t="shared" si="4"/>
        <v>0</v>
      </c>
      <c r="U73" s="67">
        <f t="shared" si="4"/>
        <v>0</v>
      </c>
      <c r="V73" s="67">
        <f t="shared" si="4"/>
        <v>25</v>
      </c>
      <c r="W73" s="67">
        <f t="shared" si="4"/>
        <v>9</v>
      </c>
      <c r="X73" s="67">
        <f t="shared" si="4"/>
        <v>16</v>
      </c>
      <c r="Y73" s="67">
        <f t="shared" si="4"/>
        <v>25</v>
      </c>
      <c r="Z73" s="67">
        <f t="shared" si="4"/>
        <v>9</v>
      </c>
      <c r="AA73" s="67">
        <f t="shared" si="4"/>
        <v>16</v>
      </c>
      <c r="AB73" s="67">
        <f t="shared" si="4"/>
        <v>0</v>
      </c>
      <c r="AC73" s="67">
        <f t="shared" si="4"/>
        <v>0</v>
      </c>
      <c r="AD73" s="67">
        <f t="shared" si="4"/>
        <v>0</v>
      </c>
      <c r="AE73" s="67">
        <f t="shared" si="4"/>
        <v>9</v>
      </c>
      <c r="AF73" s="67">
        <f t="shared" si="4"/>
        <v>5</v>
      </c>
      <c r="AG73" s="67">
        <f t="shared" si="4"/>
        <v>4</v>
      </c>
      <c r="AH73" s="67">
        <f t="shared" si="4"/>
        <v>9</v>
      </c>
      <c r="AI73" s="67">
        <f t="shared" si="4"/>
        <v>5</v>
      </c>
      <c r="AJ73" s="67">
        <f t="shared" si="4"/>
        <v>4</v>
      </c>
      <c r="AK73" s="67">
        <f t="shared" si="4"/>
        <v>0</v>
      </c>
      <c r="AL73" s="67">
        <f t="shared" si="4"/>
        <v>0</v>
      </c>
      <c r="AM73" s="67">
        <f t="shared" si="4"/>
        <v>0</v>
      </c>
    </row>
    <row r="74" spans="1:39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5"/>
    </row>
    <row r="75" spans="1:39" s="68" customFormat="1" ht="12.75">
      <c r="A75" s="67">
        <f>(A11+A16+A55+A62+A73)</f>
        <v>59</v>
      </c>
      <c r="B75" s="67"/>
      <c r="C75" s="67" t="s">
        <v>624</v>
      </c>
      <c r="D75" s="67">
        <f aca="true" t="shared" si="5" ref="D75:AM75">(D11+D16+D55+D62+D73)</f>
        <v>2502</v>
      </c>
      <c r="E75" s="67">
        <f t="shared" si="5"/>
        <v>1427</v>
      </c>
      <c r="F75" s="67">
        <f t="shared" si="5"/>
        <v>1075</v>
      </c>
      <c r="G75" s="67">
        <f t="shared" si="5"/>
        <v>2190</v>
      </c>
      <c r="H75" s="67">
        <f t="shared" si="5"/>
        <v>1249</v>
      </c>
      <c r="I75" s="67">
        <f t="shared" si="5"/>
        <v>941</v>
      </c>
      <c r="J75" s="67">
        <f t="shared" si="5"/>
        <v>312</v>
      </c>
      <c r="K75" s="67">
        <f t="shared" si="5"/>
        <v>178</v>
      </c>
      <c r="L75" s="67">
        <f t="shared" si="5"/>
        <v>134</v>
      </c>
      <c r="M75" s="67">
        <f t="shared" si="5"/>
        <v>205</v>
      </c>
      <c r="N75" s="67">
        <f t="shared" si="5"/>
        <v>103</v>
      </c>
      <c r="O75" s="67">
        <f t="shared" si="5"/>
        <v>102</v>
      </c>
      <c r="P75" s="67">
        <f t="shared" si="5"/>
        <v>178</v>
      </c>
      <c r="Q75" s="67">
        <f t="shared" si="5"/>
        <v>91</v>
      </c>
      <c r="R75" s="67">
        <f t="shared" si="5"/>
        <v>87</v>
      </c>
      <c r="S75" s="67">
        <f t="shared" si="5"/>
        <v>27</v>
      </c>
      <c r="T75" s="67">
        <f t="shared" si="5"/>
        <v>12</v>
      </c>
      <c r="U75" s="67">
        <f t="shared" si="5"/>
        <v>15</v>
      </c>
      <c r="V75" s="67">
        <f t="shared" si="5"/>
        <v>203</v>
      </c>
      <c r="W75" s="67">
        <f t="shared" si="5"/>
        <v>117</v>
      </c>
      <c r="X75" s="67">
        <f t="shared" si="5"/>
        <v>86</v>
      </c>
      <c r="Y75" s="67">
        <f t="shared" si="5"/>
        <v>179</v>
      </c>
      <c r="Z75" s="67">
        <f t="shared" si="5"/>
        <v>106</v>
      </c>
      <c r="AA75" s="67">
        <f t="shared" si="5"/>
        <v>73</v>
      </c>
      <c r="AB75" s="67">
        <f t="shared" si="5"/>
        <v>24</v>
      </c>
      <c r="AC75" s="67">
        <f t="shared" si="5"/>
        <v>11</v>
      </c>
      <c r="AD75" s="67">
        <f t="shared" si="5"/>
        <v>13</v>
      </c>
      <c r="AE75" s="67">
        <f t="shared" si="5"/>
        <v>92</v>
      </c>
      <c r="AF75" s="67">
        <f t="shared" si="5"/>
        <v>55</v>
      </c>
      <c r="AG75" s="67">
        <f t="shared" si="5"/>
        <v>37</v>
      </c>
      <c r="AH75" s="67">
        <f t="shared" si="5"/>
        <v>81</v>
      </c>
      <c r="AI75" s="67">
        <f t="shared" si="5"/>
        <v>48</v>
      </c>
      <c r="AJ75" s="67">
        <f t="shared" si="5"/>
        <v>33</v>
      </c>
      <c r="AK75" s="67">
        <f t="shared" si="5"/>
        <v>11</v>
      </c>
      <c r="AL75" s="67">
        <f t="shared" si="5"/>
        <v>7</v>
      </c>
      <c r="AM75" s="67">
        <f t="shared" si="5"/>
        <v>4</v>
      </c>
    </row>
  </sheetData>
  <sheetProtection password="CE88" sheet="1" objects="1" scenarios="1"/>
  <mergeCells count="33">
    <mergeCell ref="AH3:AH4"/>
    <mergeCell ref="V3:V4"/>
    <mergeCell ref="Y3:Y4"/>
    <mergeCell ref="AC3:AD3"/>
    <mergeCell ref="S3:S4"/>
    <mergeCell ref="AF3:AG3"/>
    <mergeCell ref="AB3:AB4"/>
    <mergeCell ref="AE3:AE4"/>
    <mergeCell ref="A1:N1"/>
    <mergeCell ref="A2:A5"/>
    <mergeCell ref="B2:B5"/>
    <mergeCell ref="C2:C5"/>
    <mergeCell ref="D3:D4"/>
    <mergeCell ref="E3:F3"/>
    <mergeCell ref="H3:I3"/>
    <mergeCell ref="G3:G4"/>
    <mergeCell ref="J3:J4"/>
    <mergeCell ref="K3:L3"/>
    <mergeCell ref="A74:AM74"/>
    <mergeCell ref="A12:AM12"/>
    <mergeCell ref="A17:AM17"/>
    <mergeCell ref="A56:AM56"/>
    <mergeCell ref="A63:AM63"/>
    <mergeCell ref="M3:M4"/>
    <mergeCell ref="AL3:AM3"/>
    <mergeCell ref="AK3:AK4"/>
    <mergeCell ref="N3:O3"/>
    <mergeCell ref="Q3:R3"/>
    <mergeCell ref="T3:U3"/>
    <mergeCell ref="W3:X3"/>
    <mergeCell ref="Z3:AA3"/>
    <mergeCell ref="AI3:AJ3"/>
    <mergeCell ref="P3:P4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&amp;R
&amp;P+3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75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51.7109375" style="0" customWidth="1"/>
    <col min="4" max="4" width="6.57421875" style="0" customWidth="1"/>
    <col min="5" max="48" width="6.28125" style="0" customWidth="1"/>
  </cols>
  <sheetData>
    <row r="1" spans="1:15" ht="15">
      <c r="A1" s="156" t="s">
        <v>338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48" ht="24" customHeight="1">
      <c r="A2" s="157" t="s">
        <v>0</v>
      </c>
      <c r="B2" s="157" t="s">
        <v>1</v>
      </c>
      <c r="C2" s="157" t="s">
        <v>2</v>
      </c>
      <c r="D2" s="1" t="s">
        <v>158</v>
      </c>
      <c r="E2" s="1" t="s">
        <v>158</v>
      </c>
      <c r="F2" s="1" t="s">
        <v>158</v>
      </c>
      <c r="G2" s="1" t="s">
        <v>157</v>
      </c>
      <c r="H2" s="1" t="s">
        <v>157</v>
      </c>
      <c r="I2" s="1" t="s">
        <v>157</v>
      </c>
      <c r="J2" s="1" t="s">
        <v>156</v>
      </c>
      <c r="K2" s="1" t="s">
        <v>156</v>
      </c>
      <c r="L2" s="1" t="s">
        <v>156</v>
      </c>
      <c r="M2" s="1" t="s">
        <v>155</v>
      </c>
      <c r="N2" s="1" t="s">
        <v>155</v>
      </c>
      <c r="O2" s="1" t="s">
        <v>155</v>
      </c>
      <c r="P2" s="1" t="s">
        <v>154</v>
      </c>
      <c r="Q2" s="1" t="s">
        <v>154</v>
      </c>
      <c r="R2" s="1" t="s">
        <v>154</v>
      </c>
      <c r="S2" s="1" t="s">
        <v>153</v>
      </c>
      <c r="T2" s="1" t="s">
        <v>153</v>
      </c>
      <c r="U2" s="1" t="s">
        <v>153</v>
      </c>
      <c r="V2" s="1" t="s">
        <v>361</v>
      </c>
      <c r="W2" s="1" t="s">
        <v>361</v>
      </c>
      <c r="X2" s="1" t="s">
        <v>361</v>
      </c>
      <c r="Y2" s="1" t="s">
        <v>362</v>
      </c>
      <c r="Z2" s="1" t="s">
        <v>362</v>
      </c>
      <c r="AA2" s="1" t="s">
        <v>362</v>
      </c>
      <c r="AB2" s="1" t="s">
        <v>363</v>
      </c>
      <c r="AC2" s="1" t="s">
        <v>363</v>
      </c>
      <c r="AD2" s="1" t="s">
        <v>363</v>
      </c>
      <c r="AE2" s="1" t="s">
        <v>152</v>
      </c>
      <c r="AF2" s="1" t="s">
        <v>152</v>
      </c>
      <c r="AG2" s="1" t="s">
        <v>152</v>
      </c>
      <c r="AH2" s="1" t="s">
        <v>151</v>
      </c>
      <c r="AI2" s="1" t="s">
        <v>151</v>
      </c>
      <c r="AJ2" s="1" t="s">
        <v>151</v>
      </c>
      <c r="AK2" s="1" t="s">
        <v>150</v>
      </c>
      <c r="AL2" s="1" t="s">
        <v>150</v>
      </c>
      <c r="AM2" s="1" t="s">
        <v>150</v>
      </c>
      <c r="AN2" s="1" t="s">
        <v>149</v>
      </c>
      <c r="AO2" s="1" t="s">
        <v>149</v>
      </c>
      <c r="AP2" s="1" t="s">
        <v>149</v>
      </c>
      <c r="AQ2" s="1" t="s">
        <v>148</v>
      </c>
      <c r="AR2" s="1" t="s">
        <v>148</v>
      </c>
      <c r="AS2" s="1" t="s">
        <v>148</v>
      </c>
      <c r="AT2" s="1" t="s">
        <v>147</v>
      </c>
      <c r="AU2" s="1" t="s">
        <v>147</v>
      </c>
      <c r="AV2" s="1" t="s">
        <v>147</v>
      </c>
    </row>
    <row r="3" spans="1:48" ht="9.75" customHeight="1">
      <c r="A3" s="157"/>
      <c r="B3" s="157"/>
      <c r="C3" s="157"/>
      <c r="D3" s="124" t="s">
        <v>364</v>
      </c>
      <c r="E3" s="139" t="s">
        <v>19</v>
      </c>
      <c r="F3" s="140"/>
      <c r="G3" s="124" t="s">
        <v>141</v>
      </c>
      <c r="H3" s="139" t="s">
        <v>19</v>
      </c>
      <c r="I3" s="140"/>
      <c r="J3" s="124" t="s">
        <v>140</v>
      </c>
      <c r="K3" s="139" t="s">
        <v>19</v>
      </c>
      <c r="L3" s="140"/>
      <c r="M3" s="124" t="s">
        <v>365</v>
      </c>
      <c r="N3" s="139" t="s">
        <v>19</v>
      </c>
      <c r="O3" s="140"/>
      <c r="P3" s="124" t="s">
        <v>141</v>
      </c>
      <c r="Q3" s="139" t="s">
        <v>19</v>
      </c>
      <c r="R3" s="140"/>
      <c r="S3" s="124" t="s">
        <v>140</v>
      </c>
      <c r="T3" s="139" t="s">
        <v>19</v>
      </c>
      <c r="U3" s="140"/>
      <c r="V3" s="124" t="s">
        <v>366</v>
      </c>
      <c r="W3" s="139" t="s">
        <v>19</v>
      </c>
      <c r="X3" s="140"/>
      <c r="Y3" s="124" t="s">
        <v>141</v>
      </c>
      <c r="Z3" s="139" t="s">
        <v>19</v>
      </c>
      <c r="AA3" s="140"/>
      <c r="AB3" s="124" t="s">
        <v>140</v>
      </c>
      <c r="AC3" s="139" t="s">
        <v>19</v>
      </c>
      <c r="AD3" s="140"/>
      <c r="AE3" s="124" t="s">
        <v>367</v>
      </c>
      <c r="AF3" s="139" t="s">
        <v>19</v>
      </c>
      <c r="AG3" s="140"/>
      <c r="AH3" s="124" t="s">
        <v>141</v>
      </c>
      <c r="AI3" s="139" t="s">
        <v>19</v>
      </c>
      <c r="AJ3" s="140"/>
      <c r="AK3" s="124" t="s">
        <v>140</v>
      </c>
      <c r="AL3" s="139" t="s">
        <v>19</v>
      </c>
      <c r="AM3" s="140"/>
      <c r="AN3" s="124" t="s">
        <v>368</v>
      </c>
      <c r="AO3" s="139" t="s">
        <v>19</v>
      </c>
      <c r="AP3" s="140"/>
      <c r="AQ3" s="124" t="s">
        <v>141</v>
      </c>
      <c r="AR3" s="139" t="s">
        <v>19</v>
      </c>
      <c r="AS3" s="140"/>
      <c r="AT3" s="124" t="s">
        <v>140</v>
      </c>
      <c r="AU3" s="139" t="s">
        <v>19</v>
      </c>
      <c r="AV3" s="140"/>
    </row>
    <row r="4" spans="1:48" ht="69" customHeight="1" thickBot="1">
      <c r="A4" s="158"/>
      <c r="B4" s="158"/>
      <c r="C4" s="158"/>
      <c r="D4" s="124"/>
      <c r="E4" s="16" t="s">
        <v>45</v>
      </c>
      <c r="F4" s="16" t="s">
        <v>33</v>
      </c>
      <c r="G4" s="124"/>
      <c r="H4" s="16" t="s">
        <v>45</v>
      </c>
      <c r="I4" s="16" t="s">
        <v>33</v>
      </c>
      <c r="J4" s="124"/>
      <c r="K4" s="16" t="s">
        <v>45</v>
      </c>
      <c r="L4" s="16" t="s">
        <v>33</v>
      </c>
      <c r="M4" s="124"/>
      <c r="N4" s="16" t="s">
        <v>45</v>
      </c>
      <c r="O4" s="16" t="s">
        <v>33</v>
      </c>
      <c r="P4" s="124"/>
      <c r="Q4" s="16" t="s">
        <v>45</v>
      </c>
      <c r="R4" s="16" t="s">
        <v>33</v>
      </c>
      <c r="S4" s="124"/>
      <c r="T4" s="16" t="s">
        <v>45</v>
      </c>
      <c r="U4" s="16" t="s">
        <v>33</v>
      </c>
      <c r="V4" s="124"/>
      <c r="W4" s="16" t="s">
        <v>45</v>
      </c>
      <c r="X4" s="16" t="s">
        <v>33</v>
      </c>
      <c r="Y4" s="124"/>
      <c r="Z4" s="16" t="s">
        <v>45</v>
      </c>
      <c r="AA4" s="16" t="s">
        <v>33</v>
      </c>
      <c r="AB4" s="124"/>
      <c r="AC4" s="16" t="s">
        <v>45</v>
      </c>
      <c r="AD4" s="16" t="s">
        <v>33</v>
      </c>
      <c r="AE4" s="124"/>
      <c r="AF4" s="16" t="s">
        <v>45</v>
      </c>
      <c r="AG4" s="16" t="s">
        <v>33</v>
      </c>
      <c r="AH4" s="124"/>
      <c r="AI4" s="16" t="s">
        <v>45</v>
      </c>
      <c r="AJ4" s="16" t="s">
        <v>33</v>
      </c>
      <c r="AK4" s="124"/>
      <c r="AL4" s="16" t="s">
        <v>45</v>
      </c>
      <c r="AM4" s="16" t="s">
        <v>33</v>
      </c>
      <c r="AN4" s="124"/>
      <c r="AO4" s="16" t="s">
        <v>45</v>
      </c>
      <c r="AP4" s="16" t="s">
        <v>33</v>
      </c>
      <c r="AQ4" s="124"/>
      <c r="AR4" s="16" t="s">
        <v>45</v>
      </c>
      <c r="AS4" s="16" t="s">
        <v>33</v>
      </c>
      <c r="AT4" s="124"/>
      <c r="AU4" s="16" t="s">
        <v>45</v>
      </c>
      <c r="AV4" s="16" t="s">
        <v>33</v>
      </c>
    </row>
    <row r="5" spans="1:15" ht="1.5" customHeight="1" hidden="1">
      <c r="A5" s="132"/>
      <c r="B5" s="132"/>
      <c r="C5" s="132"/>
      <c r="D5" s="69">
        <v>2008</v>
      </c>
      <c r="E5" s="69">
        <v>2008</v>
      </c>
      <c r="F5" s="69">
        <v>2008</v>
      </c>
      <c r="G5" s="69">
        <v>2008</v>
      </c>
      <c r="H5" s="69">
        <v>2008</v>
      </c>
      <c r="I5" s="69">
        <v>2008</v>
      </c>
      <c r="J5" s="69">
        <v>2008</v>
      </c>
      <c r="K5" s="69">
        <v>2008</v>
      </c>
      <c r="L5" s="69">
        <v>2008</v>
      </c>
      <c r="M5" s="69">
        <v>2008</v>
      </c>
      <c r="N5" s="69">
        <v>2008</v>
      </c>
      <c r="O5" s="69">
        <v>2008</v>
      </c>
    </row>
    <row r="6" spans="1:48" ht="12.75">
      <c r="A6" s="65">
        <v>1</v>
      </c>
      <c r="B6" s="65" t="s">
        <v>530</v>
      </c>
      <c r="C6" s="65" t="s">
        <v>531</v>
      </c>
      <c r="D6" s="65">
        <v>16</v>
      </c>
      <c r="E6" s="65">
        <v>13</v>
      </c>
      <c r="F6" s="65">
        <v>3</v>
      </c>
      <c r="G6" s="65">
        <v>15</v>
      </c>
      <c r="H6" s="65">
        <v>13</v>
      </c>
      <c r="I6" s="65">
        <v>2</v>
      </c>
      <c r="J6" s="65">
        <v>1</v>
      </c>
      <c r="K6" s="65">
        <v>0</v>
      </c>
      <c r="L6" s="65">
        <v>1</v>
      </c>
      <c r="M6" s="65">
        <v>36</v>
      </c>
      <c r="N6" s="65">
        <v>26</v>
      </c>
      <c r="O6" s="65">
        <v>10</v>
      </c>
      <c r="P6" s="65">
        <v>30</v>
      </c>
      <c r="Q6" s="65">
        <v>20</v>
      </c>
      <c r="R6" s="65">
        <v>10</v>
      </c>
      <c r="S6" s="65">
        <v>6</v>
      </c>
      <c r="T6" s="65">
        <v>6</v>
      </c>
      <c r="U6" s="65">
        <v>0</v>
      </c>
      <c r="V6" s="65">
        <v>14</v>
      </c>
      <c r="W6" s="65">
        <v>8</v>
      </c>
      <c r="X6" s="65">
        <v>6</v>
      </c>
      <c r="Y6" s="65">
        <v>12</v>
      </c>
      <c r="Z6" s="65">
        <v>7</v>
      </c>
      <c r="AA6" s="65">
        <v>5</v>
      </c>
      <c r="AB6" s="65">
        <v>2</v>
      </c>
      <c r="AC6" s="65">
        <v>1</v>
      </c>
      <c r="AD6" s="65">
        <v>1</v>
      </c>
      <c r="AE6" s="65">
        <v>15</v>
      </c>
      <c r="AF6" s="65">
        <v>7</v>
      </c>
      <c r="AG6" s="65">
        <v>8</v>
      </c>
      <c r="AH6" s="65">
        <v>7</v>
      </c>
      <c r="AI6" s="65">
        <v>3</v>
      </c>
      <c r="AJ6" s="65">
        <v>4</v>
      </c>
      <c r="AK6" s="65">
        <v>8</v>
      </c>
      <c r="AL6" s="65">
        <v>4</v>
      </c>
      <c r="AM6" s="65">
        <v>4</v>
      </c>
      <c r="AN6" s="65">
        <v>0</v>
      </c>
      <c r="AO6" s="65">
        <v>0</v>
      </c>
      <c r="AP6" s="65">
        <v>0</v>
      </c>
      <c r="AQ6" s="65">
        <v>0</v>
      </c>
      <c r="AR6" s="65">
        <v>0</v>
      </c>
      <c r="AS6" s="65">
        <v>0</v>
      </c>
      <c r="AT6" s="65">
        <v>0</v>
      </c>
      <c r="AU6" s="65">
        <v>0</v>
      </c>
      <c r="AV6" s="65">
        <v>0</v>
      </c>
    </row>
    <row r="7" spans="1:48" ht="12.75">
      <c r="A7" s="66">
        <v>2</v>
      </c>
      <c r="B7" s="66" t="s">
        <v>532</v>
      </c>
      <c r="C7" s="66" t="s">
        <v>533</v>
      </c>
      <c r="D7" s="66">
        <v>1</v>
      </c>
      <c r="E7" s="66">
        <v>1</v>
      </c>
      <c r="F7" s="66">
        <v>0</v>
      </c>
      <c r="G7" s="66">
        <v>1</v>
      </c>
      <c r="H7" s="66">
        <v>1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>
        <v>0</v>
      </c>
      <c r="AO7" s="66">
        <v>0</v>
      </c>
      <c r="AP7" s="66">
        <v>0</v>
      </c>
      <c r="AQ7" s="66">
        <v>0</v>
      </c>
      <c r="AR7" s="66">
        <v>0</v>
      </c>
      <c r="AS7" s="66">
        <v>0</v>
      </c>
      <c r="AT7" s="66">
        <v>0</v>
      </c>
      <c r="AU7" s="66">
        <v>0</v>
      </c>
      <c r="AV7" s="66">
        <v>0</v>
      </c>
    </row>
    <row r="8" spans="1:48" ht="12.75">
      <c r="A8" s="66">
        <v>3</v>
      </c>
      <c r="B8" s="66" t="s">
        <v>532</v>
      </c>
      <c r="C8" s="66" t="s">
        <v>534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</row>
    <row r="9" spans="1:48" ht="12.75">
      <c r="A9" s="66">
        <v>4</v>
      </c>
      <c r="B9" s="66" t="s">
        <v>532</v>
      </c>
      <c r="C9" s="66" t="s">
        <v>535</v>
      </c>
      <c r="D9" s="66">
        <v>2</v>
      </c>
      <c r="E9" s="66">
        <v>0</v>
      </c>
      <c r="F9" s="66">
        <v>2</v>
      </c>
      <c r="G9" s="66">
        <v>1</v>
      </c>
      <c r="H9" s="66">
        <v>0</v>
      </c>
      <c r="I9" s="66">
        <v>1</v>
      </c>
      <c r="J9" s="66">
        <v>1</v>
      </c>
      <c r="K9" s="66">
        <v>0</v>
      </c>
      <c r="L9" s="66">
        <v>1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</row>
    <row r="10" spans="1:48" ht="12.75">
      <c r="A10" s="66">
        <v>5</v>
      </c>
      <c r="B10" s="66" t="s">
        <v>536</v>
      </c>
      <c r="C10" s="66" t="s">
        <v>537</v>
      </c>
      <c r="D10" s="66">
        <v>2</v>
      </c>
      <c r="E10" s="66">
        <v>2</v>
      </c>
      <c r="F10" s="66">
        <v>0</v>
      </c>
      <c r="G10" s="66">
        <v>2</v>
      </c>
      <c r="H10" s="66">
        <v>2</v>
      </c>
      <c r="I10" s="66">
        <v>0</v>
      </c>
      <c r="J10" s="66">
        <v>0</v>
      </c>
      <c r="K10" s="66">
        <v>0</v>
      </c>
      <c r="L10" s="66">
        <v>0</v>
      </c>
      <c r="M10" s="66">
        <v>38</v>
      </c>
      <c r="N10" s="66">
        <v>20</v>
      </c>
      <c r="O10" s="66">
        <v>18</v>
      </c>
      <c r="P10" s="66">
        <v>26</v>
      </c>
      <c r="Q10" s="66">
        <v>15</v>
      </c>
      <c r="R10" s="66">
        <v>11</v>
      </c>
      <c r="S10" s="66">
        <v>12</v>
      </c>
      <c r="T10" s="66">
        <v>5</v>
      </c>
      <c r="U10" s="66">
        <v>7</v>
      </c>
      <c r="V10" s="66">
        <v>20</v>
      </c>
      <c r="W10" s="66">
        <v>11</v>
      </c>
      <c r="X10" s="66">
        <v>9</v>
      </c>
      <c r="Y10" s="66">
        <v>17</v>
      </c>
      <c r="Z10" s="66">
        <v>10</v>
      </c>
      <c r="AA10" s="66">
        <v>7</v>
      </c>
      <c r="AB10" s="66">
        <v>3</v>
      </c>
      <c r="AC10" s="66">
        <v>1</v>
      </c>
      <c r="AD10" s="66">
        <v>2</v>
      </c>
      <c r="AE10" s="66">
        <v>10</v>
      </c>
      <c r="AF10" s="66">
        <v>3</v>
      </c>
      <c r="AG10" s="66">
        <v>7</v>
      </c>
      <c r="AH10" s="66">
        <v>8</v>
      </c>
      <c r="AI10" s="66">
        <v>3</v>
      </c>
      <c r="AJ10" s="66">
        <v>5</v>
      </c>
      <c r="AK10" s="66">
        <v>2</v>
      </c>
      <c r="AL10" s="66">
        <v>0</v>
      </c>
      <c r="AM10" s="66">
        <v>2</v>
      </c>
      <c r="AN10" s="66">
        <v>4</v>
      </c>
      <c r="AO10" s="66">
        <v>4</v>
      </c>
      <c r="AP10" s="66">
        <v>0</v>
      </c>
      <c r="AQ10" s="66">
        <v>4</v>
      </c>
      <c r="AR10" s="66">
        <v>4</v>
      </c>
      <c r="AS10" s="66">
        <v>0</v>
      </c>
      <c r="AT10" s="66">
        <v>0</v>
      </c>
      <c r="AU10" s="66">
        <v>0</v>
      </c>
      <c r="AV10" s="66">
        <v>0</v>
      </c>
    </row>
    <row r="11" spans="1:48" s="68" customFormat="1" ht="12.75">
      <c r="A11" s="67">
        <v>5</v>
      </c>
      <c r="B11" s="67"/>
      <c r="C11" s="67" t="s">
        <v>538</v>
      </c>
      <c r="D11" s="67">
        <f aca="true" t="shared" si="0" ref="D11:AV11">SUM(D6:D10)</f>
        <v>21</v>
      </c>
      <c r="E11" s="67">
        <f t="shared" si="0"/>
        <v>16</v>
      </c>
      <c r="F11" s="67">
        <f t="shared" si="0"/>
        <v>5</v>
      </c>
      <c r="G11" s="67">
        <f t="shared" si="0"/>
        <v>19</v>
      </c>
      <c r="H11" s="67">
        <f t="shared" si="0"/>
        <v>16</v>
      </c>
      <c r="I11" s="67">
        <f t="shared" si="0"/>
        <v>3</v>
      </c>
      <c r="J11" s="67">
        <f t="shared" si="0"/>
        <v>2</v>
      </c>
      <c r="K11" s="67">
        <f t="shared" si="0"/>
        <v>0</v>
      </c>
      <c r="L11" s="67">
        <f t="shared" si="0"/>
        <v>2</v>
      </c>
      <c r="M11" s="67">
        <f t="shared" si="0"/>
        <v>74</v>
      </c>
      <c r="N11" s="67">
        <f t="shared" si="0"/>
        <v>46</v>
      </c>
      <c r="O11" s="67">
        <f t="shared" si="0"/>
        <v>28</v>
      </c>
      <c r="P11" s="67">
        <f t="shared" si="0"/>
        <v>56</v>
      </c>
      <c r="Q11" s="67">
        <f t="shared" si="0"/>
        <v>35</v>
      </c>
      <c r="R11" s="67">
        <f t="shared" si="0"/>
        <v>21</v>
      </c>
      <c r="S11" s="67">
        <f t="shared" si="0"/>
        <v>18</v>
      </c>
      <c r="T11" s="67">
        <f t="shared" si="0"/>
        <v>11</v>
      </c>
      <c r="U11" s="67">
        <f t="shared" si="0"/>
        <v>7</v>
      </c>
      <c r="V11" s="67">
        <f t="shared" si="0"/>
        <v>34</v>
      </c>
      <c r="W11" s="67">
        <f t="shared" si="0"/>
        <v>19</v>
      </c>
      <c r="X11" s="67">
        <f t="shared" si="0"/>
        <v>15</v>
      </c>
      <c r="Y11" s="67">
        <f t="shared" si="0"/>
        <v>29</v>
      </c>
      <c r="Z11" s="67">
        <f t="shared" si="0"/>
        <v>17</v>
      </c>
      <c r="AA11" s="67">
        <f t="shared" si="0"/>
        <v>12</v>
      </c>
      <c r="AB11" s="67">
        <f t="shared" si="0"/>
        <v>5</v>
      </c>
      <c r="AC11" s="67">
        <f t="shared" si="0"/>
        <v>2</v>
      </c>
      <c r="AD11" s="67">
        <f t="shared" si="0"/>
        <v>3</v>
      </c>
      <c r="AE11" s="67">
        <f t="shared" si="0"/>
        <v>25</v>
      </c>
      <c r="AF11" s="67">
        <f t="shared" si="0"/>
        <v>10</v>
      </c>
      <c r="AG11" s="67">
        <f t="shared" si="0"/>
        <v>15</v>
      </c>
      <c r="AH11" s="67">
        <f t="shared" si="0"/>
        <v>15</v>
      </c>
      <c r="AI11" s="67">
        <f t="shared" si="0"/>
        <v>6</v>
      </c>
      <c r="AJ11" s="67">
        <f t="shared" si="0"/>
        <v>9</v>
      </c>
      <c r="AK11" s="67">
        <f t="shared" si="0"/>
        <v>10</v>
      </c>
      <c r="AL11" s="67">
        <f t="shared" si="0"/>
        <v>4</v>
      </c>
      <c r="AM11" s="67">
        <f t="shared" si="0"/>
        <v>6</v>
      </c>
      <c r="AN11" s="67">
        <f t="shared" si="0"/>
        <v>4</v>
      </c>
      <c r="AO11" s="67">
        <f t="shared" si="0"/>
        <v>4</v>
      </c>
      <c r="AP11" s="67">
        <f t="shared" si="0"/>
        <v>0</v>
      </c>
      <c r="AQ11" s="67">
        <f t="shared" si="0"/>
        <v>4</v>
      </c>
      <c r="AR11" s="67">
        <f t="shared" si="0"/>
        <v>4</v>
      </c>
      <c r="AS11" s="67">
        <f t="shared" si="0"/>
        <v>0</v>
      </c>
      <c r="AT11" s="67">
        <f t="shared" si="0"/>
        <v>0</v>
      </c>
      <c r="AU11" s="67">
        <f t="shared" si="0"/>
        <v>0</v>
      </c>
      <c r="AV11" s="67">
        <f t="shared" si="0"/>
        <v>0</v>
      </c>
    </row>
    <row r="12" spans="1:48" ht="7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5"/>
    </row>
    <row r="13" spans="1:48" ht="12.75">
      <c r="A13" s="66">
        <v>1</v>
      </c>
      <c r="B13" s="66" t="s">
        <v>532</v>
      </c>
      <c r="C13" s="66" t="s">
        <v>539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11</v>
      </c>
      <c r="N13" s="66">
        <v>5</v>
      </c>
      <c r="O13" s="66">
        <v>6</v>
      </c>
      <c r="P13" s="66">
        <v>11</v>
      </c>
      <c r="Q13" s="66">
        <v>5</v>
      </c>
      <c r="R13" s="66">
        <v>6</v>
      </c>
      <c r="S13" s="66">
        <v>0</v>
      </c>
      <c r="T13" s="66">
        <v>0</v>
      </c>
      <c r="U13" s="66">
        <v>0</v>
      </c>
      <c r="V13" s="66">
        <v>13</v>
      </c>
      <c r="W13" s="66">
        <v>5</v>
      </c>
      <c r="X13" s="66">
        <v>8</v>
      </c>
      <c r="Y13" s="66">
        <v>12</v>
      </c>
      <c r="Z13" s="66">
        <v>4</v>
      </c>
      <c r="AA13" s="66">
        <v>8</v>
      </c>
      <c r="AB13" s="66">
        <v>1</v>
      </c>
      <c r="AC13" s="66">
        <v>1</v>
      </c>
      <c r="AD13" s="66">
        <v>0</v>
      </c>
      <c r="AE13" s="66">
        <v>26</v>
      </c>
      <c r="AF13" s="66">
        <v>17</v>
      </c>
      <c r="AG13" s="66">
        <v>9</v>
      </c>
      <c r="AH13" s="66">
        <v>18</v>
      </c>
      <c r="AI13" s="66">
        <v>12</v>
      </c>
      <c r="AJ13" s="66">
        <v>6</v>
      </c>
      <c r="AK13" s="66">
        <v>8</v>
      </c>
      <c r="AL13" s="66">
        <v>5</v>
      </c>
      <c r="AM13" s="66">
        <v>3</v>
      </c>
      <c r="AN13" s="66">
        <v>22</v>
      </c>
      <c r="AO13" s="66">
        <v>10</v>
      </c>
      <c r="AP13" s="66">
        <v>12</v>
      </c>
      <c r="AQ13" s="66">
        <v>13</v>
      </c>
      <c r="AR13" s="66">
        <v>9</v>
      </c>
      <c r="AS13" s="66">
        <v>4</v>
      </c>
      <c r="AT13" s="66">
        <v>9</v>
      </c>
      <c r="AU13" s="66">
        <v>1</v>
      </c>
      <c r="AV13" s="66">
        <v>8</v>
      </c>
    </row>
    <row r="14" spans="1:48" ht="12.75">
      <c r="A14" s="66">
        <v>2</v>
      </c>
      <c r="B14" s="66" t="s">
        <v>540</v>
      </c>
      <c r="C14" s="66" t="s">
        <v>541</v>
      </c>
      <c r="D14" s="66">
        <v>17</v>
      </c>
      <c r="E14" s="66">
        <v>12</v>
      </c>
      <c r="F14" s="66">
        <v>5</v>
      </c>
      <c r="G14" s="66">
        <v>14</v>
      </c>
      <c r="H14" s="66">
        <v>10</v>
      </c>
      <c r="I14" s="66">
        <v>4</v>
      </c>
      <c r="J14" s="66">
        <v>3</v>
      </c>
      <c r="K14" s="66">
        <v>2</v>
      </c>
      <c r="L14" s="66">
        <v>1</v>
      </c>
      <c r="M14" s="66">
        <v>53</v>
      </c>
      <c r="N14" s="66">
        <v>27</v>
      </c>
      <c r="O14" s="66">
        <v>26</v>
      </c>
      <c r="P14" s="66">
        <v>48</v>
      </c>
      <c r="Q14" s="66">
        <v>26</v>
      </c>
      <c r="R14" s="66">
        <v>22</v>
      </c>
      <c r="S14" s="66">
        <v>5</v>
      </c>
      <c r="T14" s="66">
        <v>1</v>
      </c>
      <c r="U14" s="66">
        <v>4</v>
      </c>
      <c r="V14" s="66">
        <v>34</v>
      </c>
      <c r="W14" s="66">
        <v>24</v>
      </c>
      <c r="X14" s="66">
        <v>10</v>
      </c>
      <c r="Y14" s="66">
        <v>28</v>
      </c>
      <c r="Z14" s="66">
        <v>19</v>
      </c>
      <c r="AA14" s="66">
        <v>9</v>
      </c>
      <c r="AB14" s="66">
        <v>6</v>
      </c>
      <c r="AC14" s="66">
        <v>5</v>
      </c>
      <c r="AD14" s="66">
        <v>1</v>
      </c>
      <c r="AE14" s="66">
        <v>11</v>
      </c>
      <c r="AF14" s="66">
        <v>7</v>
      </c>
      <c r="AG14" s="66">
        <v>4</v>
      </c>
      <c r="AH14" s="66">
        <v>10</v>
      </c>
      <c r="AI14" s="66">
        <v>6</v>
      </c>
      <c r="AJ14" s="66">
        <v>4</v>
      </c>
      <c r="AK14" s="66">
        <v>1</v>
      </c>
      <c r="AL14" s="66">
        <v>1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</row>
    <row r="15" spans="1:48" ht="12.75">
      <c r="A15" s="66">
        <v>3</v>
      </c>
      <c r="B15" s="66" t="s">
        <v>542</v>
      </c>
      <c r="C15" s="66" t="s">
        <v>543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11</v>
      </c>
      <c r="N15" s="66">
        <v>5</v>
      </c>
      <c r="O15" s="66">
        <v>6</v>
      </c>
      <c r="P15" s="66">
        <v>11</v>
      </c>
      <c r="Q15" s="66">
        <v>5</v>
      </c>
      <c r="R15" s="66">
        <v>6</v>
      </c>
      <c r="S15" s="66">
        <v>0</v>
      </c>
      <c r="T15" s="66">
        <v>0</v>
      </c>
      <c r="U15" s="66">
        <v>0</v>
      </c>
      <c r="V15" s="66">
        <v>4</v>
      </c>
      <c r="W15" s="66">
        <v>4</v>
      </c>
      <c r="X15" s="66">
        <v>0</v>
      </c>
      <c r="Y15" s="66">
        <v>4</v>
      </c>
      <c r="Z15" s="66">
        <v>4</v>
      </c>
      <c r="AA15" s="66">
        <v>0</v>
      </c>
      <c r="AB15" s="66">
        <v>0</v>
      </c>
      <c r="AC15" s="66">
        <v>0</v>
      </c>
      <c r="AD15" s="66">
        <v>0</v>
      </c>
      <c r="AE15" s="66">
        <v>15</v>
      </c>
      <c r="AF15" s="66">
        <v>7</v>
      </c>
      <c r="AG15" s="66">
        <v>8</v>
      </c>
      <c r="AH15" s="66">
        <v>10</v>
      </c>
      <c r="AI15" s="66">
        <v>6</v>
      </c>
      <c r="AJ15" s="66">
        <v>4</v>
      </c>
      <c r="AK15" s="66">
        <v>5</v>
      </c>
      <c r="AL15" s="66">
        <v>1</v>
      </c>
      <c r="AM15" s="66">
        <v>4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>
        <v>0</v>
      </c>
    </row>
    <row r="16" spans="1:48" s="68" customFormat="1" ht="12.75">
      <c r="A16" s="67">
        <v>3</v>
      </c>
      <c r="B16" s="67"/>
      <c r="C16" s="67" t="s">
        <v>544</v>
      </c>
      <c r="D16" s="67">
        <f aca="true" t="shared" si="1" ref="D16:AV16">SUM(D13:D15)</f>
        <v>17</v>
      </c>
      <c r="E16" s="67">
        <f t="shared" si="1"/>
        <v>12</v>
      </c>
      <c r="F16" s="67">
        <f t="shared" si="1"/>
        <v>5</v>
      </c>
      <c r="G16" s="67">
        <f t="shared" si="1"/>
        <v>14</v>
      </c>
      <c r="H16" s="67">
        <f t="shared" si="1"/>
        <v>10</v>
      </c>
      <c r="I16" s="67">
        <f t="shared" si="1"/>
        <v>4</v>
      </c>
      <c r="J16" s="67">
        <f t="shared" si="1"/>
        <v>3</v>
      </c>
      <c r="K16" s="67">
        <f t="shared" si="1"/>
        <v>2</v>
      </c>
      <c r="L16" s="67">
        <f t="shared" si="1"/>
        <v>1</v>
      </c>
      <c r="M16" s="67">
        <f t="shared" si="1"/>
        <v>75</v>
      </c>
      <c r="N16" s="67">
        <f t="shared" si="1"/>
        <v>37</v>
      </c>
      <c r="O16" s="67">
        <f t="shared" si="1"/>
        <v>38</v>
      </c>
      <c r="P16" s="67">
        <f t="shared" si="1"/>
        <v>70</v>
      </c>
      <c r="Q16" s="67">
        <f t="shared" si="1"/>
        <v>36</v>
      </c>
      <c r="R16" s="67">
        <f t="shared" si="1"/>
        <v>34</v>
      </c>
      <c r="S16" s="67">
        <f t="shared" si="1"/>
        <v>5</v>
      </c>
      <c r="T16" s="67">
        <f t="shared" si="1"/>
        <v>1</v>
      </c>
      <c r="U16" s="67">
        <f t="shared" si="1"/>
        <v>4</v>
      </c>
      <c r="V16" s="67">
        <f t="shared" si="1"/>
        <v>51</v>
      </c>
      <c r="W16" s="67">
        <f t="shared" si="1"/>
        <v>33</v>
      </c>
      <c r="X16" s="67">
        <f t="shared" si="1"/>
        <v>18</v>
      </c>
      <c r="Y16" s="67">
        <f t="shared" si="1"/>
        <v>44</v>
      </c>
      <c r="Z16" s="67">
        <f t="shared" si="1"/>
        <v>27</v>
      </c>
      <c r="AA16" s="67">
        <f t="shared" si="1"/>
        <v>17</v>
      </c>
      <c r="AB16" s="67">
        <f t="shared" si="1"/>
        <v>7</v>
      </c>
      <c r="AC16" s="67">
        <f t="shared" si="1"/>
        <v>6</v>
      </c>
      <c r="AD16" s="67">
        <f t="shared" si="1"/>
        <v>1</v>
      </c>
      <c r="AE16" s="67">
        <f t="shared" si="1"/>
        <v>52</v>
      </c>
      <c r="AF16" s="67">
        <f t="shared" si="1"/>
        <v>31</v>
      </c>
      <c r="AG16" s="67">
        <f t="shared" si="1"/>
        <v>21</v>
      </c>
      <c r="AH16" s="67">
        <f t="shared" si="1"/>
        <v>38</v>
      </c>
      <c r="AI16" s="67">
        <f t="shared" si="1"/>
        <v>24</v>
      </c>
      <c r="AJ16" s="67">
        <f t="shared" si="1"/>
        <v>14</v>
      </c>
      <c r="AK16" s="67">
        <f t="shared" si="1"/>
        <v>14</v>
      </c>
      <c r="AL16" s="67">
        <f t="shared" si="1"/>
        <v>7</v>
      </c>
      <c r="AM16" s="67">
        <f t="shared" si="1"/>
        <v>7</v>
      </c>
      <c r="AN16" s="67">
        <f t="shared" si="1"/>
        <v>22</v>
      </c>
      <c r="AO16" s="67">
        <f t="shared" si="1"/>
        <v>10</v>
      </c>
      <c r="AP16" s="67">
        <f t="shared" si="1"/>
        <v>12</v>
      </c>
      <c r="AQ16" s="67">
        <f t="shared" si="1"/>
        <v>13</v>
      </c>
      <c r="AR16" s="67">
        <f t="shared" si="1"/>
        <v>9</v>
      </c>
      <c r="AS16" s="67">
        <f t="shared" si="1"/>
        <v>4</v>
      </c>
      <c r="AT16" s="67">
        <f t="shared" si="1"/>
        <v>9</v>
      </c>
      <c r="AU16" s="67">
        <f t="shared" si="1"/>
        <v>1</v>
      </c>
      <c r="AV16" s="67">
        <f t="shared" si="1"/>
        <v>8</v>
      </c>
    </row>
    <row r="17" spans="1:48" ht="7.5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5"/>
    </row>
    <row r="18" spans="1:48" ht="12.75">
      <c r="A18" s="66">
        <v>1</v>
      </c>
      <c r="B18" s="66" t="s">
        <v>545</v>
      </c>
      <c r="C18" s="66" t="s">
        <v>546</v>
      </c>
      <c r="D18" s="66">
        <v>4</v>
      </c>
      <c r="E18" s="66">
        <v>3</v>
      </c>
      <c r="F18" s="66">
        <v>1</v>
      </c>
      <c r="G18" s="66">
        <v>3</v>
      </c>
      <c r="H18" s="66">
        <v>3</v>
      </c>
      <c r="I18" s="66">
        <v>0</v>
      </c>
      <c r="J18" s="66">
        <v>1</v>
      </c>
      <c r="K18" s="66">
        <v>0</v>
      </c>
      <c r="L18" s="66">
        <v>1</v>
      </c>
      <c r="M18" s="66">
        <v>24</v>
      </c>
      <c r="N18" s="66">
        <v>15</v>
      </c>
      <c r="O18" s="66">
        <v>9</v>
      </c>
      <c r="P18" s="66">
        <v>21</v>
      </c>
      <c r="Q18" s="66">
        <v>12</v>
      </c>
      <c r="R18" s="66">
        <v>9</v>
      </c>
      <c r="S18" s="66">
        <v>3</v>
      </c>
      <c r="T18" s="66">
        <v>3</v>
      </c>
      <c r="U18" s="66">
        <v>0</v>
      </c>
      <c r="V18" s="66">
        <v>12</v>
      </c>
      <c r="W18" s="66">
        <v>4</v>
      </c>
      <c r="X18" s="66">
        <v>8</v>
      </c>
      <c r="Y18" s="66">
        <v>12</v>
      </c>
      <c r="Z18" s="66">
        <v>4</v>
      </c>
      <c r="AA18" s="66">
        <v>8</v>
      </c>
      <c r="AB18" s="66">
        <v>0</v>
      </c>
      <c r="AC18" s="66">
        <v>0</v>
      </c>
      <c r="AD18" s="66">
        <v>0</v>
      </c>
      <c r="AE18" s="66">
        <v>12</v>
      </c>
      <c r="AF18" s="66">
        <v>10</v>
      </c>
      <c r="AG18" s="66">
        <v>2</v>
      </c>
      <c r="AH18" s="66">
        <v>8</v>
      </c>
      <c r="AI18" s="66">
        <v>7</v>
      </c>
      <c r="AJ18" s="66">
        <v>1</v>
      </c>
      <c r="AK18" s="66">
        <v>4</v>
      </c>
      <c r="AL18" s="66">
        <v>3</v>
      </c>
      <c r="AM18" s="66">
        <v>1</v>
      </c>
      <c r="AN18" s="66">
        <v>3</v>
      </c>
      <c r="AO18" s="66">
        <v>2</v>
      </c>
      <c r="AP18" s="66">
        <v>1</v>
      </c>
      <c r="AQ18" s="66">
        <v>2</v>
      </c>
      <c r="AR18" s="66">
        <v>2</v>
      </c>
      <c r="AS18" s="66">
        <v>0</v>
      </c>
      <c r="AT18" s="66">
        <v>1</v>
      </c>
      <c r="AU18" s="66">
        <v>0</v>
      </c>
      <c r="AV18" s="66">
        <v>1</v>
      </c>
    </row>
    <row r="19" spans="1:48" ht="12.75">
      <c r="A19" s="66">
        <v>2</v>
      </c>
      <c r="B19" s="66" t="s">
        <v>545</v>
      </c>
      <c r="C19" s="66" t="s">
        <v>547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6</v>
      </c>
      <c r="N19" s="66">
        <v>5</v>
      </c>
      <c r="O19" s="66">
        <v>1</v>
      </c>
      <c r="P19" s="66">
        <v>6</v>
      </c>
      <c r="Q19" s="66">
        <v>5</v>
      </c>
      <c r="R19" s="66">
        <v>1</v>
      </c>
      <c r="S19" s="66">
        <v>0</v>
      </c>
      <c r="T19" s="66">
        <v>0</v>
      </c>
      <c r="U19" s="66">
        <v>0</v>
      </c>
      <c r="V19" s="66">
        <v>5</v>
      </c>
      <c r="W19" s="66">
        <v>5</v>
      </c>
      <c r="X19" s="66">
        <v>0</v>
      </c>
      <c r="Y19" s="66">
        <v>5</v>
      </c>
      <c r="Z19" s="66">
        <v>5</v>
      </c>
      <c r="AA19" s="66">
        <v>0</v>
      </c>
      <c r="AB19" s="66">
        <v>0</v>
      </c>
      <c r="AC19" s="66">
        <v>0</v>
      </c>
      <c r="AD19" s="66">
        <v>0</v>
      </c>
      <c r="AE19" s="66">
        <v>13</v>
      </c>
      <c r="AF19" s="66">
        <v>10</v>
      </c>
      <c r="AG19" s="66">
        <v>3</v>
      </c>
      <c r="AH19" s="66">
        <v>12</v>
      </c>
      <c r="AI19" s="66">
        <v>9</v>
      </c>
      <c r="AJ19" s="66">
        <v>3</v>
      </c>
      <c r="AK19" s="66">
        <v>1</v>
      </c>
      <c r="AL19" s="66">
        <v>1</v>
      </c>
      <c r="AM19" s="66">
        <v>0</v>
      </c>
      <c r="AN19" s="66">
        <v>1</v>
      </c>
      <c r="AO19" s="66">
        <v>1</v>
      </c>
      <c r="AP19" s="66">
        <v>0</v>
      </c>
      <c r="AQ19" s="66">
        <v>1</v>
      </c>
      <c r="AR19" s="66">
        <v>1</v>
      </c>
      <c r="AS19" s="66">
        <v>0</v>
      </c>
      <c r="AT19" s="66">
        <v>0</v>
      </c>
      <c r="AU19" s="66">
        <v>0</v>
      </c>
      <c r="AV19" s="66">
        <v>0</v>
      </c>
    </row>
    <row r="20" spans="1:48" ht="12.75">
      <c r="A20" s="66">
        <v>3</v>
      </c>
      <c r="B20" s="66" t="s">
        <v>548</v>
      </c>
      <c r="C20" s="66" t="s">
        <v>549</v>
      </c>
      <c r="D20" s="66">
        <v>9</v>
      </c>
      <c r="E20" s="66">
        <v>7</v>
      </c>
      <c r="F20" s="66">
        <v>2</v>
      </c>
      <c r="G20" s="66">
        <v>8</v>
      </c>
      <c r="H20" s="66">
        <v>6</v>
      </c>
      <c r="I20" s="66">
        <v>2</v>
      </c>
      <c r="J20" s="66">
        <v>1</v>
      </c>
      <c r="K20" s="66">
        <v>1</v>
      </c>
      <c r="L20" s="66">
        <v>0</v>
      </c>
      <c r="M20" s="66">
        <v>14</v>
      </c>
      <c r="N20" s="66">
        <v>8</v>
      </c>
      <c r="O20" s="66">
        <v>6</v>
      </c>
      <c r="P20" s="66">
        <v>14</v>
      </c>
      <c r="Q20" s="66">
        <v>8</v>
      </c>
      <c r="R20" s="66">
        <v>6</v>
      </c>
      <c r="S20" s="66">
        <v>0</v>
      </c>
      <c r="T20" s="66">
        <v>0</v>
      </c>
      <c r="U20" s="66">
        <v>0</v>
      </c>
      <c r="V20" s="66">
        <v>15</v>
      </c>
      <c r="W20" s="66">
        <v>7</v>
      </c>
      <c r="X20" s="66">
        <v>8</v>
      </c>
      <c r="Y20" s="66">
        <v>15</v>
      </c>
      <c r="Z20" s="66">
        <v>7</v>
      </c>
      <c r="AA20" s="66">
        <v>8</v>
      </c>
      <c r="AB20" s="66">
        <v>0</v>
      </c>
      <c r="AC20" s="66">
        <v>0</v>
      </c>
      <c r="AD20" s="66">
        <v>0</v>
      </c>
      <c r="AE20" s="66">
        <v>12</v>
      </c>
      <c r="AF20" s="66">
        <v>6</v>
      </c>
      <c r="AG20" s="66">
        <v>6</v>
      </c>
      <c r="AH20" s="66">
        <v>12</v>
      </c>
      <c r="AI20" s="66">
        <v>6</v>
      </c>
      <c r="AJ20" s="66">
        <v>6</v>
      </c>
      <c r="AK20" s="66">
        <v>0</v>
      </c>
      <c r="AL20" s="66">
        <v>0</v>
      </c>
      <c r="AM20" s="66">
        <v>0</v>
      </c>
      <c r="AN20" s="66">
        <v>11</v>
      </c>
      <c r="AO20" s="66">
        <v>6</v>
      </c>
      <c r="AP20" s="66">
        <v>5</v>
      </c>
      <c r="AQ20" s="66">
        <v>11</v>
      </c>
      <c r="AR20" s="66">
        <v>6</v>
      </c>
      <c r="AS20" s="66">
        <v>5</v>
      </c>
      <c r="AT20" s="66">
        <v>0</v>
      </c>
      <c r="AU20" s="66">
        <v>0</v>
      </c>
      <c r="AV20" s="66">
        <v>0</v>
      </c>
    </row>
    <row r="21" spans="1:48" ht="12.75">
      <c r="A21" s="66">
        <v>4</v>
      </c>
      <c r="B21" s="66" t="s">
        <v>550</v>
      </c>
      <c r="C21" s="66" t="s">
        <v>551</v>
      </c>
      <c r="D21" s="66">
        <v>3</v>
      </c>
      <c r="E21" s="66">
        <v>1</v>
      </c>
      <c r="F21" s="66">
        <v>2</v>
      </c>
      <c r="G21" s="66">
        <v>3</v>
      </c>
      <c r="H21" s="66">
        <v>1</v>
      </c>
      <c r="I21" s="66">
        <v>2</v>
      </c>
      <c r="J21" s="66">
        <v>0</v>
      </c>
      <c r="K21" s="66">
        <v>0</v>
      </c>
      <c r="L21" s="66">
        <v>0</v>
      </c>
      <c r="M21" s="66">
        <v>8</v>
      </c>
      <c r="N21" s="66">
        <v>4</v>
      </c>
      <c r="O21" s="66">
        <v>4</v>
      </c>
      <c r="P21" s="66">
        <v>6</v>
      </c>
      <c r="Q21" s="66">
        <v>3</v>
      </c>
      <c r="R21" s="66">
        <v>3</v>
      </c>
      <c r="S21" s="66">
        <v>2</v>
      </c>
      <c r="T21" s="66">
        <v>1</v>
      </c>
      <c r="U21" s="66">
        <v>1</v>
      </c>
      <c r="V21" s="66">
        <v>10</v>
      </c>
      <c r="W21" s="66">
        <v>7</v>
      </c>
      <c r="X21" s="66">
        <v>3</v>
      </c>
      <c r="Y21" s="66">
        <v>10</v>
      </c>
      <c r="Z21" s="66">
        <v>7</v>
      </c>
      <c r="AA21" s="66">
        <v>3</v>
      </c>
      <c r="AB21" s="66">
        <v>0</v>
      </c>
      <c r="AC21" s="66">
        <v>0</v>
      </c>
      <c r="AD21" s="66">
        <v>0</v>
      </c>
      <c r="AE21" s="66">
        <v>13</v>
      </c>
      <c r="AF21" s="66">
        <v>7</v>
      </c>
      <c r="AG21" s="66">
        <v>6</v>
      </c>
      <c r="AH21" s="66">
        <v>10</v>
      </c>
      <c r="AI21" s="66">
        <v>5</v>
      </c>
      <c r="AJ21" s="66">
        <v>5</v>
      </c>
      <c r="AK21" s="66">
        <v>3</v>
      </c>
      <c r="AL21" s="66">
        <v>2</v>
      </c>
      <c r="AM21" s="66">
        <v>1</v>
      </c>
      <c r="AN21" s="66">
        <v>8</v>
      </c>
      <c r="AO21" s="66">
        <v>2</v>
      </c>
      <c r="AP21" s="66">
        <v>6</v>
      </c>
      <c r="AQ21" s="66">
        <v>8</v>
      </c>
      <c r="AR21" s="66">
        <v>2</v>
      </c>
      <c r="AS21" s="66">
        <v>6</v>
      </c>
      <c r="AT21" s="66">
        <v>0</v>
      </c>
      <c r="AU21" s="66">
        <v>0</v>
      </c>
      <c r="AV21" s="66">
        <v>0</v>
      </c>
    </row>
    <row r="22" spans="1:48" ht="12.75">
      <c r="A22" s="66">
        <v>5</v>
      </c>
      <c r="B22" s="66" t="s">
        <v>530</v>
      </c>
      <c r="C22" s="66" t="s">
        <v>552</v>
      </c>
      <c r="D22" s="66">
        <v>5</v>
      </c>
      <c r="E22" s="66">
        <v>4</v>
      </c>
      <c r="F22" s="66">
        <v>1</v>
      </c>
      <c r="G22" s="66">
        <v>4</v>
      </c>
      <c r="H22" s="66">
        <v>3</v>
      </c>
      <c r="I22" s="66">
        <v>1</v>
      </c>
      <c r="J22" s="66">
        <v>1</v>
      </c>
      <c r="K22" s="66">
        <v>1</v>
      </c>
      <c r="L22" s="66">
        <v>0</v>
      </c>
      <c r="M22" s="66">
        <v>22</v>
      </c>
      <c r="N22" s="66">
        <v>15</v>
      </c>
      <c r="O22" s="66">
        <v>7</v>
      </c>
      <c r="P22" s="66">
        <v>16</v>
      </c>
      <c r="Q22" s="66">
        <v>11</v>
      </c>
      <c r="R22" s="66">
        <v>5</v>
      </c>
      <c r="S22" s="66">
        <v>6</v>
      </c>
      <c r="T22" s="66">
        <v>4</v>
      </c>
      <c r="U22" s="66">
        <v>2</v>
      </c>
      <c r="V22" s="66">
        <v>10</v>
      </c>
      <c r="W22" s="66">
        <v>4</v>
      </c>
      <c r="X22" s="66">
        <v>6</v>
      </c>
      <c r="Y22" s="66">
        <v>9</v>
      </c>
      <c r="Z22" s="66">
        <v>4</v>
      </c>
      <c r="AA22" s="66">
        <v>5</v>
      </c>
      <c r="AB22" s="66">
        <v>1</v>
      </c>
      <c r="AC22" s="66">
        <v>0</v>
      </c>
      <c r="AD22" s="66">
        <v>1</v>
      </c>
      <c r="AE22" s="66">
        <v>23</v>
      </c>
      <c r="AF22" s="66">
        <v>17</v>
      </c>
      <c r="AG22" s="66">
        <v>6</v>
      </c>
      <c r="AH22" s="66">
        <v>20</v>
      </c>
      <c r="AI22" s="66">
        <v>14</v>
      </c>
      <c r="AJ22" s="66">
        <v>6</v>
      </c>
      <c r="AK22" s="66">
        <v>3</v>
      </c>
      <c r="AL22" s="66">
        <v>3</v>
      </c>
      <c r="AM22" s="66">
        <v>0</v>
      </c>
      <c r="AN22" s="66">
        <v>7</v>
      </c>
      <c r="AO22" s="66">
        <v>4</v>
      </c>
      <c r="AP22" s="66">
        <v>3</v>
      </c>
      <c r="AQ22" s="66">
        <v>7</v>
      </c>
      <c r="AR22" s="66">
        <v>4</v>
      </c>
      <c r="AS22" s="66">
        <v>3</v>
      </c>
      <c r="AT22" s="66">
        <v>0</v>
      </c>
      <c r="AU22" s="66">
        <v>0</v>
      </c>
      <c r="AV22" s="66">
        <v>0</v>
      </c>
    </row>
    <row r="23" spans="1:48" ht="12.75">
      <c r="A23" s="66">
        <v>6</v>
      </c>
      <c r="B23" s="66" t="s">
        <v>553</v>
      </c>
      <c r="C23" s="66" t="s">
        <v>554</v>
      </c>
      <c r="D23" s="66">
        <v>2</v>
      </c>
      <c r="E23" s="66">
        <v>1</v>
      </c>
      <c r="F23" s="66">
        <v>1</v>
      </c>
      <c r="G23" s="66">
        <v>2</v>
      </c>
      <c r="H23" s="66">
        <v>1</v>
      </c>
      <c r="I23" s="66">
        <v>1</v>
      </c>
      <c r="J23" s="66">
        <v>0</v>
      </c>
      <c r="K23" s="66">
        <v>0</v>
      </c>
      <c r="L23" s="66">
        <v>0</v>
      </c>
      <c r="M23" s="66">
        <v>9</v>
      </c>
      <c r="N23" s="66">
        <v>6</v>
      </c>
      <c r="O23" s="66">
        <v>3</v>
      </c>
      <c r="P23" s="66">
        <v>9</v>
      </c>
      <c r="Q23" s="66">
        <v>6</v>
      </c>
      <c r="R23" s="66">
        <v>3</v>
      </c>
      <c r="S23" s="66">
        <v>0</v>
      </c>
      <c r="T23" s="66">
        <v>0</v>
      </c>
      <c r="U23" s="66">
        <v>0</v>
      </c>
      <c r="V23" s="66">
        <v>5</v>
      </c>
      <c r="W23" s="66">
        <v>3</v>
      </c>
      <c r="X23" s="66">
        <v>2</v>
      </c>
      <c r="Y23" s="66">
        <v>5</v>
      </c>
      <c r="Z23" s="66">
        <v>3</v>
      </c>
      <c r="AA23" s="66">
        <v>2</v>
      </c>
      <c r="AB23" s="66">
        <v>0</v>
      </c>
      <c r="AC23" s="66">
        <v>0</v>
      </c>
      <c r="AD23" s="66">
        <v>0</v>
      </c>
      <c r="AE23" s="66">
        <v>12</v>
      </c>
      <c r="AF23" s="66">
        <v>5</v>
      </c>
      <c r="AG23" s="66">
        <v>7</v>
      </c>
      <c r="AH23" s="66">
        <v>12</v>
      </c>
      <c r="AI23" s="66">
        <v>5</v>
      </c>
      <c r="AJ23" s="66">
        <v>7</v>
      </c>
      <c r="AK23" s="66">
        <v>0</v>
      </c>
      <c r="AL23" s="66">
        <v>0</v>
      </c>
      <c r="AM23" s="66">
        <v>0</v>
      </c>
      <c r="AN23" s="66">
        <v>2</v>
      </c>
      <c r="AO23" s="66">
        <v>2</v>
      </c>
      <c r="AP23" s="66">
        <v>0</v>
      </c>
      <c r="AQ23" s="66">
        <v>2</v>
      </c>
      <c r="AR23" s="66">
        <v>2</v>
      </c>
      <c r="AS23" s="66">
        <v>0</v>
      </c>
      <c r="AT23" s="66">
        <v>0</v>
      </c>
      <c r="AU23" s="66">
        <v>0</v>
      </c>
      <c r="AV23" s="66">
        <v>0</v>
      </c>
    </row>
    <row r="24" spans="1:48" ht="12.75">
      <c r="A24" s="66">
        <v>7</v>
      </c>
      <c r="B24" s="66" t="s">
        <v>532</v>
      </c>
      <c r="C24" s="66" t="s">
        <v>555</v>
      </c>
      <c r="D24" s="66">
        <v>2</v>
      </c>
      <c r="E24" s="66">
        <v>1</v>
      </c>
      <c r="F24" s="66">
        <v>1</v>
      </c>
      <c r="G24" s="66">
        <v>2</v>
      </c>
      <c r="H24" s="66">
        <v>1</v>
      </c>
      <c r="I24" s="66">
        <v>1</v>
      </c>
      <c r="J24" s="66">
        <v>0</v>
      </c>
      <c r="K24" s="66">
        <v>0</v>
      </c>
      <c r="L24" s="66">
        <v>0</v>
      </c>
      <c r="M24" s="66">
        <v>7</v>
      </c>
      <c r="N24" s="66">
        <v>6</v>
      </c>
      <c r="O24" s="66">
        <v>1</v>
      </c>
      <c r="P24" s="66">
        <v>7</v>
      </c>
      <c r="Q24" s="66">
        <v>6</v>
      </c>
      <c r="R24" s="66">
        <v>1</v>
      </c>
      <c r="S24" s="66">
        <v>0</v>
      </c>
      <c r="T24" s="66">
        <v>0</v>
      </c>
      <c r="U24" s="66">
        <v>0</v>
      </c>
      <c r="V24" s="66">
        <v>5</v>
      </c>
      <c r="W24" s="66">
        <v>2</v>
      </c>
      <c r="X24" s="66">
        <v>3</v>
      </c>
      <c r="Y24" s="66">
        <v>5</v>
      </c>
      <c r="Z24" s="66">
        <v>2</v>
      </c>
      <c r="AA24" s="66">
        <v>3</v>
      </c>
      <c r="AB24" s="66">
        <v>0</v>
      </c>
      <c r="AC24" s="66">
        <v>0</v>
      </c>
      <c r="AD24" s="66">
        <v>0</v>
      </c>
      <c r="AE24" s="66">
        <v>8</v>
      </c>
      <c r="AF24" s="66">
        <v>4</v>
      </c>
      <c r="AG24" s="66">
        <v>4</v>
      </c>
      <c r="AH24" s="66">
        <v>5</v>
      </c>
      <c r="AI24" s="66">
        <v>3</v>
      </c>
      <c r="AJ24" s="66">
        <v>2</v>
      </c>
      <c r="AK24" s="66">
        <v>3</v>
      </c>
      <c r="AL24" s="66">
        <v>1</v>
      </c>
      <c r="AM24" s="66">
        <v>2</v>
      </c>
      <c r="AN24" s="66">
        <v>4</v>
      </c>
      <c r="AO24" s="66">
        <v>1</v>
      </c>
      <c r="AP24" s="66">
        <v>3</v>
      </c>
      <c r="AQ24" s="66">
        <v>4</v>
      </c>
      <c r="AR24" s="66">
        <v>1</v>
      </c>
      <c r="AS24" s="66">
        <v>3</v>
      </c>
      <c r="AT24" s="66">
        <v>0</v>
      </c>
      <c r="AU24" s="66">
        <v>0</v>
      </c>
      <c r="AV24" s="66">
        <v>0</v>
      </c>
    </row>
    <row r="25" spans="1:48" ht="12.75">
      <c r="A25" s="66">
        <v>8</v>
      </c>
      <c r="B25" s="66" t="s">
        <v>532</v>
      </c>
      <c r="C25" s="66" t="s">
        <v>556</v>
      </c>
      <c r="D25" s="66">
        <v>1</v>
      </c>
      <c r="E25" s="66">
        <v>1</v>
      </c>
      <c r="F25" s="66">
        <v>0</v>
      </c>
      <c r="G25" s="66">
        <v>1</v>
      </c>
      <c r="H25" s="66">
        <v>1</v>
      </c>
      <c r="I25" s="66">
        <v>0</v>
      </c>
      <c r="J25" s="66">
        <v>0</v>
      </c>
      <c r="K25" s="66">
        <v>0</v>
      </c>
      <c r="L25" s="66">
        <v>0</v>
      </c>
      <c r="M25" s="66">
        <v>7</v>
      </c>
      <c r="N25" s="66">
        <v>3</v>
      </c>
      <c r="O25" s="66">
        <v>4</v>
      </c>
      <c r="P25" s="66">
        <v>7</v>
      </c>
      <c r="Q25" s="66">
        <v>3</v>
      </c>
      <c r="R25" s="66">
        <v>4</v>
      </c>
      <c r="S25" s="66">
        <v>0</v>
      </c>
      <c r="T25" s="66">
        <v>0</v>
      </c>
      <c r="U25" s="66">
        <v>0</v>
      </c>
      <c r="V25" s="66">
        <v>6</v>
      </c>
      <c r="W25" s="66">
        <v>2</v>
      </c>
      <c r="X25" s="66">
        <v>4</v>
      </c>
      <c r="Y25" s="66">
        <v>5</v>
      </c>
      <c r="Z25" s="66">
        <v>2</v>
      </c>
      <c r="AA25" s="66">
        <v>3</v>
      </c>
      <c r="AB25" s="66">
        <v>1</v>
      </c>
      <c r="AC25" s="66">
        <v>0</v>
      </c>
      <c r="AD25" s="66">
        <v>1</v>
      </c>
      <c r="AE25" s="66">
        <v>19</v>
      </c>
      <c r="AF25" s="66">
        <v>12</v>
      </c>
      <c r="AG25" s="66">
        <v>7</v>
      </c>
      <c r="AH25" s="66">
        <v>16</v>
      </c>
      <c r="AI25" s="66">
        <v>10</v>
      </c>
      <c r="AJ25" s="66">
        <v>6</v>
      </c>
      <c r="AK25" s="66">
        <v>3</v>
      </c>
      <c r="AL25" s="66">
        <v>2</v>
      </c>
      <c r="AM25" s="66">
        <v>1</v>
      </c>
      <c r="AN25" s="66">
        <v>5</v>
      </c>
      <c r="AO25" s="66">
        <v>2</v>
      </c>
      <c r="AP25" s="66">
        <v>3</v>
      </c>
      <c r="AQ25" s="66">
        <v>4</v>
      </c>
      <c r="AR25" s="66">
        <v>1</v>
      </c>
      <c r="AS25" s="66">
        <v>3</v>
      </c>
      <c r="AT25" s="66">
        <v>1</v>
      </c>
      <c r="AU25" s="66">
        <v>1</v>
      </c>
      <c r="AV25" s="66">
        <v>0</v>
      </c>
    </row>
    <row r="26" spans="1:48" ht="12.75">
      <c r="A26" s="66">
        <v>9</v>
      </c>
      <c r="B26" s="66" t="s">
        <v>532</v>
      </c>
      <c r="C26" s="66" t="s">
        <v>557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8</v>
      </c>
      <c r="N26" s="66">
        <v>5</v>
      </c>
      <c r="O26" s="66">
        <v>3</v>
      </c>
      <c r="P26" s="66">
        <v>5</v>
      </c>
      <c r="Q26" s="66">
        <v>2</v>
      </c>
      <c r="R26" s="66">
        <v>3</v>
      </c>
      <c r="S26" s="66">
        <v>3</v>
      </c>
      <c r="T26" s="66">
        <v>3</v>
      </c>
      <c r="U26" s="66">
        <v>0</v>
      </c>
      <c r="V26" s="66">
        <v>17</v>
      </c>
      <c r="W26" s="66">
        <v>5</v>
      </c>
      <c r="X26" s="66">
        <v>12</v>
      </c>
      <c r="Y26" s="66">
        <v>8</v>
      </c>
      <c r="Z26" s="66">
        <v>3</v>
      </c>
      <c r="AA26" s="66">
        <v>5</v>
      </c>
      <c r="AB26" s="66">
        <v>9</v>
      </c>
      <c r="AC26" s="66">
        <v>2</v>
      </c>
      <c r="AD26" s="66">
        <v>7</v>
      </c>
      <c r="AE26" s="66">
        <v>25</v>
      </c>
      <c r="AF26" s="66">
        <v>14</v>
      </c>
      <c r="AG26" s="66">
        <v>11</v>
      </c>
      <c r="AH26" s="66">
        <v>16</v>
      </c>
      <c r="AI26" s="66">
        <v>9</v>
      </c>
      <c r="AJ26" s="66">
        <v>7</v>
      </c>
      <c r="AK26" s="66">
        <v>9</v>
      </c>
      <c r="AL26" s="66">
        <v>5</v>
      </c>
      <c r="AM26" s="66">
        <v>4</v>
      </c>
      <c r="AN26" s="66">
        <v>4</v>
      </c>
      <c r="AO26" s="66">
        <v>2</v>
      </c>
      <c r="AP26" s="66">
        <v>2</v>
      </c>
      <c r="AQ26" s="66">
        <v>2</v>
      </c>
      <c r="AR26" s="66">
        <v>1</v>
      </c>
      <c r="AS26" s="66">
        <v>1</v>
      </c>
      <c r="AT26" s="66">
        <v>2</v>
      </c>
      <c r="AU26" s="66">
        <v>1</v>
      </c>
      <c r="AV26" s="66">
        <v>1</v>
      </c>
    </row>
    <row r="27" spans="1:48" ht="12.75">
      <c r="A27" s="66">
        <v>10</v>
      </c>
      <c r="B27" s="66" t="s">
        <v>532</v>
      </c>
      <c r="C27" s="66" t="s">
        <v>558</v>
      </c>
      <c r="D27" s="66">
        <v>4</v>
      </c>
      <c r="E27" s="66">
        <v>4</v>
      </c>
      <c r="F27" s="66">
        <v>0</v>
      </c>
      <c r="G27" s="66">
        <v>3</v>
      </c>
      <c r="H27" s="66">
        <v>3</v>
      </c>
      <c r="I27" s="66">
        <v>0</v>
      </c>
      <c r="J27" s="66">
        <v>1</v>
      </c>
      <c r="K27" s="66">
        <v>1</v>
      </c>
      <c r="L27" s="66">
        <v>0</v>
      </c>
      <c r="M27" s="66">
        <v>16</v>
      </c>
      <c r="N27" s="66">
        <v>8</v>
      </c>
      <c r="O27" s="66">
        <v>8</v>
      </c>
      <c r="P27" s="66">
        <v>12</v>
      </c>
      <c r="Q27" s="66">
        <v>8</v>
      </c>
      <c r="R27" s="66">
        <v>4</v>
      </c>
      <c r="S27" s="66">
        <v>4</v>
      </c>
      <c r="T27" s="66">
        <v>0</v>
      </c>
      <c r="U27" s="66">
        <v>4</v>
      </c>
      <c r="V27" s="66">
        <v>18</v>
      </c>
      <c r="W27" s="66">
        <v>13</v>
      </c>
      <c r="X27" s="66">
        <v>5</v>
      </c>
      <c r="Y27" s="66">
        <v>16</v>
      </c>
      <c r="Z27" s="66">
        <v>11</v>
      </c>
      <c r="AA27" s="66">
        <v>5</v>
      </c>
      <c r="AB27" s="66">
        <v>2</v>
      </c>
      <c r="AC27" s="66">
        <v>2</v>
      </c>
      <c r="AD27" s="66">
        <v>0</v>
      </c>
      <c r="AE27" s="66">
        <v>13</v>
      </c>
      <c r="AF27" s="66">
        <v>7</v>
      </c>
      <c r="AG27" s="66">
        <v>6</v>
      </c>
      <c r="AH27" s="66">
        <v>10</v>
      </c>
      <c r="AI27" s="66">
        <v>6</v>
      </c>
      <c r="AJ27" s="66">
        <v>4</v>
      </c>
      <c r="AK27" s="66">
        <v>3</v>
      </c>
      <c r="AL27" s="66">
        <v>1</v>
      </c>
      <c r="AM27" s="66">
        <v>2</v>
      </c>
      <c r="AN27" s="66">
        <v>1</v>
      </c>
      <c r="AO27" s="66">
        <v>1</v>
      </c>
      <c r="AP27" s="66">
        <v>0</v>
      </c>
      <c r="AQ27" s="66">
        <v>1</v>
      </c>
      <c r="AR27" s="66">
        <v>1</v>
      </c>
      <c r="AS27" s="66">
        <v>0</v>
      </c>
      <c r="AT27" s="66">
        <v>0</v>
      </c>
      <c r="AU27" s="66">
        <v>0</v>
      </c>
      <c r="AV27" s="66">
        <v>0</v>
      </c>
    </row>
    <row r="28" spans="1:48" ht="12.75">
      <c r="A28" s="66">
        <v>11</v>
      </c>
      <c r="B28" s="66" t="s">
        <v>532</v>
      </c>
      <c r="C28" s="66" t="s">
        <v>559</v>
      </c>
      <c r="D28" s="66">
        <v>7</v>
      </c>
      <c r="E28" s="66">
        <v>3</v>
      </c>
      <c r="F28" s="66">
        <v>4</v>
      </c>
      <c r="G28" s="66">
        <v>3</v>
      </c>
      <c r="H28" s="66">
        <v>2</v>
      </c>
      <c r="I28" s="66">
        <v>1</v>
      </c>
      <c r="J28" s="66">
        <v>4</v>
      </c>
      <c r="K28" s="66">
        <v>1</v>
      </c>
      <c r="L28" s="66">
        <v>3</v>
      </c>
      <c r="M28" s="66">
        <v>20</v>
      </c>
      <c r="N28" s="66">
        <v>10</v>
      </c>
      <c r="O28" s="66">
        <v>10</v>
      </c>
      <c r="P28" s="66">
        <v>13</v>
      </c>
      <c r="Q28" s="66">
        <v>6</v>
      </c>
      <c r="R28" s="66">
        <v>7</v>
      </c>
      <c r="S28" s="66">
        <v>7</v>
      </c>
      <c r="T28" s="66">
        <v>4</v>
      </c>
      <c r="U28" s="66">
        <v>3</v>
      </c>
      <c r="V28" s="66">
        <v>12</v>
      </c>
      <c r="W28" s="66">
        <v>9</v>
      </c>
      <c r="X28" s="66">
        <v>3</v>
      </c>
      <c r="Y28" s="66">
        <v>8</v>
      </c>
      <c r="Z28" s="66">
        <v>5</v>
      </c>
      <c r="AA28" s="66">
        <v>3</v>
      </c>
      <c r="AB28" s="66">
        <v>4</v>
      </c>
      <c r="AC28" s="66">
        <v>4</v>
      </c>
      <c r="AD28" s="66">
        <v>0</v>
      </c>
      <c r="AE28" s="66">
        <v>11</v>
      </c>
      <c r="AF28" s="66">
        <v>6</v>
      </c>
      <c r="AG28" s="66">
        <v>5</v>
      </c>
      <c r="AH28" s="66">
        <v>9</v>
      </c>
      <c r="AI28" s="66">
        <v>4</v>
      </c>
      <c r="AJ28" s="66">
        <v>5</v>
      </c>
      <c r="AK28" s="66">
        <v>2</v>
      </c>
      <c r="AL28" s="66">
        <v>2</v>
      </c>
      <c r="AM28" s="66">
        <v>0</v>
      </c>
      <c r="AN28" s="66">
        <v>5</v>
      </c>
      <c r="AO28" s="66">
        <v>1</v>
      </c>
      <c r="AP28" s="66">
        <v>4</v>
      </c>
      <c r="AQ28" s="66">
        <v>3</v>
      </c>
      <c r="AR28" s="66">
        <v>0</v>
      </c>
      <c r="AS28" s="66">
        <v>3</v>
      </c>
      <c r="AT28" s="66">
        <v>2</v>
      </c>
      <c r="AU28" s="66">
        <v>1</v>
      </c>
      <c r="AV28" s="66">
        <v>1</v>
      </c>
    </row>
    <row r="29" spans="1:48" ht="12.75">
      <c r="A29" s="66">
        <v>12</v>
      </c>
      <c r="B29" s="66" t="s">
        <v>532</v>
      </c>
      <c r="C29" s="66" t="s">
        <v>560</v>
      </c>
      <c r="D29" s="66">
        <v>4</v>
      </c>
      <c r="E29" s="66">
        <v>1</v>
      </c>
      <c r="F29" s="66">
        <v>3</v>
      </c>
      <c r="G29" s="66">
        <v>4</v>
      </c>
      <c r="H29" s="66">
        <v>1</v>
      </c>
      <c r="I29" s="66">
        <v>3</v>
      </c>
      <c r="J29" s="66">
        <v>0</v>
      </c>
      <c r="K29" s="66">
        <v>0</v>
      </c>
      <c r="L29" s="66">
        <v>0</v>
      </c>
      <c r="M29" s="66">
        <v>13</v>
      </c>
      <c r="N29" s="66">
        <v>8</v>
      </c>
      <c r="O29" s="66">
        <v>5</v>
      </c>
      <c r="P29" s="66">
        <v>13</v>
      </c>
      <c r="Q29" s="66">
        <v>8</v>
      </c>
      <c r="R29" s="66">
        <v>5</v>
      </c>
      <c r="S29" s="66">
        <v>0</v>
      </c>
      <c r="T29" s="66">
        <v>0</v>
      </c>
      <c r="U29" s="66">
        <v>0</v>
      </c>
      <c r="V29" s="66">
        <v>9</v>
      </c>
      <c r="W29" s="66">
        <v>6</v>
      </c>
      <c r="X29" s="66">
        <v>3</v>
      </c>
      <c r="Y29" s="66">
        <v>8</v>
      </c>
      <c r="Z29" s="66">
        <v>5</v>
      </c>
      <c r="AA29" s="66">
        <v>3</v>
      </c>
      <c r="AB29" s="66">
        <v>1</v>
      </c>
      <c r="AC29" s="66">
        <v>1</v>
      </c>
      <c r="AD29" s="66">
        <v>0</v>
      </c>
      <c r="AE29" s="66">
        <v>12</v>
      </c>
      <c r="AF29" s="66">
        <v>8</v>
      </c>
      <c r="AG29" s="66">
        <v>4</v>
      </c>
      <c r="AH29" s="66">
        <v>10</v>
      </c>
      <c r="AI29" s="66">
        <v>6</v>
      </c>
      <c r="AJ29" s="66">
        <v>4</v>
      </c>
      <c r="AK29" s="66">
        <v>2</v>
      </c>
      <c r="AL29" s="66">
        <v>2</v>
      </c>
      <c r="AM29" s="66">
        <v>0</v>
      </c>
      <c r="AN29" s="66">
        <v>4</v>
      </c>
      <c r="AO29" s="66">
        <v>3</v>
      </c>
      <c r="AP29" s="66">
        <v>1</v>
      </c>
      <c r="AQ29" s="66">
        <v>3</v>
      </c>
      <c r="AR29" s="66">
        <v>2</v>
      </c>
      <c r="AS29" s="66">
        <v>1</v>
      </c>
      <c r="AT29" s="66">
        <v>1</v>
      </c>
      <c r="AU29" s="66">
        <v>1</v>
      </c>
      <c r="AV29" s="66">
        <v>0</v>
      </c>
    </row>
    <row r="30" spans="1:48" ht="12.75">
      <c r="A30" s="66">
        <v>13</v>
      </c>
      <c r="B30" s="66" t="s">
        <v>561</v>
      </c>
      <c r="C30" s="66" t="s">
        <v>562</v>
      </c>
      <c r="D30" s="66">
        <v>1</v>
      </c>
      <c r="E30" s="66">
        <v>1</v>
      </c>
      <c r="F30" s="66">
        <v>0</v>
      </c>
      <c r="G30" s="66">
        <v>1</v>
      </c>
      <c r="H30" s="66">
        <v>1</v>
      </c>
      <c r="I30" s="66">
        <v>0</v>
      </c>
      <c r="J30" s="66">
        <v>0</v>
      </c>
      <c r="K30" s="66">
        <v>0</v>
      </c>
      <c r="L30" s="66">
        <v>0</v>
      </c>
      <c r="M30" s="66">
        <v>6</v>
      </c>
      <c r="N30" s="66">
        <v>5</v>
      </c>
      <c r="O30" s="66">
        <v>1</v>
      </c>
      <c r="P30" s="66">
        <v>6</v>
      </c>
      <c r="Q30" s="66">
        <v>5</v>
      </c>
      <c r="R30" s="66">
        <v>1</v>
      </c>
      <c r="S30" s="66">
        <v>0</v>
      </c>
      <c r="T30" s="66">
        <v>0</v>
      </c>
      <c r="U30" s="66">
        <v>0</v>
      </c>
      <c r="V30" s="66">
        <v>4</v>
      </c>
      <c r="W30" s="66">
        <v>2</v>
      </c>
      <c r="X30" s="66">
        <v>2</v>
      </c>
      <c r="Y30" s="66">
        <v>4</v>
      </c>
      <c r="Z30" s="66">
        <v>2</v>
      </c>
      <c r="AA30" s="66">
        <v>2</v>
      </c>
      <c r="AB30" s="66">
        <v>0</v>
      </c>
      <c r="AC30" s="66">
        <v>0</v>
      </c>
      <c r="AD30" s="66">
        <v>0</v>
      </c>
      <c r="AE30" s="66">
        <v>9</v>
      </c>
      <c r="AF30" s="66">
        <v>4</v>
      </c>
      <c r="AG30" s="66">
        <v>5</v>
      </c>
      <c r="AH30" s="66">
        <v>9</v>
      </c>
      <c r="AI30" s="66">
        <v>4</v>
      </c>
      <c r="AJ30" s="66">
        <v>5</v>
      </c>
      <c r="AK30" s="66">
        <v>0</v>
      </c>
      <c r="AL30" s="66">
        <v>0</v>
      </c>
      <c r="AM30" s="66">
        <v>0</v>
      </c>
      <c r="AN30" s="66">
        <v>7</v>
      </c>
      <c r="AO30" s="66">
        <v>3</v>
      </c>
      <c r="AP30" s="66">
        <v>4</v>
      </c>
      <c r="AQ30" s="66">
        <v>7</v>
      </c>
      <c r="AR30" s="66">
        <v>3</v>
      </c>
      <c r="AS30" s="66">
        <v>4</v>
      </c>
      <c r="AT30" s="66">
        <v>0</v>
      </c>
      <c r="AU30" s="66">
        <v>0</v>
      </c>
      <c r="AV30" s="66">
        <v>0</v>
      </c>
    </row>
    <row r="31" spans="1:48" ht="12.75">
      <c r="A31" s="66">
        <v>14</v>
      </c>
      <c r="B31" s="66" t="s">
        <v>563</v>
      </c>
      <c r="C31" s="66" t="s">
        <v>564</v>
      </c>
      <c r="D31" s="66">
        <v>3</v>
      </c>
      <c r="E31" s="66">
        <v>2</v>
      </c>
      <c r="F31" s="66">
        <v>1</v>
      </c>
      <c r="G31" s="66">
        <v>3</v>
      </c>
      <c r="H31" s="66">
        <v>2</v>
      </c>
      <c r="I31" s="66">
        <v>1</v>
      </c>
      <c r="J31" s="66">
        <v>0</v>
      </c>
      <c r="K31" s="66">
        <v>0</v>
      </c>
      <c r="L31" s="66">
        <v>0</v>
      </c>
      <c r="M31" s="66">
        <v>17</v>
      </c>
      <c r="N31" s="66">
        <v>10</v>
      </c>
      <c r="O31" s="66">
        <v>7</v>
      </c>
      <c r="P31" s="66">
        <v>16</v>
      </c>
      <c r="Q31" s="66">
        <v>9</v>
      </c>
      <c r="R31" s="66">
        <v>7</v>
      </c>
      <c r="S31" s="66">
        <v>1</v>
      </c>
      <c r="T31" s="66">
        <v>1</v>
      </c>
      <c r="U31" s="66">
        <v>0</v>
      </c>
      <c r="V31" s="66">
        <v>10</v>
      </c>
      <c r="W31" s="66">
        <v>5</v>
      </c>
      <c r="X31" s="66">
        <v>5</v>
      </c>
      <c r="Y31" s="66">
        <v>10</v>
      </c>
      <c r="Z31" s="66">
        <v>5</v>
      </c>
      <c r="AA31" s="66">
        <v>5</v>
      </c>
      <c r="AB31" s="66">
        <v>0</v>
      </c>
      <c r="AC31" s="66">
        <v>0</v>
      </c>
      <c r="AD31" s="66">
        <v>0</v>
      </c>
      <c r="AE31" s="66">
        <v>11</v>
      </c>
      <c r="AF31" s="66">
        <v>8</v>
      </c>
      <c r="AG31" s="66">
        <v>3</v>
      </c>
      <c r="AH31" s="66">
        <v>11</v>
      </c>
      <c r="AI31" s="66">
        <v>8</v>
      </c>
      <c r="AJ31" s="66">
        <v>3</v>
      </c>
      <c r="AK31" s="66">
        <v>0</v>
      </c>
      <c r="AL31" s="66">
        <v>0</v>
      </c>
      <c r="AM31" s="66">
        <v>0</v>
      </c>
      <c r="AN31" s="66">
        <v>0</v>
      </c>
      <c r="AO31" s="66">
        <v>1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1</v>
      </c>
      <c r="AV31" s="66">
        <v>0</v>
      </c>
    </row>
    <row r="32" spans="1:48" ht="12.75">
      <c r="A32" s="66">
        <v>15</v>
      </c>
      <c r="B32" s="66" t="s">
        <v>565</v>
      </c>
      <c r="C32" s="66" t="s">
        <v>566</v>
      </c>
      <c r="D32" s="66">
        <v>3</v>
      </c>
      <c r="E32" s="66">
        <v>1</v>
      </c>
      <c r="F32" s="66">
        <v>2</v>
      </c>
      <c r="G32" s="66">
        <v>3</v>
      </c>
      <c r="H32" s="66">
        <v>1</v>
      </c>
      <c r="I32" s="66">
        <v>2</v>
      </c>
      <c r="J32" s="66">
        <v>0</v>
      </c>
      <c r="K32" s="66">
        <v>0</v>
      </c>
      <c r="L32" s="66">
        <v>0</v>
      </c>
      <c r="M32" s="66">
        <v>9</v>
      </c>
      <c r="N32" s="66">
        <v>5</v>
      </c>
      <c r="O32" s="66">
        <v>4</v>
      </c>
      <c r="P32" s="66">
        <v>9</v>
      </c>
      <c r="Q32" s="66">
        <v>5</v>
      </c>
      <c r="R32" s="66">
        <v>4</v>
      </c>
      <c r="S32" s="66">
        <v>0</v>
      </c>
      <c r="T32" s="66">
        <v>0</v>
      </c>
      <c r="U32" s="66">
        <v>0</v>
      </c>
      <c r="V32" s="66">
        <v>6</v>
      </c>
      <c r="W32" s="66">
        <v>6</v>
      </c>
      <c r="X32" s="66">
        <v>0</v>
      </c>
      <c r="Y32" s="66">
        <v>5</v>
      </c>
      <c r="Z32" s="66">
        <v>5</v>
      </c>
      <c r="AA32" s="66">
        <v>0</v>
      </c>
      <c r="AB32" s="66">
        <v>1</v>
      </c>
      <c r="AC32" s="66">
        <v>1</v>
      </c>
      <c r="AD32" s="66">
        <v>0</v>
      </c>
      <c r="AE32" s="66">
        <v>7</v>
      </c>
      <c r="AF32" s="66">
        <v>3</v>
      </c>
      <c r="AG32" s="66">
        <v>4</v>
      </c>
      <c r="AH32" s="66">
        <v>6</v>
      </c>
      <c r="AI32" s="66">
        <v>2</v>
      </c>
      <c r="AJ32" s="66">
        <v>4</v>
      </c>
      <c r="AK32" s="66">
        <v>1</v>
      </c>
      <c r="AL32" s="66">
        <v>1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</row>
    <row r="33" spans="1:48" ht="12.75">
      <c r="A33" s="66">
        <v>16</v>
      </c>
      <c r="B33" s="66" t="s">
        <v>567</v>
      </c>
      <c r="C33" s="66" t="s">
        <v>568</v>
      </c>
      <c r="D33" s="66">
        <v>2</v>
      </c>
      <c r="E33" s="66">
        <v>1</v>
      </c>
      <c r="F33" s="66">
        <v>1</v>
      </c>
      <c r="G33" s="66">
        <v>2</v>
      </c>
      <c r="H33" s="66">
        <v>1</v>
      </c>
      <c r="I33" s="66">
        <v>1</v>
      </c>
      <c r="J33" s="66">
        <v>0</v>
      </c>
      <c r="K33" s="66">
        <v>0</v>
      </c>
      <c r="L33" s="66">
        <v>0</v>
      </c>
      <c r="M33" s="66">
        <v>3</v>
      </c>
      <c r="N33" s="66">
        <v>1</v>
      </c>
      <c r="O33" s="66">
        <v>2</v>
      </c>
      <c r="P33" s="66">
        <v>3</v>
      </c>
      <c r="Q33" s="66">
        <v>1</v>
      </c>
      <c r="R33" s="66">
        <v>2</v>
      </c>
      <c r="S33" s="66">
        <v>0</v>
      </c>
      <c r="T33" s="66">
        <v>0</v>
      </c>
      <c r="U33" s="66">
        <v>0</v>
      </c>
      <c r="V33" s="66">
        <v>7</v>
      </c>
      <c r="W33" s="66">
        <v>1</v>
      </c>
      <c r="X33" s="66">
        <v>6</v>
      </c>
      <c r="Y33" s="66">
        <v>7</v>
      </c>
      <c r="Z33" s="66">
        <v>1</v>
      </c>
      <c r="AA33" s="66">
        <v>6</v>
      </c>
      <c r="AB33" s="66">
        <v>0</v>
      </c>
      <c r="AC33" s="66">
        <v>0</v>
      </c>
      <c r="AD33" s="66">
        <v>0</v>
      </c>
      <c r="AE33" s="66">
        <v>7</v>
      </c>
      <c r="AF33" s="66">
        <v>5</v>
      </c>
      <c r="AG33" s="66">
        <v>2</v>
      </c>
      <c r="AH33" s="66">
        <v>7</v>
      </c>
      <c r="AI33" s="66">
        <v>5</v>
      </c>
      <c r="AJ33" s="66">
        <v>2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66">
        <v>0</v>
      </c>
    </row>
    <row r="34" spans="1:48" ht="12.75">
      <c r="A34" s="66">
        <v>17</v>
      </c>
      <c r="B34" s="66" t="s">
        <v>536</v>
      </c>
      <c r="C34" s="66" t="s">
        <v>569</v>
      </c>
      <c r="D34" s="66">
        <v>4</v>
      </c>
      <c r="E34" s="66">
        <v>3</v>
      </c>
      <c r="F34" s="66">
        <v>1</v>
      </c>
      <c r="G34" s="66">
        <v>4</v>
      </c>
      <c r="H34" s="66">
        <v>3</v>
      </c>
      <c r="I34" s="66">
        <v>1</v>
      </c>
      <c r="J34" s="66">
        <v>0</v>
      </c>
      <c r="K34" s="66">
        <v>0</v>
      </c>
      <c r="L34" s="66">
        <v>0</v>
      </c>
      <c r="M34" s="66">
        <v>20</v>
      </c>
      <c r="N34" s="66">
        <v>8</v>
      </c>
      <c r="O34" s="66">
        <v>12</v>
      </c>
      <c r="P34" s="66">
        <v>17</v>
      </c>
      <c r="Q34" s="66">
        <v>7</v>
      </c>
      <c r="R34" s="66">
        <v>10</v>
      </c>
      <c r="S34" s="66">
        <v>3</v>
      </c>
      <c r="T34" s="66">
        <v>1</v>
      </c>
      <c r="U34" s="66">
        <v>2</v>
      </c>
      <c r="V34" s="66">
        <v>9</v>
      </c>
      <c r="W34" s="66">
        <v>4</v>
      </c>
      <c r="X34" s="66">
        <v>5</v>
      </c>
      <c r="Y34" s="66">
        <v>5</v>
      </c>
      <c r="Z34" s="66">
        <v>1</v>
      </c>
      <c r="AA34" s="66">
        <v>4</v>
      </c>
      <c r="AB34" s="66">
        <v>4</v>
      </c>
      <c r="AC34" s="66">
        <v>3</v>
      </c>
      <c r="AD34" s="66">
        <v>1</v>
      </c>
      <c r="AE34" s="66">
        <v>15</v>
      </c>
      <c r="AF34" s="66">
        <v>8</v>
      </c>
      <c r="AG34" s="66">
        <v>7</v>
      </c>
      <c r="AH34" s="66">
        <v>13</v>
      </c>
      <c r="AI34" s="66">
        <v>7</v>
      </c>
      <c r="AJ34" s="66">
        <v>6</v>
      </c>
      <c r="AK34" s="66">
        <v>2</v>
      </c>
      <c r="AL34" s="66">
        <v>1</v>
      </c>
      <c r="AM34" s="66">
        <v>1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66">
        <v>0</v>
      </c>
    </row>
    <row r="35" spans="1:48" ht="12.75">
      <c r="A35" s="66">
        <v>18</v>
      </c>
      <c r="B35" s="66" t="s">
        <v>570</v>
      </c>
      <c r="C35" s="66" t="s">
        <v>571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6</v>
      </c>
      <c r="N35" s="66">
        <v>3</v>
      </c>
      <c r="O35" s="66">
        <v>3</v>
      </c>
      <c r="P35" s="66">
        <v>6</v>
      </c>
      <c r="Q35" s="66">
        <v>3</v>
      </c>
      <c r="R35" s="66">
        <v>3</v>
      </c>
      <c r="S35" s="66">
        <v>0</v>
      </c>
      <c r="T35" s="66">
        <v>0</v>
      </c>
      <c r="U35" s="66">
        <v>0</v>
      </c>
      <c r="V35" s="66">
        <v>9</v>
      </c>
      <c r="W35" s="66">
        <v>7</v>
      </c>
      <c r="X35" s="66">
        <v>2</v>
      </c>
      <c r="Y35" s="66">
        <v>7</v>
      </c>
      <c r="Z35" s="66">
        <v>5</v>
      </c>
      <c r="AA35" s="66">
        <v>2</v>
      </c>
      <c r="AB35" s="66">
        <v>2</v>
      </c>
      <c r="AC35" s="66">
        <v>2</v>
      </c>
      <c r="AD35" s="66">
        <v>0</v>
      </c>
      <c r="AE35" s="66">
        <v>13</v>
      </c>
      <c r="AF35" s="66">
        <v>7</v>
      </c>
      <c r="AG35" s="66">
        <v>6</v>
      </c>
      <c r="AH35" s="66">
        <v>12</v>
      </c>
      <c r="AI35" s="66">
        <v>6</v>
      </c>
      <c r="AJ35" s="66">
        <v>6</v>
      </c>
      <c r="AK35" s="66">
        <v>1</v>
      </c>
      <c r="AL35" s="66">
        <v>1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>
        <v>0</v>
      </c>
      <c r="AU35" s="66">
        <v>0</v>
      </c>
      <c r="AV35" s="66">
        <v>0</v>
      </c>
    </row>
    <row r="36" spans="1:48" ht="12.75">
      <c r="A36" s="66">
        <v>19</v>
      </c>
      <c r="B36" s="66" t="s">
        <v>570</v>
      </c>
      <c r="C36" s="66" t="s">
        <v>572</v>
      </c>
      <c r="D36" s="66">
        <v>3</v>
      </c>
      <c r="E36" s="66">
        <v>1</v>
      </c>
      <c r="F36" s="66">
        <v>2</v>
      </c>
      <c r="G36" s="66">
        <v>3</v>
      </c>
      <c r="H36" s="66">
        <v>1</v>
      </c>
      <c r="I36" s="66">
        <v>2</v>
      </c>
      <c r="J36" s="66">
        <v>0</v>
      </c>
      <c r="K36" s="66">
        <v>0</v>
      </c>
      <c r="L36" s="66">
        <v>0</v>
      </c>
      <c r="M36" s="66">
        <v>4</v>
      </c>
      <c r="N36" s="66">
        <v>3</v>
      </c>
      <c r="O36" s="66">
        <v>1</v>
      </c>
      <c r="P36" s="66">
        <v>4</v>
      </c>
      <c r="Q36" s="66">
        <v>3</v>
      </c>
      <c r="R36" s="66">
        <v>1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3</v>
      </c>
      <c r="AF36" s="66">
        <v>2</v>
      </c>
      <c r="AG36" s="66">
        <v>1</v>
      </c>
      <c r="AH36" s="66">
        <v>3</v>
      </c>
      <c r="AI36" s="66">
        <v>2</v>
      </c>
      <c r="AJ36" s="66">
        <v>1</v>
      </c>
      <c r="AK36" s="66">
        <v>0</v>
      </c>
      <c r="AL36" s="66">
        <v>0</v>
      </c>
      <c r="AM36" s="66">
        <v>0</v>
      </c>
      <c r="AN36" s="66">
        <v>1</v>
      </c>
      <c r="AO36" s="66">
        <v>1</v>
      </c>
      <c r="AP36" s="66">
        <v>0</v>
      </c>
      <c r="AQ36" s="66">
        <v>1</v>
      </c>
      <c r="AR36" s="66">
        <v>1</v>
      </c>
      <c r="AS36" s="66">
        <v>0</v>
      </c>
      <c r="AT36" s="66">
        <v>0</v>
      </c>
      <c r="AU36" s="66">
        <v>0</v>
      </c>
      <c r="AV36" s="66">
        <v>0</v>
      </c>
    </row>
    <row r="37" spans="1:48" ht="12.75">
      <c r="A37" s="66">
        <v>20</v>
      </c>
      <c r="B37" s="66" t="s">
        <v>573</v>
      </c>
      <c r="C37" s="66" t="s">
        <v>574</v>
      </c>
      <c r="D37" s="66">
        <v>10</v>
      </c>
      <c r="E37" s="66">
        <v>6</v>
      </c>
      <c r="F37" s="66">
        <v>4</v>
      </c>
      <c r="G37" s="66">
        <v>8</v>
      </c>
      <c r="H37" s="66">
        <v>4</v>
      </c>
      <c r="I37" s="66">
        <v>4</v>
      </c>
      <c r="J37" s="66">
        <v>2</v>
      </c>
      <c r="K37" s="66">
        <v>2</v>
      </c>
      <c r="L37" s="66">
        <v>0</v>
      </c>
      <c r="M37" s="66">
        <v>8</v>
      </c>
      <c r="N37" s="66">
        <v>5</v>
      </c>
      <c r="O37" s="66">
        <v>3</v>
      </c>
      <c r="P37" s="66">
        <v>3</v>
      </c>
      <c r="Q37" s="66">
        <v>2</v>
      </c>
      <c r="R37" s="66">
        <v>1</v>
      </c>
      <c r="S37" s="66">
        <v>5</v>
      </c>
      <c r="T37" s="66">
        <v>3</v>
      </c>
      <c r="U37" s="66">
        <v>2</v>
      </c>
      <c r="V37" s="66">
        <v>7</v>
      </c>
      <c r="W37" s="66">
        <v>5</v>
      </c>
      <c r="X37" s="66">
        <v>2</v>
      </c>
      <c r="Y37" s="66">
        <v>6</v>
      </c>
      <c r="Z37" s="66">
        <v>4</v>
      </c>
      <c r="AA37" s="66">
        <v>2</v>
      </c>
      <c r="AB37" s="66">
        <v>1</v>
      </c>
      <c r="AC37" s="66">
        <v>1</v>
      </c>
      <c r="AD37" s="66">
        <v>0</v>
      </c>
      <c r="AE37" s="66">
        <v>5</v>
      </c>
      <c r="AF37" s="66">
        <v>3</v>
      </c>
      <c r="AG37" s="66">
        <v>2</v>
      </c>
      <c r="AH37" s="66">
        <v>4</v>
      </c>
      <c r="AI37" s="66">
        <v>2</v>
      </c>
      <c r="AJ37" s="66">
        <v>2</v>
      </c>
      <c r="AK37" s="66">
        <v>1</v>
      </c>
      <c r="AL37" s="66">
        <v>1</v>
      </c>
      <c r="AM37" s="66">
        <v>0</v>
      </c>
      <c r="AN37" s="66">
        <v>4</v>
      </c>
      <c r="AO37" s="66">
        <v>3</v>
      </c>
      <c r="AP37" s="66">
        <v>1</v>
      </c>
      <c r="AQ37" s="66">
        <v>2</v>
      </c>
      <c r="AR37" s="66">
        <v>1</v>
      </c>
      <c r="AS37" s="66">
        <v>1</v>
      </c>
      <c r="AT37" s="66">
        <v>2</v>
      </c>
      <c r="AU37" s="66">
        <v>2</v>
      </c>
      <c r="AV37" s="66">
        <v>0</v>
      </c>
    </row>
    <row r="38" spans="1:48" ht="12.75">
      <c r="A38" s="66">
        <v>21</v>
      </c>
      <c r="B38" s="66" t="s">
        <v>575</v>
      </c>
      <c r="C38" s="66" t="s">
        <v>576</v>
      </c>
      <c r="D38" s="66">
        <v>5</v>
      </c>
      <c r="E38" s="66">
        <v>3</v>
      </c>
      <c r="F38" s="66">
        <v>2</v>
      </c>
      <c r="G38" s="66">
        <v>5</v>
      </c>
      <c r="H38" s="66">
        <v>3</v>
      </c>
      <c r="I38" s="66">
        <v>2</v>
      </c>
      <c r="J38" s="66">
        <v>0</v>
      </c>
      <c r="K38" s="66">
        <v>0</v>
      </c>
      <c r="L38" s="66">
        <v>0</v>
      </c>
      <c r="M38" s="66">
        <v>24</v>
      </c>
      <c r="N38" s="66">
        <v>13</v>
      </c>
      <c r="O38" s="66">
        <v>11</v>
      </c>
      <c r="P38" s="66">
        <v>22</v>
      </c>
      <c r="Q38" s="66">
        <v>11</v>
      </c>
      <c r="R38" s="66">
        <v>11</v>
      </c>
      <c r="S38" s="66">
        <v>2</v>
      </c>
      <c r="T38" s="66">
        <v>2</v>
      </c>
      <c r="U38" s="66">
        <v>0</v>
      </c>
      <c r="V38" s="66">
        <v>19</v>
      </c>
      <c r="W38" s="66">
        <v>13</v>
      </c>
      <c r="X38" s="66">
        <v>6</v>
      </c>
      <c r="Y38" s="66">
        <v>16</v>
      </c>
      <c r="Z38" s="66">
        <v>12</v>
      </c>
      <c r="AA38" s="66">
        <v>4</v>
      </c>
      <c r="AB38" s="66">
        <v>3</v>
      </c>
      <c r="AC38" s="66">
        <v>1</v>
      </c>
      <c r="AD38" s="66">
        <v>2</v>
      </c>
      <c r="AE38" s="66">
        <v>17</v>
      </c>
      <c r="AF38" s="66">
        <v>12</v>
      </c>
      <c r="AG38" s="66">
        <v>5</v>
      </c>
      <c r="AH38" s="66">
        <v>14</v>
      </c>
      <c r="AI38" s="66">
        <v>10</v>
      </c>
      <c r="AJ38" s="66">
        <v>4</v>
      </c>
      <c r="AK38" s="66">
        <v>3</v>
      </c>
      <c r="AL38" s="66">
        <v>2</v>
      </c>
      <c r="AM38" s="66">
        <v>1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6">
        <v>0</v>
      </c>
      <c r="AU38" s="66">
        <v>0</v>
      </c>
      <c r="AV38" s="66">
        <v>0</v>
      </c>
    </row>
    <row r="39" spans="1:48" ht="12.75">
      <c r="A39" s="66">
        <v>22</v>
      </c>
      <c r="B39" s="66" t="s">
        <v>577</v>
      </c>
      <c r="C39" s="66" t="s">
        <v>578</v>
      </c>
      <c r="D39" s="66">
        <v>6</v>
      </c>
      <c r="E39" s="66">
        <v>5</v>
      </c>
      <c r="F39" s="66">
        <v>1</v>
      </c>
      <c r="G39" s="66">
        <v>6</v>
      </c>
      <c r="H39" s="66">
        <v>5</v>
      </c>
      <c r="I39" s="66">
        <v>1</v>
      </c>
      <c r="J39" s="66">
        <v>0</v>
      </c>
      <c r="K39" s="66">
        <v>0</v>
      </c>
      <c r="L39" s="66">
        <v>0</v>
      </c>
      <c r="M39" s="66">
        <v>13</v>
      </c>
      <c r="N39" s="66">
        <v>8</v>
      </c>
      <c r="O39" s="66">
        <v>5</v>
      </c>
      <c r="P39" s="66">
        <v>13</v>
      </c>
      <c r="Q39" s="66">
        <v>8</v>
      </c>
      <c r="R39" s="66">
        <v>5</v>
      </c>
      <c r="S39" s="66">
        <v>0</v>
      </c>
      <c r="T39" s="66">
        <v>0</v>
      </c>
      <c r="U39" s="66">
        <v>0</v>
      </c>
      <c r="V39" s="66">
        <v>14</v>
      </c>
      <c r="W39" s="66">
        <v>9</v>
      </c>
      <c r="X39" s="66">
        <v>5</v>
      </c>
      <c r="Y39" s="66">
        <v>14</v>
      </c>
      <c r="Z39" s="66">
        <v>9</v>
      </c>
      <c r="AA39" s="66">
        <v>5</v>
      </c>
      <c r="AB39" s="66">
        <v>0</v>
      </c>
      <c r="AC39" s="66">
        <v>0</v>
      </c>
      <c r="AD39" s="66">
        <v>0</v>
      </c>
      <c r="AE39" s="66">
        <v>7</v>
      </c>
      <c r="AF39" s="66">
        <v>3</v>
      </c>
      <c r="AG39" s="66">
        <v>4</v>
      </c>
      <c r="AH39" s="66">
        <v>6</v>
      </c>
      <c r="AI39" s="66">
        <v>2</v>
      </c>
      <c r="AJ39" s="66">
        <v>4</v>
      </c>
      <c r="AK39" s="66">
        <v>1</v>
      </c>
      <c r="AL39" s="66">
        <v>1</v>
      </c>
      <c r="AM39" s="66">
        <v>0</v>
      </c>
      <c r="AN39" s="66">
        <v>1</v>
      </c>
      <c r="AO39" s="66">
        <v>1</v>
      </c>
      <c r="AP39" s="66">
        <v>0</v>
      </c>
      <c r="AQ39" s="66">
        <v>1</v>
      </c>
      <c r="AR39" s="66">
        <v>1</v>
      </c>
      <c r="AS39" s="66">
        <v>0</v>
      </c>
      <c r="AT39" s="66">
        <v>0</v>
      </c>
      <c r="AU39" s="66">
        <v>0</v>
      </c>
      <c r="AV39" s="66">
        <v>0</v>
      </c>
    </row>
    <row r="40" spans="1:48" ht="12.75">
      <c r="A40" s="66">
        <v>23</v>
      </c>
      <c r="B40" s="66" t="s">
        <v>579</v>
      </c>
      <c r="C40" s="66" t="s">
        <v>580</v>
      </c>
      <c r="D40" s="66">
        <v>1</v>
      </c>
      <c r="E40" s="66">
        <v>1</v>
      </c>
      <c r="F40" s="66">
        <v>0</v>
      </c>
      <c r="G40" s="66">
        <v>1</v>
      </c>
      <c r="H40" s="66">
        <v>1</v>
      </c>
      <c r="I40" s="66">
        <v>0</v>
      </c>
      <c r="J40" s="66">
        <v>0</v>
      </c>
      <c r="K40" s="66">
        <v>0</v>
      </c>
      <c r="L40" s="66">
        <v>0</v>
      </c>
      <c r="M40" s="66">
        <v>4</v>
      </c>
      <c r="N40" s="66">
        <v>1</v>
      </c>
      <c r="O40" s="66">
        <v>3</v>
      </c>
      <c r="P40" s="66">
        <v>4</v>
      </c>
      <c r="Q40" s="66">
        <v>1</v>
      </c>
      <c r="R40" s="66">
        <v>3</v>
      </c>
      <c r="S40" s="66">
        <v>0</v>
      </c>
      <c r="T40" s="66">
        <v>0</v>
      </c>
      <c r="U40" s="66">
        <v>0</v>
      </c>
      <c r="V40" s="66">
        <v>4</v>
      </c>
      <c r="W40" s="66">
        <v>4</v>
      </c>
      <c r="X40" s="66">
        <v>0</v>
      </c>
      <c r="Y40" s="66">
        <v>4</v>
      </c>
      <c r="Z40" s="66">
        <v>4</v>
      </c>
      <c r="AA40" s="66">
        <v>0</v>
      </c>
      <c r="AB40" s="66">
        <v>0</v>
      </c>
      <c r="AC40" s="66">
        <v>0</v>
      </c>
      <c r="AD40" s="66">
        <v>0</v>
      </c>
      <c r="AE40" s="66">
        <v>5</v>
      </c>
      <c r="AF40" s="66">
        <v>1</v>
      </c>
      <c r="AG40" s="66">
        <v>4</v>
      </c>
      <c r="AH40" s="66">
        <v>5</v>
      </c>
      <c r="AI40" s="66">
        <v>1</v>
      </c>
      <c r="AJ40" s="66">
        <v>4</v>
      </c>
      <c r="AK40" s="66">
        <v>0</v>
      </c>
      <c r="AL40" s="66">
        <v>0</v>
      </c>
      <c r="AM40" s="66">
        <v>0</v>
      </c>
      <c r="AN40" s="66">
        <v>3</v>
      </c>
      <c r="AO40" s="66">
        <v>1</v>
      </c>
      <c r="AP40" s="66">
        <v>2</v>
      </c>
      <c r="AQ40" s="66">
        <v>3</v>
      </c>
      <c r="AR40" s="66">
        <v>1</v>
      </c>
      <c r="AS40" s="66">
        <v>2</v>
      </c>
      <c r="AT40" s="66">
        <v>0</v>
      </c>
      <c r="AU40" s="66">
        <v>0</v>
      </c>
      <c r="AV40" s="66">
        <v>0</v>
      </c>
    </row>
    <row r="41" spans="1:48" ht="12.75">
      <c r="A41" s="66">
        <v>24</v>
      </c>
      <c r="B41" s="66" t="s">
        <v>581</v>
      </c>
      <c r="C41" s="66" t="s">
        <v>582</v>
      </c>
      <c r="D41" s="66">
        <v>1</v>
      </c>
      <c r="E41" s="66">
        <v>0</v>
      </c>
      <c r="F41" s="66">
        <v>1</v>
      </c>
      <c r="G41" s="66">
        <v>1</v>
      </c>
      <c r="H41" s="66">
        <v>0</v>
      </c>
      <c r="I41" s="66">
        <v>1</v>
      </c>
      <c r="J41" s="66">
        <v>0</v>
      </c>
      <c r="K41" s="66">
        <v>0</v>
      </c>
      <c r="L41" s="66">
        <v>0</v>
      </c>
      <c r="M41" s="66">
        <v>5</v>
      </c>
      <c r="N41" s="66">
        <v>4</v>
      </c>
      <c r="O41" s="66">
        <v>1</v>
      </c>
      <c r="P41" s="66">
        <v>5</v>
      </c>
      <c r="Q41" s="66">
        <v>4</v>
      </c>
      <c r="R41" s="66">
        <v>1</v>
      </c>
      <c r="S41" s="66">
        <v>0</v>
      </c>
      <c r="T41" s="66">
        <v>0</v>
      </c>
      <c r="U41" s="66">
        <v>0</v>
      </c>
      <c r="V41" s="66">
        <v>5</v>
      </c>
      <c r="W41" s="66">
        <v>2</v>
      </c>
      <c r="X41" s="66">
        <v>3</v>
      </c>
      <c r="Y41" s="66">
        <v>5</v>
      </c>
      <c r="Z41" s="66">
        <v>2</v>
      </c>
      <c r="AA41" s="66">
        <v>3</v>
      </c>
      <c r="AB41" s="66">
        <v>0</v>
      </c>
      <c r="AC41" s="66">
        <v>0</v>
      </c>
      <c r="AD41" s="66">
        <v>0</v>
      </c>
      <c r="AE41" s="66">
        <v>8</v>
      </c>
      <c r="AF41" s="66">
        <v>5</v>
      </c>
      <c r="AG41" s="66">
        <v>3</v>
      </c>
      <c r="AH41" s="66">
        <v>6</v>
      </c>
      <c r="AI41" s="66">
        <v>4</v>
      </c>
      <c r="AJ41" s="66">
        <v>2</v>
      </c>
      <c r="AK41" s="66">
        <v>2</v>
      </c>
      <c r="AL41" s="66">
        <v>1</v>
      </c>
      <c r="AM41" s="66">
        <v>1</v>
      </c>
      <c r="AN41" s="66">
        <v>2</v>
      </c>
      <c r="AO41" s="66">
        <v>1</v>
      </c>
      <c r="AP41" s="66">
        <v>1</v>
      </c>
      <c r="AQ41" s="66">
        <v>2</v>
      </c>
      <c r="AR41" s="66">
        <v>1</v>
      </c>
      <c r="AS41" s="66">
        <v>1</v>
      </c>
      <c r="AT41" s="66">
        <v>0</v>
      </c>
      <c r="AU41" s="66">
        <v>0</v>
      </c>
      <c r="AV41" s="66">
        <v>0</v>
      </c>
    </row>
    <row r="42" spans="1:48" ht="12.75">
      <c r="A42" s="66">
        <v>25</v>
      </c>
      <c r="B42" s="66" t="s">
        <v>581</v>
      </c>
      <c r="C42" s="66" t="s">
        <v>583</v>
      </c>
      <c r="D42" s="66">
        <v>1</v>
      </c>
      <c r="E42" s="66">
        <v>1</v>
      </c>
      <c r="F42" s="66">
        <v>0</v>
      </c>
      <c r="G42" s="66">
        <v>1</v>
      </c>
      <c r="H42" s="66">
        <v>1</v>
      </c>
      <c r="I42" s="66">
        <v>0</v>
      </c>
      <c r="J42" s="66">
        <v>0</v>
      </c>
      <c r="K42" s="66">
        <v>0</v>
      </c>
      <c r="L42" s="66">
        <v>0</v>
      </c>
      <c r="M42" s="66">
        <v>2</v>
      </c>
      <c r="N42" s="66">
        <v>1</v>
      </c>
      <c r="O42" s="66">
        <v>1</v>
      </c>
      <c r="P42" s="66">
        <v>2</v>
      </c>
      <c r="Q42" s="66">
        <v>1</v>
      </c>
      <c r="R42" s="66">
        <v>1</v>
      </c>
      <c r="S42" s="66">
        <v>0</v>
      </c>
      <c r="T42" s="66">
        <v>0</v>
      </c>
      <c r="U42" s="66">
        <v>0</v>
      </c>
      <c r="V42" s="66">
        <v>6</v>
      </c>
      <c r="W42" s="66">
        <v>5</v>
      </c>
      <c r="X42" s="66">
        <v>1</v>
      </c>
      <c r="Y42" s="66">
        <v>5</v>
      </c>
      <c r="Z42" s="66">
        <v>5</v>
      </c>
      <c r="AA42" s="66">
        <v>0</v>
      </c>
      <c r="AB42" s="66">
        <v>1</v>
      </c>
      <c r="AC42" s="66">
        <v>0</v>
      </c>
      <c r="AD42" s="66">
        <v>1</v>
      </c>
      <c r="AE42" s="66">
        <v>7</v>
      </c>
      <c r="AF42" s="66">
        <v>4</v>
      </c>
      <c r="AG42" s="66">
        <v>3</v>
      </c>
      <c r="AH42" s="66">
        <v>7</v>
      </c>
      <c r="AI42" s="66">
        <v>4</v>
      </c>
      <c r="AJ42" s="66">
        <v>3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6">
        <v>0</v>
      </c>
    </row>
    <row r="43" spans="1:48" ht="12.75">
      <c r="A43" s="66">
        <v>26</v>
      </c>
      <c r="B43" s="66" t="s">
        <v>584</v>
      </c>
      <c r="C43" s="66" t="s">
        <v>585</v>
      </c>
      <c r="D43" s="66">
        <v>3</v>
      </c>
      <c r="E43" s="66">
        <v>2</v>
      </c>
      <c r="F43" s="66">
        <v>1</v>
      </c>
      <c r="G43" s="66">
        <v>3</v>
      </c>
      <c r="H43" s="66">
        <v>2</v>
      </c>
      <c r="I43" s="66">
        <v>1</v>
      </c>
      <c r="J43" s="66">
        <v>0</v>
      </c>
      <c r="K43" s="66">
        <v>0</v>
      </c>
      <c r="L43" s="66">
        <v>0</v>
      </c>
      <c r="M43" s="66">
        <v>13</v>
      </c>
      <c r="N43" s="66">
        <v>8</v>
      </c>
      <c r="O43" s="66">
        <v>5</v>
      </c>
      <c r="P43" s="66">
        <v>13</v>
      </c>
      <c r="Q43" s="66">
        <v>8</v>
      </c>
      <c r="R43" s="66">
        <v>5</v>
      </c>
      <c r="S43" s="66">
        <v>0</v>
      </c>
      <c r="T43" s="66">
        <v>0</v>
      </c>
      <c r="U43" s="66">
        <v>0</v>
      </c>
      <c r="V43" s="66">
        <v>11</v>
      </c>
      <c r="W43" s="66">
        <v>6</v>
      </c>
      <c r="X43" s="66">
        <v>5</v>
      </c>
      <c r="Y43" s="66">
        <v>11</v>
      </c>
      <c r="Z43" s="66">
        <v>6</v>
      </c>
      <c r="AA43" s="66">
        <v>5</v>
      </c>
      <c r="AB43" s="66">
        <v>0</v>
      </c>
      <c r="AC43" s="66">
        <v>0</v>
      </c>
      <c r="AD43" s="66">
        <v>0</v>
      </c>
      <c r="AE43" s="66">
        <v>11</v>
      </c>
      <c r="AF43" s="66">
        <v>7</v>
      </c>
      <c r="AG43" s="66">
        <v>4</v>
      </c>
      <c r="AH43" s="66">
        <v>11</v>
      </c>
      <c r="AI43" s="66">
        <v>7</v>
      </c>
      <c r="AJ43" s="66">
        <v>4</v>
      </c>
      <c r="AK43" s="66">
        <v>0</v>
      </c>
      <c r="AL43" s="66">
        <v>0</v>
      </c>
      <c r="AM43" s="66">
        <v>0</v>
      </c>
      <c r="AN43" s="66">
        <v>1</v>
      </c>
      <c r="AO43" s="66">
        <v>0</v>
      </c>
      <c r="AP43" s="66">
        <v>1</v>
      </c>
      <c r="AQ43" s="66">
        <v>1</v>
      </c>
      <c r="AR43" s="66">
        <v>0</v>
      </c>
      <c r="AS43" s="66">
        <v>1</v>
      </c>
      <c r="AT43" s="66">
        <v>0</v>
      </c>
      <c r="AU43" s="66">
        <v>0</v>
      </c>
      <c r="AV43" s="66">
        <v>0</v>
      </c>
    </row>
    <row r="44" spans="1:48" ht="12.75">
      <c r="A44" s="66">
        <v>27</v>
      </c>
      <c r="B44" s="66" t="s">
        <v>586</v>
      </c>
      <c r="C44" s="66" t="s">
        <v>587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4</v>
      </c>
      <c r="N44" s="66">
        <v>2</v>
      </c>
      <c r="O44" s="66">
        <v>2</v>
      </c>
      <c r="P44" s="66">
        <v>4</v>
      </c>
      <c r="Q44" s="66">
        <v>2</v>
      </c>
      <c r="R44" s="66">
        <v>2</v>
      </c>
      <c r="S44" s="66">
        <v>0</v>
      </c>
      <c r="T44" s="66">
        <v>0</v>
      </c>
      <c r="U44" s="66">
        <v>0</v>
      </c>
      <c r="V44" s="66">
        <v>4</v>
      </c>
      <c r="W44" s="66">
        <v>2</v>
      </c>
      <c r="X44" s="66">
        <v>2</v>
      </c>
      <c r="Y44" s="66">
        <v>4</v>
      </c>
      <c r="Z44" s="66">
        <v>2</v>
      </c>
      <c r="AA44" s="66">
        <v>2</v>
      </c>
      <c r="AB44" s="66">
        <v>0</v>
      </c>
      <c r="AC44" s="66">
        <v>0</v>
      </c>
      <c r="AD44" s="66">
        <v>0</v>
      </c>
      <c r="AE44" s="66">
        <v>7</v>
      </c>
      <c r="AF44" s="66">
        <v>4</v>
      </c>
      <c r="AG44" s="66">
        <v>3</v>
      </c>
      <c r="AH44" s="66">
        <v>7</v>
      </c>
      <c r="AI44" s="66">
        <v>4</v>
      </c>
      <c r="AJ44" s="66">
        <v>3</v>
      </c>
      <c r="AK44" s="66">
        <v>0</v>
      </c>
      <c r="AL44" s="66">
        <v>0</v>
      </c>
      <c r="AM44" s="66">
        <v>0</v>
      </c>
      <c r="AN44" s="66">
        <v>13</v>
      </c>
      <c r="AO44" s="66">
        <v>7</v>
      </c>
      <c r="AP44" s="66">
        <v>6</v>
      </c>
      <c r="AQ44" s="66">
        <v>13</v>
      </c>
      <c r="AR44" s="66">
        <v>7</v>
      </c>
      <c r="AS44" s="66">
        <v>6</v>
      </c>
      <c r="AT44" s="66">
        <v>0</v>
      </c>
      <c r="AU44" s="66">
        <v>0</v>
      </c>
      <c r="AV44" s="66">
        <v>0</v>
      </c>
    </row>
    <row r="45" spans="1:48" ht="12.75">
      <c r="A45" s="66">
        <v>28</v>
      </c>
      <c r="B45" s="66" t="s">
        <v>588</v>
      </c>
      <c r="C45" s="66" t="s">
        <v>589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5</v>
      </c>
      <c r="N45" s="66">
        <v>3</v>
      </c>
      <c r="O45" s="66">
        <v>2</v>
      </c>
      <c r="P45" s="66">
        <v>3</v>
      </c>
      <c r="Q45" s="66">
        <v>2</v>
      </c>
      <c r="R45" s="66">
        <v>1</v>
      </c>
      <c r="S45" s="66">
        <v>2</v>
      </c>
      <c r="T45" s="66">
        <v>1</v>
      </c>
      <c r="U45" s="66">
        <v>1</v>
      </c>
      <c r="V45" s="66">
        <v>4</v>
      </c>
      <c r="W45" s="66">
        <v>1</v>
      </c>
      <c r="X45" s="66">
        <v>3</v>
      </c>
      <c r="Y45" s="66">
        <v>4</v>
      </c>
      <c r="Z45" s="66">
        <v>1</v>
      </c>
      <c r="AA45" s="66">
        <v>3</v>
      </c>
      <c r="AB45" s="66">
        <v>0</v>
      </c>
      <c r="AC45" s="66">
        <v>0</v>
      </c>
      <c r="AD45" s="66">
        <v>0</v>
      </c>
      <c r="AE45" s="66">
        <v>14</v>
      </c>
      <c r="AF45" s="66">
        <v>8</v>
      </c>
      <c r="AG45" s="66">
        <v>6</v>
      </c>
      <c r="AH45" s="66">
        <v>9</v>
      </c>
      <c r="AI45" s="66">
        <v>5</v>
      </c>
      <c r="AJ45" s="66">
        <v>4</v>
      </c>
      <c r="AK45" s="66">
        <v>5</v>
      </c>
      <c r="AL45" s="66">
        <v>3</v>
      </c>
      <c r="AM45" s="66">
        <v>2</v>
      </c>
      <c r="AN45" s="66">
        <v>6</v>
      </c>
      <c r="AO45" s="66">
        <v>5</v>
      </c>
      <c r="AP45" s="66">
        <v>1</v>
      </c>
      <c r="AQ45" s="66">
        <v>6</v>
      </c>
      <c r="AR45" s="66">
        <v>5</v>
      </c>
      <c r="AS45" s="66">
        <v>1</v>
      </c>
      <c r="AT45" s="66">
        <v>0</v>
      </c>
      <c r="AU45" s="66">
        <v>0</v>
      </c>
      <c r="AV45" s="66">
        <v>0</v>
      </c>
    </row>
    <row r="46" spans="1:48" ht="12.75">
      <c r="A46" s="66">
        <v>29</v>
      </c>
      <c r="B46" s="66" t="s">
        <v>590</v>
      </c>
      <c r="C46" s="66" t="s">
        <v>591</v>
      </c>
      <c r="D46" s="66">
        <v>5</v>
      </c>
      <c r="E46" s="66">
        <v>1</v>
      </c>
      <c r="F46" s="66">
        <v>4</v>
      </c>
      <c r="G46" s="66">
        <v>5</v>
      </c>
      <c r="H46" s="66">
        <v>1</v>
      </c>
      <c r="I46" s="66">
        <v>4</v>
      </c>
      <c r="J46" s="66">
        <v>0</v>
      </c>
      <c r="K46" s="66">
        <v>0</v>
      </c>
      <c r="L46" s="66">
        <v>0</v>
      </c>
      <c r="M46" s="66">
        <v>14</v>
      </c>
      <c r="N46" s="66">
        <v>7</v>
      </c>
      <c r="O46" s="66">
        <v>7</v>
      </c>
      <c r="P46" s="66">
        <v>13</v>
      </c>
      <c r="Q46" s="66">
        <v>6</v>
      </c>
      <c r="R46" s="66">
        <v>7</v>
      </c>
      <c r="S46" s="66">
        <v>1</v>
      </c>
      <c r="T46" s="66">
        <v>1</v>
      </c>
      <c r="U46" s="66">
        <v>0</v>
      </c>
      <c r="V46" s="66">
        <v>16</v>
      </c>
      <c r="W46" s="66">
        <v>7</v>
      </c>
      <c r="X46" s="66">
        <v>9</v>
      </c>
      <c r="Y46" s="66">
        <v>15</v>
      </c>
      <c r="Z46" s="66">
        <v>6</v>
      </c>
      <c r="AA46" s="66">
        <v>9</v>
      </c>
      <c r="AB46" s="66">
        <v>1</v>
      </c>
      <c r="AC46" s="66">
        <v>1</v>
      </c>
      <c r="AD46" s="66">
        <v>0</v>
      </c>
      <c r="AE46" s="66">
        <v>17</v>
      </c>
      <c r="AF46" s="66">
        <v>8</v>
      </c>
      <c r="AG46" s="66">
        <v>9</v>
      </c>
      <c r="AH46" s="66">
        <v>17</v>
      </c>
      <c r="AI46" s="66">
        <v>8</v>
      </c>
      <c r="AJ46" s="66">
        <v>9</v>
      </c>
      <c r="AK46" s="66">
        <v>0</v>
      </c>
      <c r="AL46" s="66">
        <v>0</v>
      </c>
      <c r="AM46" s="66">
        <v>0</v>
      </c>
      <c r="AN46" s="66">
        <v>8</v>
      </c>
      <c r="AO46" s="66">
        <v>5</v>
      </c>
      <c r="AP46" s="66">
        <v>3</v>
      </c>
      <c r="AQ46" s="66">
        <v>8</v>
      </c>
      <c r="AR46" s="66">
        <v>5</v>
      </c>
      <c r="AS46" s="66">
        <v>3</v>
      </c>
      <c r="AT46" s="66">
        <v>0</v>
      </c>
      <c r="AU46" s="66">
        <v>0</v>
      </c>
      <c r="AV46" s="66">
        <v>0</v>
      </c>
    </row>
    <row r="47" spans="1:48" ht="12.75">
      <c r="A47" s="66">
        <v>30</v>
      </c>
      <c r="B47" s="66" t="s">
        <v>540</v>
      </c>
      <c r="C47" s="66" t="s">
        <v>592</v>
      </c>
      <c r="D47" s="66">
        <v>1</v>
      </c>
      <c r="E47" s="66">
        <v>1</v>
      </c>
      <c r="F47" s="66">
        <v>0</v>
      </c>
      <c r="G47" s="66">
        <v>1</v>
      </c>
      <c r="H47" s="66">
        <v>1</v>
      </c>
      <c r="I47" s="66">
        <v>0</v>
      </c>
      <c r="J47" s="66">
        <v>0</v>
      </c>
      <c r="K47" s="66">
        <v>0</v>
      </c>
      <c r="L47" s="66">
        <v>0</v>
      </c>
      <c r="M47" s="66">
        <v>5</v>
      </c>
      <c r="N47" s="66">
        <v>3</v>
      </c>
      <c r="O47" s="66">
        <v>2</v>
      </c>
      <c r="P47" s="66">
        <v>5</v>
      </c>
      <c r="Q47" s="66">
        <v>3</v>
      </c>
      <c r="R47" s="66">
        <v>2</v>
      </c>
      <c r="S47" s="66">
        <v>0</v>
      </c>
      <c r="T47" s="66">
        <v>0</v>
      </c>
      <c r="U47" s="66">
        <v>0</v>
      </c>
      <c r="V47" s="66">
        <v>7</v>
      </c>
      <c r="W47" s="66">
        <v>3</v>
      </c>
      <c r="X47" s="66">
        <v>4</v>
      </c>
      <c r="Y47" s="66">
        <v>7</v>
      </c>
      <c r="Z47" s="66">
        <v>3</v>
      </c>
      <c r="AA47" s="66">
        <v>4</v>
      </c>
      <c r="AB47" s="66">
        <v>0</v>
      </c>
      <c r="AC47" s="66">
        <v>0</v>
      </c>
      <c r="AD47" s="66">
        <v>0</v>
      </c>
      <c r="AE47" s="66">
        <v>7</v>
      </c>
      <c r="AF47" s="66">
        <v>4</v>
      </c>
      <c r="AG47" s="66">
        <v>3</v>
      </c>
      <c r="AH47" s="66">
        <v>5</v>
      </c>
      <c r="AI47" s="66">
        <v>3</v>
      </c>
      <c r="AJ47" s="66">
        <v>2</v>
      </c>
      <c r="AK47" s="66">
        <v>2</v>
      </c>
      <c r="AL47" s="66">
        <v>1</v>
      </c>
      <c r="AM47" s="66">
        <v>1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0</v>
      </c>
      <c r="AV47" s="66">
        <v>0</v>
      </c>
    </row>
    <row r="48" spans="1:48" ht="12.75">
      <c r="A48" s="66">
        <v>31</v>
      </c>
      <c r="B48" s="66" t="s">
        <v>540</v>
      </c>
      <c r="C48" s="66" t="s">
        <v>593</v>
      </c>
      <c r="D48" s="66">
        <v>3</v>
      </c>
      <c r="E48" s="66">
        <v>0</v>
      </c>
      <c r="F48" s="66">
        <v>3</v>
      </c>
      <c r="G48" s="66">
        <v>3</v>
      </c>
      <c r="H48" s="66">
        <v>0</v>
      </c>
      <c r="I48" s="66">
        <v>3</v>
      </c>
      <c r="J48" s="66">
        <v>0</v>
      </c>
      <c r="K48" s="66">
        <v>0</v>
      </c>
      <c r="L48" s="66">
        <v>0</v>
      </c>
      <c r="M48" s="66">
        <v>25</v>
      </c>
      <c r="N48" s="66">
        <v>13</v>
      </c>
      <c r="O48" s="66">
        <v>12</v>
      </c>
      <c r="P48" s="66">
        <v>25</v>
      </c>
      <c r="Q48" s="66">
        <v>13</v>
      </c>
      <c r="R48" s="66">
        <v>12</v>
      </c>
      <c r="S48" s="66">
        <v>0</v>
      </c>
      <c r="T48" s="66">
        <v>0</v>
      </c>
      <c r="U48" s="66">
        <v>0</v>
      </c>
      <c r="V48" s="66">
        <v>8</v>
      </c>
      <c r="W48" s="66">
        <v>8</v>
      </c>
      <c r="X48" s="66">
        <v>0</v>
      </c>
      <c r="Y48" s="66">
        <v>8</v>
      </c>
      <c r="Z48" s="66">
        <v>8</v>
      </c>
      <c r="AA48" s="66">
        <v>0</v>
      </c>
      <c r="AB48" s="66">
        <v>0</v>
      </c>
      <c r="AC48" s="66">
        <v>0</v>
      </c>
      <c r="AD48" s="66">
        <v>0</v>
      </c>
      <c r="AE48" s="66">
        <v>5</v>
      </c>
      <c r="AF48" s="66">
        <v>4</v>
      </c>
      <c r="AG48" s="66">
        <v>1</v>
      </c>
      <c r="AH48" s="66">
        <v>4</v>
      </c>
      <c r="AI48" s="66">
        <v>3</v>
      </c>
      <c r="AJ48" s="66">
        <v>1</v>
      </c>
      <c r="AK48" s="66">
        <v>1</v>
      </c>
      <c r="AL48" s="66">
        <v>1</v>
      </c>
      <c r="AM48" s="66">
        <v>0</v>
      </c>
      <c r="AN48" s="66">
        <v>3</v>
      </c>
      <c r="AO48" s="66">
        <v>1</v>
      </c>
      <c r="AP48" s="66">
        <v>2</v>
      </c>
      <c r="AQ48" s="66">
        <v>3</v>
      </c>
      <c r="AR48" s="66">
        <v>1</v>
      </c>
      <c r="AS48" s="66">
        <v>2</v>
      </c>
      <c r="AT48" s="66">
        <v>0</v>
      </c>
      <c r="AU48" s="66">
        <v>0</v>
      </c>
      <c r="AV48" s="66">
        <v>0</v>
      </c>
    </row>
    <row r="49" spans="1:48" ht="12.75">
      <c r="A49" s="66">
        <v>32</v>
      </c>
      <c r="B49" s="66" t="s">
        <v>594</v>
      </c>
      <c r="C49" s="66" t="s">
        <v>595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3</v>
      </c>
      <c r="N49" s="66">
        <v>2</v>
      </c>
      <c r="O49" s="66">
        <v>1</v>
      </c>
      <c r="P49" s="66">
        <v>3</v>
      </c>
      <c r="Q49" s="66">
        <v>2</v>
      </c>
      <c r="R49" s="66">
        <v>1</v>
      </c>
      <c r="S49" s="66">
        <v>0</v>
      </c>
      <c r="T49" s="66">
        <v>0</v>
      </c>
      <c r="U49" s="66">
        <v>0</v>
      </c>
      <c r="V49" s="66">
        <v>6</v>
      </c>
      <c r="W49" s="66">
        <v>4</v>
      </c>
      <c r="X49" s="66">
        <v>2</v>
      </c>
      <c r="Y49" s="66">
        <v>6</v>
      </c>
      <c r="Z49" s="66">
        <v>4</v>
      </c>
      <c r="AA49" s="66">
        <v>2</v>
      </c>
      <c r="AB49" s="66">
        <v>0</v>
      </c>
      <c r="AC49" s="66">
        <v>0</v>
      </c>
      <c r="AD49" s="66">
        <v>0</v>
      </c>
      <c r="AE49" s="66">
        <v>11</v>
      </c>
      <c r="AF49" s="66">
        <v>5</v>
      </c>
      <c r="AG49" s="66">
        <v>6</v>
      </c>
      <c r="AH49" s="66">
        <v>11</v>
      </c>
      <c r="AI49" s="66">
        <v>5</v>
      </c>
      <c r="AJ49" s="66">
        <v>6</v>
      </c>
      <c r="AK49" s="66">
        <v>0</v>
      </c>
      <c r="AL49" s="66">
        <v>0</v>
      </c>
      <c r="AM49" s="66">
        <v>0</v>
      </c>
      <c r="AN49" s="66">
        <v>1</v>
      </c>
      <c r="AO49" s="66">
        <v>0</v>
      </c>
      <c r="AP49" s="66">
        <v>1</v>
      </c>
      <c r="AQ49" s="66">
        <v>1</v>
      </c>
      <c r="AR49" s="66">
        <v>0</v>
      </c>
      <c r="AS49" s="66">
        <v>1</v>
      </c>
      <c r="AT49" s="66">
        <v>0</v>
      </c>
      <c r="AU49" s="66">
        <v>0</v>
      </c>
      <c r="AV49" s="66">
        <v>0</v>
      </c>
    </row>
    <row r="50" spans="1:48" ht="12.75">
      <c r="A50" s="66">
        <v>33</v>
      </c>
      <c r="B50" s="66" t="s">
        <v>542</v>
      </c>
      <c r="C50" s="66" t="s">
        <v>596</v>
      </c>
      <c r="D50" s="66">
        <v>1</v>
      </c>
      <c r="E50" s="66">
        <v>0</v>
      </c>
      <c r="F50" s="66">
        <v>1</v>
      </c>
      <c r="G50" s="66">
        <v>1</v>
      </c>
      <c r="H50" s="66">
        <v>0</v>
      </c>
      <c r="I50" s="66">
        <v>1</v>
      </c>
      <c r="J50" s="66">
        <v>0</v>
      </c>
      <c r="K50" s="66">
        <v>0</v>
      </c>
      <c r="L50" s="66">
        <v>0</v>
      </c>
      <c r="M50" s="66">
        <v>9</v>
      </c>
      <c r="N50" s="66">
        <v>3</v>
      </c>
      <c r="O50" s="66">
        <v>6</v>
      </c>
      <c r="P50" s="66">
        <v>9</v>
      </c>
      <c r="Q50" s="66">
        <v>3</v>
      </c>
      <c r="R50" s="66">
        <v>6</v>
      </c>
      <c r="S50" s="66">
        <v>0</v>
      </c>
      <c r="T50" s="66">
        <v>0</v>
      </c>
      <c r="U50" s="66">
        <v>0</v>
      </c>
      <c r="V50" s="66">
        <v>8</v>
      </c>
      <c r="W50" s="66">
        <v>5</v>
      </c>
      <c r="X50" s="66">
        <v>3</v>
      </c>
      <c r="Y50" s="66">
        <v>8</v>
      </c>
      <c r="Z50" s="66">
        <v>5</v>
      </c>
      <c r="AA50" s="66">
        <v>3</v>
      </c>
      <c r="AB50" s="66">
        <v>0</v>
      </c>
      <c r="AC50" s="66">
        <v>0</v>
      </c>
      <c r="AD50" s="66">
        <v>0</v>
      </c>
      <c r="AE50" s="66">
        <v>4</v>
      </c>
      <c r="AF50" s="66">
        <v>3</v>
      </c>
      <c r="AG50" s="66">
        <v>1</v>
      </c>
      <c r="AH50" s="66">
        <v>4</v>
      </c>
      <c r="AI50" s="66">
        <v>3</v>
      </c>
      <c r="AJ50" s="66">
        <v>1</v>
      </c>
      <c r="AK50" s="66">
        <v>0</v>
      </c>
      <c r="AL50" s="66">
        <v>0</v>
      </c>
      <c r="AM50" s="66">
        <v>0</v>
      </c>
      <c r="AN50" s="66">
        <v>1</v>
      </c>
      <c r="AO50" s="66">
        <v>1</v>
      </c>
      <c r="AP50" s="66">
        <v>0</v>
      </c>
      <c r="AQ50" s="66">
        <v>1</v>
      </c>
      <c r="AR50" s="66">
        <v>1</v>
      </c>
      <c r="AS50" s="66">
        <v>0</v>
      </c>
      <c r="AT50" s="66">
        <v>0</v>
      </c>
      <c r="AU50" s="66">
        <v>0</v>
      </c>
      <c r="AV50" s="66">
        <v>0</v>
      </c>
    </row>
    <row r="51" spans="1:48" ht="12.75">
      <c r="A51" s="66">
        <v>34</v>
      </c>
      <c r="B51" s="66" t="s">
        <v>597</v>
      </c>
      <c r="C51" s="66" t="s">
        <v>598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13</v>
      </c>
      <c r="N51" s="66">
        <v>8</v>
      </c>
      <c r="O51" s="66">
        <v>5</v>
      </c>
      <c r="P51" s="66">
        <v>11</v>
      </c>
      <c r="Q51" s="66">
        <v>7</v>
      </c>
      <c r="R51" s="66">
        <v>4</v>
      </c>
      <c r="S51" s="66">
        <v>2</v>
      </c>
      <c r="T51" s="66">
        <v>1</v>
      </c>
      <c r="U51" s="66">
        <v>1</v>
      </c>
      <c r="V51" s="66">
        <v>7</v>
      </c>
      <c r="W51" s="66">
        <v>6</v>
      </c>
      <c r="X51" s="66">
        <v>1</v>
      </c>
      <c r="Y51" s="66">
        <v>6</v>
      </c>
      <c r="Z51" s="66">
        <v>5</v>
      </c>
      <c r="AA51" s="66">
        <v>1</v>
      </c>
      <c r="AB51" s="66">
        <v>1</v>
      </c>
      <c r="AC51" s="66">
        <v>1</v>
      </c>
      <c r="AD51" s="66">
        <v>0</v>
      </c>
      <c r="AE51" s="66">
        <v>18</v>
      </c>
      <c r="AF51" s="66">
        <v>14</v>
      </c>
      <c r="AG51" s="66">
        <v>4</v>
      </c>
      <c r="AH51" s="66">
        <v>15</v>
      </c>
      <c r="AI51" s="66">
        <v>11</v>
      </c>
      <c r="AJ51" s="66">
        <v>4</v>
      </c>
      <c r="AK51" s="66">
        <v>3</v>
      </c>
      <c r="AL51" s="66">
        <v>3</v>
      </c>
      <c r="AM51" s="66">
        <v>0</v>
      </c>
      <c r="AN51" s="66">
        <v>8</v>
      </c>
      <c r="AO51" s="66">
        <v>5</v>
      </c>
      <c r="AP51" s="66">
        <v>3</v>
      </c>
      <c r="AQ51" s="66">
        <v>7</v>
      </c>
      <c r="AR51" s="66">
        <v>4</v>
      </c>
      <c r="AS51" s="66">
        <v>3</v>
      </c>
      <c r="AT51" s="66">
        <v>1</v>
      </c>
      <c r="AU51" s="66">
        <v>1</v>
      </c>
      <c r="AV51" s="66">
        <v>0</v>
      </c>
    </row>
    <row r="52" spans="1:48" ht="12.75">
      <c r="A52" s="66">
        <v>35</v>
      </c>
      <c r="B52" s="66" t="s">
        <v>599</v>
      </c>
      <c r="C52" s="66" t="s">
        <v>600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5</v>
      </c>
      <c r="N52" s="66">
        <v>3</v>
      </c>
      <c r="O52" s="66">
        <v>2</v>
      </c>
      <c r="P52" s="66">
        <v>5</v>
      </c>
      <c r="Q52" s="66">
        <v>3</v>
      </c>
      <c r="R52" s="66">
        <v>2</v>
      </c>
      <c r="S52" s="66">
        <v>0</v>
      </c>
      <c r="T52" s="66">
        <v>0</v>
      </c>
      <c r="U52" s="66">
        <v>0</v>
      </c>
      <c r="V52" s="66">
        <v>3</v>
      </c>
      <c r="W52" s="66">
        <v>2</v>
      </c>
      <c r="X52" s="66">
        <v>1</v>
      </c>
      <c r="Y52" s="66">
        <v>3</v>
      </c>
      <c r="Z52" s="66">
        <v>2</v>
      </c>
      <c r="AA52" s="66">
        <v>1</v>
      </c>
      <c r="AB52" s="66">
        <v>0</v>
      </c>
      <c r="AC52" s="66">
        <v>0</v>
      </c>
      <c r="AD52" s="66">
        <v>0</v>
      </c>
      <c r="AE52" s="66">
        <v>5</v>
      </c>
      <c r="AF52" s="66">
        <v>4</v>
      </c>
      <c r="AG52" s="66">
        <v>1</v>
      </c>
      <c r="AH52" s="66">
        <v>4</v>
      </c>
      <c r="AI52" s="66">
        <v>3</v>
      </c>
      <c r="AJ52" s="66">
        <v>1</v>
      </c>
      <c r="AK52" s="66">
        <v>1</v>
      </c>
      <c r="AL52" s="66">
        <v>1</v>
      </c>
      <c r="AM52" s="66">
        <v>0</v>
      </c>
      <c r="AN52" s="66">
        <v>1</v>
      </c>
      <c r="AO52" s="66">
        <v>0</v>
      </c>
      <c r="AP52" s="66">
        <v>1</v>
      </c>
      <c r="AQ52" s="66">
        <v>1</v>
      </c>
      <c r="AR52" s="66">
        <v>0</v>
      </c>
      <c r="AS52" s="66">
        <v>1</v>
      </c>
      <c r="AT52" s="66">
        <v>0</v>
      </c>
      <c r="AU52" s="66">
        <v>0</v>
      </c>
      <c r="AV52" s="66">
        <v>0</v>
      </c>
    </row>
    <row r="53" spans="1:48" ht="12.75">
      <c r="A53" s="66">
        <v>36</v>
      </c>
      <c r="B53" s="66" t="s">
        <v>601</v>
      </c>
      <c r="C53" s="66" t="s">
        <v>602</v>
      </c>
      <c r="D53" s="66">
        <v>2</v>
      </c>
      <c r="E53" s="66">
        <v>1</v>
      </c>
      <c r="F53" s="66">
        <v>1</v>
      </c>
      <c r="G53" s="66">
        <v>2</v>
      </c>
      <c r="H53" s="66">
        <v>1</v>
      </c>
      <c r="I53" s="66">
        <v>1</v>
      </c>
      <c r="J53" s="66">
        <v>0</v>
      </c>
      <c r="K53" s="66">
        <v>0</v>
      </c>
      <c r="L53" s="66">
        <v>0</v>
      </c>
      <c r="M53" s="66">
        <v>8</v>
      </c>
      <c r="N53" s="66">
        <v>3</v>
      </c>
      <c r="O53" s="66">
        <v>5</v>
      </c>
      <c r="P53" s="66">
        <v>8</v>
      </c>
      <c r="Q53" s="66">
        <v>3</v>
      </c>
      <c r="R53" s="66">
        <v>5</v>
      </c>
      <c r="S53" s="66">
        <v>0</v>
      </c>
      <c r="T53" s="66">
        <v>0</v>
      </c>
      <c r="U53" s="66">
        <v>0</v>
      </c>
      <c r="V53" s="66">
        <v>8</v>
      </c>
      <c r="W53" s="66">
        <v>5</v>
      </c>
      <c r="X53" s="66">
        <v>3</v>
      </c>
      <c r="Y53" s="66">
        <v>8</v>
      </c>
      <c r="Z53" s="66">
        <v>5</v>
      </c>
      <c r="AA53" s="66">
        <v>3</v>
      </c>
      <c r="AB53" s="66">
        <v>0</v>
      </c>
      <c r="AC53" s="66">
        <v>0</v>
      </c>
      <c r="AD53" s="66">
        <v>0</v>
      </c>
      <c r="AE53" s="66">
        <v>11</v>
      </c>
      <c r="AF53" s="66">
        <v>7</v>
      </c>
      <c r="AG53" s="66">
        <v>4</v>
      </c>
      <c r="AH53" s="66">
        <v>11</v>
      </c>
      <c r="AI53" s="66">
        <v>7</v>
      </c>
      <c r="AJ53" s="66">
        <v>4</v>
      </c>
      <c r="AK53" s="66">
        <v>0</v>
      </c>
      <c r="AL53" s="66">
        <v>0</v>
      </c>
      <c r="AM53" s="66">
        <v>0</v>
      </c>
      <c r="AN53" s="66">
        <v>2</v>
      </c>
      <c r="AO53" s="66">
        <v>0</v>
      </c>
      <c r="AP53" s="66">
        <v>2</v>
      </c>
      <c r="AQ53" s="66">
        <v>2</v>
      </c>
      <c r="AR53" s="66">
        <v>0</v>
      </c>
      <c r="AS53" s="66">
        <v>2</v>
      </c>
      <c r="AT53" s="66">
        <v>0</v>
      </c>
      <c r="AU53" s="66">
        <v>0</v>
      </c>
      <c r="AV53" s="66">
        <v>0</v>
      </c>
    </row>
    <row r="54" spans="1:48" ht="12.75">
      <c r="A54" s="66">
        <v>37</v>
      </c>
      <c r="B54" s="66" t="s">
        <v>603</v>
      </c>
      <c r="C54" s="66" t="s">
        <v>604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1</v>
      </c>
      <c r="N54" s="66">
        <v>1</v>
      </c>
      <c r="O54" s="66">
        <v>0</v>
      </c>
      <c r="P54" s="66">
        <v>1</v>
      </c>
      <c r="Q54" s="66">
        <v>1</v>
      </c>
      <c r="R54" s="66">
        <v>0</v>
      </c>
      <c r="S54" s="66">
        <v>0</v>
      </c>
      <c r="T54" s="66">
        <v>0</v>
      </c>
      <c r="U54" s="66">
        <v>0</v>
      </c>
      <c r="V54" s="66">
        <v>18</v>
      </c>
      <c r="W54" s="66">
        <v>9</v>
      </c>
      <c r="X54" s="66">
        <v>9</v>
      </c>
      <c r="Y54" s="66">
        <v>18</v>
      </c>
      <c r="Z54" s="66">
        <v>9</v>
      </c>
      <c r="AA54" s="66">
        <v>9</v>
      </c>
      <c r="AB54" s="66">
        <v>0</v>
      </c>
      <c r="AC54" s="66">
        <v>0</v>
      </c>
      <c r="AD54" s="66">
        <v>0</v>
      </c>
      <c r="AE54" s="66">
        <v>7</v>
      </c>
      <c r="AF54" s="66">
        <v>3</v>
      </c>
      <c r="AG54" s="66">
        <v>4</v>
      </c>
      <c r="AH54" s="66">
        <v>7</v>
      </c>
      <c r="AI54" s="66">
        <v>3</v>
      </c>
      <c r="AJ54" s="66">
        <v>4</v>
      </c>
      <c r="AK54" s="66">
        <v>0</v>
      </c>
      <c r="AL54" s="66">
        <v>0</v>
      </c>
      <c r="AM54" s="66">
        <v>0</v>
      </c>
      <c r="AN54" s="66">
        <v>8</v>
      </c>
      <c r="AO54" s="66">
        <v>5</v>
      </c>
      <c r="AP54" s="66">
        <v>3</v>
      </c>
      <c r="AQ54" s="66">
        <v>6</v>
      </c>
      <c r="AR54" s="66">
        <v>4</v>
      </c>
      <c r="AS54" s="66">
        <v>2</v>
      </c>
      <c r="AT54" s="66">
        <v>2</v>
      </c>
      <c r="AU54" s="66">
        <v>1</v>
      </c>
      <c r="AV54" s="66">
        <v>1</v>
      </c>
    </row>
    <row r="55" spans="1:48" s="68" customFormat="1" ht="12.75">
      <c r="A55" s="67">
        <v>37</v>
      </c>
      <c r="B55" s="67"/>
      <c r="C55" s="67" t="s">
        <v>605</v>
      </c>
      <c r="D55" s="67">
        <f aca="true" t="shared" si="2" ref="D55:AV55">SUM(D18:D54)</f>
        <v>96</v>
      </c>
      <c r="E55" s="67">
        <f t="shared" si="2"/>
        <v>56</v>
      </c>
      <c r="F55" s="67">
        <f t="shared" si="2"/>
        <v>40</v>
      </c>
      <c r="G55" s="67">
        <f t="shared" si="2"/>
        <v>86</v>
      </c>
      <c r="H55" s="67">
        <f t="shared" si="2"/>
        <v>50</v>
      </c>
      <c r="I55" s="67">
        <f t="shared" si="2"/>
        <v>36</v>
      </c>
      <c r="J55" s="67">
        <f t="shared" si="2"/>
        <v>10</v>
      </c>
      <c r="K55" s="67">
        <f t="shared" si="2"/>
        <v>6</v>
      </c>
      <c r="L55" s="67">
        <f t="shared" si="2"/>
        <v>4</v>
      </c>
      <c r="M55" s="67">
        <f t="shared" si="2"/>
        <v>380</v>
      </c>
      <c r="N55" s="67">
        <f t="shared" si="2"/>
        <v>216</v>
      </c>
      <c r="O55" s="67">
        <f t="shared" si="2"/>
        <v>164</v>
      </c>
      <c r="P55" s="67">
        <f t="shared" si="2"/>
        <v>339</v>
      </c>
      <c r="Q55" s="67">
        <f t="shared" si="2"/>
        <v>191</v>
      </c>
      <c r="R55" s="67">
        <f t="shared" si="2"/>
        <v>148</v>
      </c>
      <c r="S55" s="67">
        <f t="shared" si="2"/>
        <v>41</v>
      </c>
      <c r="T55" s="67">
        <f t="shared" si="2"/>
        <v>25</v>
      </c>
      <c r="U55" s="67">
        <f t="shared" si="2"/>
        <v>16</v>
      </c>
      <c r="V55" s="67">
        <f t="shared" si="2"/>
        <v>324</v>
      </c>
      <c r="W55" s="67">
        <f t="shared" si="2"/>
        <v>188</v>
      </c>
      <c r="X55" s="67">
        <f t="shared" si="2"/>
        <v>136</v>
      </c>
      <c r="Y55" s="67">
        <f t="shared" si="2"/>
        <v>292</v>
      </c>
      <c r="Z55" s="67">
        <f t="shared" si="2"/>
        <v>169</v>
      </c>
      <c r="AA55" s="67">
        <f t="shared" si="2"/>
        <v>123</v>
      </c>
      <c r="AB55" s="67">
        <f t="shared" si="2"/>
        <v>32</v>
      </c>
      <c r="AC55" s="67">
        <f t="shared" si="2"/>
        <v>19</v>
      </c>
      <c r="AD55" s="67">
        <f t="shared" si="2"/>
        <v>13</v>
      </c>
      <c r="AE55" s="67">
        <f t="shared" si="2"/>
        <v>404</v>
      </c>
      <c r="AF55" s="67">
        <f t="shared" si="2"/>
        <v>242</v>
      </c>
      <c r="AG55" s="67">
        <f t="shared" si="2"/>
        <v>162</v>
      </c>
      <c r="AH55" s="67">
        <f t="shared" si="2"/>
        <v>348</v>
      </c>
      <c r="AI55" s="67">
        <f t="shared" si="2"/>
        <v>203</v>
      </c>
      <c r="AJ55" s="67">
        <f t="shared" si="2"/>
        <v>145</v>
      </c>
      <c r="AK55" s="67">
        <f t="shared" si="2"/>
        <v>56</v>
      </c>
      <c r="AL55" s="67">
        <f t="shared" si="2"/>
        <v>39</v>
      </c>
      <c r="AM55" s="67">
        <f t="shared" si="2"/>
        <v>17</v>
      </c>
      <c r="AN55" s="67">
        <f t="shared" si="2"/>
        <v>125</v>
      </c>
      <c r="AO55" s="67">
        <f t="shared" si="2"/>
        <v>67</v>
      </c>
      <c r="AP55" s="67">
        <f t="shared" si="2"/>
        <v>59</v>
      </c>
      <c r="AQ55" s="67">
        <f t="shared" si="2"/>
        <v>113</v>
      </c>
      <c r="AR55" s="67">
        <f t="shared" si="2"/>
        <v>58</v>
      </c>
      <c r="AS55" s="67">
        <f t="shared" si="2"/>
        <v>55</v>
      </c>
      <c r="AT55" s="67">
        <f t="shared" si="2"/>
        <v>12</v>
      </c>
      <c r="AU55" s="67">
        <f t="shared" si="2"/>
        <v>9</v>
      </c>
      <c r="AV55" s="67">
        <f t="shared" si="2"/>
        <v>4</v>
      </c>
    </row>
    <row r="56" spans="1:48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5"/>
    </row>
    <row r="57" spans="1:48" ht="25.5">
      <c r="A57" s="66">
        <v>1</v>
      </c>
      <c r="B57" s="66" t="s">
        <v>545</v>
      </c>
      <c r="C57" s="66" t="s">
        <v>606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  <c r="AS57" s="66">
        <v>0</v>
      </c>
      <c r="AT57" s="66">
        <v>0</v>
      </c>
      <c r="AU57" s="66">
        <v>0</v>
      </c>
      <c r="AV57" s="66">
        <v>0</v>
      </c>
    </row>
    <row r="58" spans="1:48" ht="12.75">
      <c r="A58" s="66">
        <v>2</v>
      </c>
      <c r="B58" s="66" t="s">
        <v>550</v>
      </c>
      <c r="C58" s="66" t="s">
        <v>607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2</v>
      </c>
      <c r="N58" s="66">
        <v>0</v>
      </c>
      <c r="O58" s="66">
        <v>2</v>
      </c>
      <c r="P58" s="66">
        <v>2</v>
      </c>
      <c r="Q58" s="66">
        <v>0</v>
      </c>
      <c r="R58" s="66">
        <v>2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2</v>
      </c>
      <c r="AF58" s="66">
        <v>2</v>
      </c>
      <c r="AG58" s="66">
        <v>0</v>
      </c>
      <c r="AH58" s="66">
        <v>2</v>
      </c>
      <c r="AI58" s="66">
        <v>2</v>
      </c>
      <c r="AJ58" s="66">
        <v>0</v>
      </c>
      <c r="AK58" s="66">
        <v>0</v>
      </c>
      <c r="AL58" s="66">
        <v>0</v>
      </c>
      <c r="AM58" s="66">
        <v>0</v>
      </c>
      <c r="AN58" s="66">
        <v>3</v>
      </c>
      <c r="AO58" s="66">
        <v>0</v>
      </c>
      <c r="AP58" s="66">
        <v>3</v>
      </c>
      <c r="AQ58" s="66">
        <v>3</v>
      </c>
      <c r="AR58" s="66">
        <v>0</v>
      </c>
      <c r="AS58" s="66">
        <v>3</v>
      </c>
      <c r="AT58" s="66">
        <v>0</v>
      </c>
      <c r="AU58" s="66">
        <v>0</v>
      </c>
      <c r="AV58" s="66">
        <v>0</v>
      </c>
    </row>
    <row r="59" spans="1:48" ht="12.75">
      <c r="A59" s="66">
        <v>3</v>
      </c>
      <c r="B59" s="66" t="s">
        <v>581</v>
      </c>
      <c r="C59" s="66" t="s">
        <v>608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1</v>
      </c>
      <c r="AF59" s="66">
        <v>0</v>
      </c>
      <c r="AG59" s="66">
        <v>1</v>
      </c>
      <c r="AH59" s="66">
        <v>1</v>
      </c>
      <c r="AI59" s="66">
        <v>0</v>
      </c>
      <c r="AJ59" s="66">
        <v>1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>
        <v>0</v>
      </c>
      <c r="AS59" s="66">
        <v>0</v>
      </c>
      <c r="AT59" s="66">
        <v>0</v>
      </c>
      <c r="AU59" s="66">
        <v>0</v>
      </c>
      <c r="AV59" s="66">
        <v>0</v>
      </c>
    </row>
    <row r="60" spans="1:48" ht="12.75">
      <c r="A60" s="66">
        <v>4</v>
      </c>
      <c r="B60" s="66" t="s">
        <v>586</v>
      </c>
      <c r="C60" s="66" t="s">
        <v>609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2</v>
      </c>
      <c r="AF60" s="66">
        <v>2</v>
      </c>
      <c r="AG60" s="66">
        <v>0</v>
      </c>
      <c r="AH60" s="66">
        <v>2</v>
      </c>
      <c r="AI60" s="66">
        <v>2</v>
      </c>
      <c r="AJ60" s="66">
        <v>0</v>
      </c>
      <c r="AK60" s="66">
        <v>0</v>
      </c>
      <c r="AL60" s="66">
        <v>0</v>
      </c>
      <c r="AM60" s="66">
        <v>0</v>
      </c>
      <c r="AN60" s="66">
        <v>1</v>
      </c>
      <c r="AO60" s="66">
        <v>0</v>
      </c>
      <c r="AP60" s="66">
        <v>1</v>
      </c>
      <c r="AQ60" s="66">
        <v>1</v>
      </c>
      <c r="AR60" s="66">
        <v>0</v>
      </c>
      <c r="AS60" s="66">
        <v>1</v>
      </c>
      <c r="AT60" s="66">
        <v>0</v>
      </c>
      <c r="AU60" s="66">
        <v>0</v>
      </c>
      <c r="AV60" s="66">
        <v>0</v>
      </c>
    </row>
    <row r="61" spans="1:48" ht="12.75">
      <c r="A61" s="66">
        <v>5</v>
      </c>
      <c r="B61" s="66" t="s">
        <v>540</v>
      </c>
      <c r="C61" s="66" t="s">
        <v>610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1</v>
      </c>
      <c r="N61" s="66">
        <v>0</v>
      </c>
      <c r="O61" s="66">
        <v>1</v>
      </c>
      <c r="P61" s="66">
        <v>0</v>
      </c>
      <c r="Q61" s="66">
        <v>0</v>
      </c>
      <c r="R61" s="66">
        <v>0</v>
      </c>
      <c r="S61" s="66">
        <v>1</v>
      </c>
      <c r="T61" s="66">
        <v>0</v>
      </c>
      <c r="U61" s="66">
        <v>1</v>
      </c>
      <c r="V61" s="66">
        <v>2</v>
      </c>
      <c r="W61" s="66">
        <v>1</v>
      </c>
      <c r="X61" s="66">
        <v>1</v>
      </c>
      <c r="Y61" s="66">
        <v>0</v>
      </c>
      <c r="Z61" s="66">
        <v>0</v>
      </c>
      <c r="AA61" s="66">
        <v>0</v>
      </c>
      <c r="AB61" s="66">
        <v>2</v>
      </c>
      <c r="AC61" s="66">
        <v>1</v>
      </c>
      <c r="AD61" s="66">
        <v>1</v>
      </c>
      <c r="AE61" s="66">
        <v>2</v>
      </c>
      <c r="AF61" s="66">
        <v>2</v>
      </c>
      <c r="AG61" s="66">
        <v>0</v>
      </c>
      <c r="AH61" s="66">
        <v>1</v>
      </c>
      <c r="AI61" s="66">
        <v>1</v>
      </c>
      <c r="AJ61" s="66">
        <v>0</v>
      </c>
      <c r="AK61" s="66">
        <v>1</v>
      </c>
      <c r="AL61" s="66">
        <v>1</v>
      </c>
      <c r="AM61" s="66">
        <v>0</v>
      </c>
      <c r="AN61" s="66">
        <v>1</v>
      </c>
      <c r="AO61" s="66">
        <v>0</v>
      </c>
      <c r="AP61" s="66">
        <v>1</v>
      </c>
      <c r="AQ61" s="66">
        <v>1</v>
      </c>
      <c r="AR61" s="66">
        <v>0</v>
      </c>
      <c r="AS61" s="66">
        <v>1</v>
      </c>
      <c r="AT61" s="66">
        <v>0</v>
      </c>
      <c r="AU61" s="66">
        <v>0</v>
      </c>
      <c r="AV61" s="66">
        <v>0</v>
      </c>
    </row>
    <row r="62" spans="1:48" s="68" customFormat="1" ht="12.75">
      <c r="A62" s="67">
        <v>5</v>
      </c>
      <c r="B62" s="67"/>
      <c r="C62" s="67" t="s">
        <v>611</v>
      </c>
      <c r="D62" s="67">
        <f aca="true" t="shared" si="3" ref="D62:AV62">SUM(D57:D61)</f>
        <v>0</v>
      </c>
      <c r="E62" s="67">
        <f t="shared" si="3"/>
        <v>0</v>
      </c>
      <c r="F62" s="67">
        <f t="shared" si="3"/>
        <v>0</v>
      </c>
      <c r="G62" s="67">
        <f t="shared" si="3"/>
        <v>0</v>
      </c>
      <c r="H62" s="67">
        <f t="shared" si="3"/>
        <v>0</v>
      </c>
      <c r="I62" s="67">
        <f t="shared" si="3"/>
        <v>0</v>
      </c>
      <c r="J62" s="67">
        <f t="shared" si="3"/>
        <v>0</v>
      </c>
      <c r="K62" s="67">
        <f t="shared" si="3"/>
        <v>0</v>
      </c>
      <c r="L62" s="67">
        <f t="shared" si="3"/>
        <v>0</v>
      </c>
      <c r="M62" s="67">
        <f t="shared" si="3"/>
        <v>3</v>
      </c>
      <c r="N62" s="67">
        <f t="shared" si="3"/>
        <v>0</v>
      </c>
      <c r="O62" s="67">
        <f t="shared" si="3"/>
        <v>3</v>
      </c>
      <c r="P62" s="67">
        <f t="shared" si="3"/>
        <v>2</v>
      </c>
      <c r="Q62" s="67">
        <f t="shared" si="3"/>
        <v>0</v>
      </c>
      <c r="R62" s="67">
        <f t="shared" si="3"/>
        <v>2</v>
      </c>
      <c r="S62" s="67">
        <f t="shared" si="3"/>
        <v>1</v>
      </c>
      <c r="T62" s="67">
        <f t="shared" si="3"/>
        <v>0</v>
      </c>
      <c r="U62" s="67">
        <f t="shared" si="3"/>
        <v>1</v>
      </c>
      <c r="V62" s="67">
        <f t="shared" si="3"/>
        <v>2</v>
      </c>
      <c r="W62" s="67">
        <f t="shared" si="3"/>
        <v>1</v>
      </c>
      <c r="X62" s="67">
        <f t="shared" si="3"/>
        <v>1</v>
      </c>
      <c r="Y62" s="67">
        <f t="shared" si="3"/>
        <v>0</v>
      </c>
      <c r="Z62" s="67">
        <f t="shared" si="3"/>
        <v>0</v>
      </c>
      <c r="AA62" s="67">
        <f t="shared" si="3"/>
        <v>0</v>
      </c>
      <c r="AB62" s="67">
        <f t="shared" si="3"/>
        <v>2</v>
      </c>
      <c r="AC62" s="67">
        <f t="shared" si="3"/>
        <v>1</v>
      </c>
      <c r="AD62" s="67">
        <f t="shared" si="3"/>
        <v>1</v>
      </c>
      <c r="AE62" s="67">
        <f t="shared" si="3"/>
        <v>7</v>
      </c>
      <c r="AF62" s="67">
        <f t="shared" si="3"/>
        <v>6</v>
      </c>
      <c r="AG62" s="67">
        <f t="shared" si="3"/>
        <v>1</v>
      </c>
      <c r="AH62" s="67">
        <f t="shared" si="3"/>
        <v>6</v>
      </c>
      <c r="AI62" s="67">
        <f t="shared" si="3"/>
        <v>5</v>
      </c>
      <c r="AJ62" s="67">
        <f t="shared" si="3"/>
        <v>1</v>
      </c>
      <c r="AK62" s="67">
        <f t="shared" si="3"/>
        <v>1</v>
      </c>
      <c r="AL62" s="67">
        <f t="shared" si="3"/>
        <v>1</v>
      </c>
      <c r="AM62" s="67">
        <f t="shared" si="3"/>
        <v>0</v>
      </c>
      <c r="AN62" s="67">
        <f t="shared" si="3"/>
        <v>5</v>
      </c>
      <c r="AO62" s="67">
        <f t="shared" si="3"/>
        <v>0</v>
      </c>
      <c r="AP62" s="67">
        <f t="shared" si="3"/>
        <v>5</v>
      </c>
      <c r="AQ62" s="67">
        <f t="shared" si="3"/>
        <v>5</v>
      </c>
      <c r="AR62" s="67">
        <f t="shared" si="3"/>
        <v>0</v>
      </c>
      <c r="AS62" s="67">
        <f t="shared" si="3"/>
        <v>5</v>
      </c>
      <c r="AT62" s="67">
        <f t="shared" si="3"/>
        <v>0</v>
      </c>
      <c r="AU62" s="67">
        <f t="shared" si="3"/>
        <v>0</v>
      </c>
      <c r="AV62" s="67">
        <f t="shared" si="3"/>
        <v>0</v>
      </c>
    </row>
    <row r="63" spans="1:48" ht="7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5"/>
    </row>
    <row r="64" spans="1:48" ht="12.75">
      <c r="A64" s="66">
        <v>1</v>
      </c>
      <c r="B64" s="66" t="s">
        <v>548</v>
      </c>
      <c r="C64" s="66" t="s">
        <v>612</v>
      </c>
      <c r="D64" s="66">
        <v>2</v>
      </c>
      <c r="E64" s="66">
        <v>1</v>
      </c>
      <c r="F64" s="66">
        <v>1</v>
      </c>
      <c r="G64" s="66">
        <v>2</v>
      </c>
      <c r="H64" s="66">
        <v>1</v>
      </c>
      <c r="I64" s="66">
        <v>1</v>
      </c>
      <c r="J64" s="66">
        <v>0</v>
      </c>
      <c r="K64" s="66">
        <v>0</v>
      </c>
      <c r="L64" s="66">
        <v>0</v>
      </c>
      <c r="M64" s="66">
        <v>4</v>
      </c>
      <c r="N64" s="66">
        <v>4</v>
      </c>
      <c r="O64" s="66">
        <v>0</v>
      </c>
      <c r="P64" s="66">
        <v>4</v>
      </c>
      <c r="Q64" s="66">
        <v>4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0</v>
      </c>
      <c r="AR64" s="66">
        <v>0</v>
      </c>
      <c r="AS64" s="66">
        <v>0</v>
      </c>
      <c r="AT64" s="66">
        <v>0</v>
      </c>
      <c r="AU64" s="66">
        <v>0</v>
      </c>
      <c r="AV64" s="66">
        <v>0</v>
      </c>
    </row>
    <row r="65" spans="1:48" ht="25.5">
      <c r="A65" s="66">
        <v>2</v>
      </c>
      <c r="B65" s="66" t="s">
        <v>532</v>
      </c>
      <c r="C65" s="66" t="s">
        <v>613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>
        <v>0</v>
      </c>
      <c r="AO65" s="66">
        <v>0</v>
      </c>
      <c r="AP65" s="66">
        <v>0</v>
      </c>
      <c r="AQ65" s="66">
        <v>0</v>
      </c>
      <c r="AR65" s="66">
        <v>0</v>
      </c>
      <c r="AS65" s="66">
        <v>0</v>
      </c>
      <c r="AT65" s="66">
        <v>0</v>
      </c>
      <c r="AU65" s="66">
        <v>0</v>
      </c>
      <c r="AV65" s="66">
        <v>0</v>
      </c>
    </row>
    <row r="66" spans="1:48" ht="25.5">
      <c r="A66" s="66">
        <v>3</v>
      </c>
      <c r="B66" s="66" t="s">
        <v>532</v>
      </c>
      <c r="C66" s="66" t="s">
        <v>614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12</v>
      </c>
      <c r="N66" s="66">
        <v>8</v>
      </c>
      <c r="O66" s="66">
        <v>4</v>
      </c>
      <c r="P66" s="66">
        <v>10</v>
      </c>
      <c r="Q66" s="66">
        <v>6</v>
      </c>
      <c r="R66" s="66">
        <v>4</v>
      </c>
      <c r="S66" s="66">
        <v>2</v>
      </c>
      <c r="T66" s="66">
        <v>2</v>
      </c>
      <c r="U66" s="66">
        <v>0</v>
      </c>
      <c r="V66" s="66">
        <v>8</v>
      </c>
      <c r="W66" s="66">
        <v>3</v>
      </c>
      <c r="X66" s="66">
        <v>5</v>
      </c>
      <c r="Y66" s="66">
        <v>7</v>
      </c>
      <c r="Z66" s="66">
        <v>2</v>
      </c>
      <c r="AA66" s="66">
        <v>5</v>
      </c>
      <c r="AB66" s="66">
        <v>1</v>
      </c>
      <c r="AC66" s="66">
        <v>1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  <c r="AQ66" s="66">
        <v>0</v>
      </c>
      <c r="AR66" s="66">
        <v>0</v>
      </c>
      <c r="AS66" s="66">
        <v>0</v>
      </c>
      <c r="AT66" s="66">
        <v>0</v>
      </c>
      <c r="AU66" s="66">
        <v>0</v>
      </c>
      <c r="AV66" s="66">
        <v>0</v>
      </c>
    </row>
    <row r="67" spans="1:48" ht="12.75">
      <c r="A67" s="66">
        <v>4</v>
      </c>
      <c r="B67" s="66" t="s">
        <v>615</v>
      </c>
      <c r="C67" s="66" t="s">
        <v>616</v>
      </c>
      <c r="D67" s="66">
        <v>7</v>
      </c>
      <c r="E67" s="66">
        <v>6</v>
      </c>
      <c r="F67" s="66">
        <v>1</v>
      </c>
      <c r="G67" s="66">
        <v>6</v>
      </c>
      <c r="H67" s="66">
        <v>5</v>
      </c>
      <c r="I67" s="66">
        <v>1</v>
      </c>
      <c r="J67" s="66">
        <v>1</v>
      </c>
      <c r="K67" s="66">
        <v>1</v>
      </c>
      <c r="L67" s="66">
        <v>0</v>
      </c>
      <c r="M67" s="66">
        <v>34</v>
      </c>
      <c r="N67" s="66">
        <v>17</v>
      </c>
      <c r="O67" s="66">
        <v>17</v>
      </c>
      <c r="P67" s="66">
        <v>33</v>
      </c>
      <c r="Q67" s="66">
        <v>17</v>
      </c>
      <c r="R67" s="66">
        <v>16</v>
      </c>
      <c r="S67" s="66">
        <v>1</v>
      </c>
      <c r="T67" s="66">
        <v>0</v>
      </c>
      <c r="U67" s="66">
        <v>1</v>
      </c>
      <c r="V67" s="66">
        <v>1</v>
      </c>
      <c r="W67" s="66">
        <v>0</v>
      </c>
      <c r="X67" s="66">
        <v>1</v>
      </c>
      <c r="Y67" s="66">
        <v>1</v>
      </c>
      <c r="Z67" s="66">
        <v>0</v>
      </c>
      <c r="AA67" s="66">
        <v>1</v>
      </c>
      <c r="AB67" s="66">
        <v>0</v>
      </c>
      <c r="AC67" s="66">
        <v>0</v>
      </c>
      <c r="AD67" s="66">
        <v>0</v>
      </c>
      <c r="AE67" s="66">
        <v>1</v>
      </c>
      <c r="AF67" s="66">
        <v>0</v>
      </c>
      <c r="AG67" s="66">
        <v>1</v>
      </c>
      <c r="AH67" s="66">
        <v>1</v>
      </c>
      <c r="AI67" s="66">
        <v>0</v>
      </c>
      <c r="AJ67" s="66">
        <v>1</v>
      </c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66">
        <v>0</v>
      </c>
      <c r="AQ67" s="66">
        <v>0</v>
      </c>
      <c r="AR67" s="66">
        <v>0</v>
      </c>
      <c r="AS67" s="66">
        <v>0</v>
      </c>
      <c r="AT67" s="66">
        <v>0</v>
      </c>
      <c r="AU67" s="66">
        <v>0</v>
      </c>
      <c r="AV67" s="66">
        <v>0</v>
      </c>
    </row>
    <row r="68" spans="1:48" ht="12.75">
      <c r="A68" s="66">
        <v>5</v>
      </c>
      <c r="B68" s="66" t="s">
        <v>567</v>
      </c>
      <c r="C68" s="66" t="s">
        <v>617</v>
      </c>
      <c r="D68" s="66">
        <v>8</v>
      </c>
      <c r="E68" s="66">
        <v>7</v>
      </c>
      <c r="F68" s="66">
        <v>1</v>
      </c>
      <c r="G68" s="66">
        <v>8</v>
      </c>
      <c r="H68" s="66">
        <v>7</v>
      </c>
      <c r="I68" s="66">
        <v>1</v>
      </c>
      <c r="J68" s="66">
        <v>0</v>
      </c>
      <c r="K68" s="66">
        <v>0</v>
      </c>
      <c r="L68" s="66">
        <v>0</v>
      </c>
      <c r="M68" s="66">
        <v>24</v>
      </c>
      <c r="N68" s="66">
        <v>12</v>
      </c>
      <c r="O68" s="66">
        <v>12</v>
      </c>
      <c r="P68" s="66">
        <v>24</v>
      </c>
      <c r="Q68" s="66">
        <v>12</v>
      </c>
      <c r="R68" s="66">
        <v>12</v>
      </c>
      <c r="S68" s="66">
        <v>0</v>
      </c>
      <c r="T68" s="66">
        <v>0</v>
      </c>
      <c r="U68" s="66">
        <v>0</v>
      </c>
      <c r="V68" s="66">
        <v>19</v>
      </c>
      <c r="W68" s="66">
        <v>6</v>
      </c>
      <c r="X68" s="66">
        <v>13</v>
      </c>
      <c r="Y68" s="66">
        <v>19</v>
      </c>
      <c r="Z68" s="66">
        <v>6</v>
      </c>
      <c r="AA68" s="66">
        <v>13</v>
      </c>
      <c r="AB68" s="66">
        <v>0</v>
      </c>
      <c r="AC68" s="66">
        <v>0</v>
      </c>
      <c r="AD68" s="66">
        <v>0</v>
      </c>
      <c r="AE68" s="66">
        <v>16</v>
      </c>
      <c r="AF68" s="66">
        <v>7</v>
      </c>
      <c r="AG68" s="66">
        <v>9</v>
      </c>
      <c r="AH68" s="66">
        <v>16</v>
      </c>
      <c r="AI68" s="66">
        <v>7</v>
      </c>
      <c r="AJ68" s="66">
        <v>9</v>
      </c>
      <c r="AK68" s="66">
        <v>0</v>
      </c>
      <c r="AL68" s="66">
        <v>0</v>
      </c>
      <c r="AM68" s="66">
        <v>0</v>
      </c>
      <c r="AN68" s="66">
        <v>9</v>
      </c>
      <c r="AO68" s="66">
        <v>4</v>
      </c>
      <c r="AP68" s="66">
        <v>5</v>
      </c>
      <c r="AQ68" s="66">
        <v>9</v>
      </c>
      <c r="AR68" s="66">
        <v>4</v>
      </c>
      <c r="AS68" s="66">
        <v>5</v>
      </c>
      <c r="AT68" s="66">
        <v>0</v>
      </c>
      <c r="AU68" s="66">
        <v>0</v>
      </c>
      <c r="AV68" s="66">
        <v>0</v>
      </c>
    </row>
    <row r="69" spans="1:48" ht="25.5">
      <c r="A69" s="66">
        <v>6</v>
      </c>
      <c r="B69" s="66" t="s">
        <v>618</v>
      </c>
      <c r="C69" s="66" t="s">
        <v>619</v>
      </c>
      <c r="D69" s="66">
        <v>1</v>
      </c>
      <c r="E69" s="66">
        <v>1</v>
      </c>
      <c r="F69" s="66">
        <v>0</v>
      </c>
      <c r="G69" s="66">
        <v>1</v>
      </c>
      <c r="H69" s="66">
        <v>1</v>
      </c>
      <c r="I69" s="66">
        <v>0</v>
      </c>
      <c r="J69" s="66">
        <v>0</v>
      </c>
      <c r="K69" s="66">
        <v>0</v>
      </c>
      <c r="L69" s="66">
        <v>0</v>
      </c>
      <c r="M69" s="66">
        <v>5</v>
      </c>
      <c r="N69" s="66">
        <v>4</v>
      </c>
      <c r="O69" s="66">
        <v>1</v>
      </c>
      <c r="P69" s="66">
        <v>5</v>
      </c>
      <c r="Q69" s="66">
        <v>4</v>
      </c>
      <c r="R69" s="66">
        <v>1</v>
      </c>
      <c r="S69" s="66">
        <v>0</v>
      </c>
      <c r="T69" s="66">
        <v>0</v>
      </c>
      <c r="U69" s="66">
        <v>0</v>
      </c>
      <c r="V69" s="66">
        <v>7</v>
      </c>
      <c r="W69" s="66">
        <v>6</v>
      </c>
      <c r="X69" s="66">
        <v>1</v>
      </c>
      <c r="Y69" s="66">
        <v>6</v>
      </c>
      <c r="Z69" s="66">
        <v>5</v>
      </c>
      <c r="AA69" s="66">
        <v>1</v>
      </c>
      <c r="AB69" s="66">
        <v>1</v>
      </c>
      <c r="AC69" s="66">
        <v>1</v>
      </c>
      <c r="AD69" s="66">
        <v>0</v>
      </c>
      <c r="AE69" s="66">
        <v>3</v>
      </c>
      <c r="AF69" s="66">
        <v>1</v>
      </c>
      <c r="AG69" s="66">
        <v>2</v>
      </c>
      <c r="AH69" s="66">
        <v>3</v>
      </c>
      <c r="AI69" s="66">
        <v>1</v>
      </c>
      <c r="AJ69" s="66">
        <v>2</v>
      </c>
      <c r="AK69" s="66">
        <v>0</v>
      </c>
      <c r="AL69" s="66">
        <v>0</v>
      </c>
      <c r="AM69" s="66">
        <v>0</v>
      </c>
      <c r="AN69" s="66">
        <v>1</v>
      </c>
      <c r="AO69" s="66">
        <v>1</v>
      </c>
      <c r="AP69" s="66">
        <v>0</v>
      </c>
      <c r="AQ69" s="66">
        <v>1</v>
      </c>
      <c r="AR69" s="66">
        <v>1</v>
      </c>
      <c r="AS69" s="66">
        <v>0</v>
      </c>
      <c r="AT69" s="66">
        <v>0</v>
      </c>
      <c r="AU69" s="66">
        <v>0</v>
      </c>
      <c r="AV69" s="66">
        <v>0</v>
      </c>
    </row>
    <row r="70" spans="1:48" ht="25.5">
      <c r="A70" s="66">
        <v>7</v>
      </c>
      <c r="B70" s="66" t="s">
        <v>618</v>
      </c>
      <c r="C70" s="66" t="s">
        <v>620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7</v>
      </c>
      <c r="N70" s="66">
        <v>5</v>
      </c>
      <c r="O70" s="66">
        <v>2</v>
      </c>
      <c r="P70" s="66">
        <v>4</v>
      </c>
      <c r="Q70" s="66">
        <v>3</v>
      </c>
      <c r="R70" s="66">
        <v>1</v>
      </c>
      <c r="S70" s="66">
        <v>3</v>
      </c>
      <c r="T70" s="66">
        <v>2</v>
      </c>
      <c r="U70" s="66">
        <v>1</v>
      </c>
      <c r="V70" s="66">
        <v>5</v>
      </c>
      <c r="W70" s="66">
        <v>5</v>
      </c>
      <c r="X70" s="66">
        <v>0</v>
      </c>
      <c r="Y70" s="66">
        <v>5</v>
      </c>
      <c r="Z70" s="66">
        <v>5</v>
      </c>
      <c r="AA70" s="66">
        <v>0</v>
      </c>
      <c r="AB70" s="66">
        <v>0</v>
      </c>
      <c r="AC70" s="66">
        <v>0</v>
      </c>
      <c r="AD70" s="66">
        <v>0</v>
      </c>
      <c r="AE70" s="66">
        <v>4</v>
      </c>
      <c r="AF70" s="66">
        <v>3</v>
      </c>
      <c r="AG70" s="66">
        <v>1</v>
      </c>
      <c r="AH70" s="66">
        <v>4</v>
      </c>
      <c r="AI70" s="66">
        <v>3</v>
      </c>
      <c r="AJ70" s="66">
        <v>1</v>
      </c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0</v>
      </c>
      <c r="AR70" s="66">
        <v>0</v>
      </c>
      <c r="AS70" s="66">
        <v>0</v>
      </c>
      <c r="AT70" s="66">
        <v>0</v>
      </c>
      <c r="AU70" s="66">
        <v>0</v>
      </c>
      <c r="AV70" s="66">
        <v>0</v>
      </c>
    </row>
    <row r="71" spans="1:48" ht="12.75">
      <c r="A71" s="66">
        <v>8</v>
      </c>
      <c r="B71" s="66" t="s">
        <v>584</v>
      </c>
      <c r="C71" s="66" t="s">
        <v>621</v>
      </c>
      <c r="D71" s="66">
        <v>2</v>
      </c>
      <c r="E71" s="66">
        <v>0</v>
      </c>
      <c r="F71" s="66">
        <v>2</v>
      </c>
      <c r="G71" s="66">
        <v>1</v>
      </c>
      <c r="H71" s="66">
        <v>0</v>
      </c>
      <c r="I71" s="66">
        <v>1</v>
      </c>
      <c r="J71" s="66">
        <v>1</v>
      </c>
      <c r="K71" s="66">
        <v>0</v>
      </c>
      <c r="L71" s="66">
        <v>1</v>
      </c>
      <c r="M71" s="66">
        <v>15</v>
      </c>
      <c r="N71" s="66">
        <v>10</v>
      </c>
      <c r="O71" s="66">
        <v>5</v>
      </c>
      <c r="P71" s="66">
        <v>14</v>
      </c>
      <c r="Q71" s="66">
        <v>9</v>
      </c>
      <c r="R71" s="66">
        <v>5</v>
      </c>
      <c r="S71" s="66">
        <v>1</v>
      </c>
      <c r="T71" s="66">
        <v>1</v>
      </c>
      <c r="U71" s="66">
        <v>0</v>
      </c>
      <c r="V71" s="66">
        <v>16</v>
      </c>
      <c r="W71" s="66">
        <v>6</v>
      </c>
      <c r="X71" s="66">
        <v>10</v>
      </c>
      <c r="Y71" s="66">
        <v>12</v>
      </c>
      <c r="Z71" s="66">
        <v>5</v>
      </c>
      <c r="AA71" s="66">
        <v>7</v>
      </c>
      <c r="AB71" s="66">
        <v>4</v>
      </c>
      <c r="AC71" s="66">
        <v>1</v>
      </c>
      <c r="AD71" s="66">
        <v>3</v>
      </c>
      <c r="AE71" s="66">
        <v>23</v>
      </c>
      <c r="AF71" s="66">
        <v>13</v>
      </c>
      <c r="AG71" s="66">
        <v>10</v>
      </c>
      <c r="AH71" s="66">
        <v>19</v>
      </c>
      <c r="AI71" s="66">
        <v>10</v>
      </c>
      <c r="AJ71" s="66">
        <v>9</v>
      </c>
      <c r="AK71" s="66">
        <v>4</v>
      </c>
      <c r="AL71" s="66">
        <v>3</v>
      </c>
      <c r="AM71" s="66">
        <v>1</v>
      </c>
      <c r="AN71" s="66">
        <v>15</v>
      </c>
      <c r="AO71" s="66">
        <v>10</v>
      </c>
      <c r="AP71" s="66">
        <v>5</v>
      </c>
      <c r="AQ71" s="66">
        <v>13</v>
      </c>
      <c r="AR71" s="66">
        <v>8</v>
      </c>
      <c r="AS71" s="66">
        <v>5</v>
      </c>
      <c r="AT71" s="66">
        <v>2</v>
      </c>
      <c r="AU71" s="66">
        <v>2</v>
      </c>
      <c r="AV71" s="66">
        <v>0</v>
      </c>
    </row>
    <row r="72" spans="1:48" ht="12.75">
      <c r="A72" s="66">
        <v>9</v>
      </c>
      <c r="B72" s="66" t="s">
        <v>586</v>
      </c>
      <c r="C72" s="66" t="s">
        <v>622</v>
      </c>
      <c r="D72" s="66">
        <v>3</v>
      </c>
      <c r="E72" s="66">
        <v>3</v>
      </c>
      <c r="F72" s="66">
        <v>0</v>
      </c>
      <c r="G72" s="66">
        <v>3</v>
      </c>
      <c r="H72" s="66">
        <v>3</v>
      </c>
      <c r="I72" s="66">
        <v>0</v>
      </c>
      <c r="J72" s="66">
        <v>0</v>
      </c>
      <c r="K72" s="66">
        <v>0</v>
      </c>
      <c r="L72" s="66">
        <v>0</v>
      </c>
      <c r="M72" s="66">
        <v>9</v>
      </c>
      <c r="N72" s="66">
        <v>4</v>
      </c>
      <c r="O72" s="66">
        <v>5</v>
      </c>
      <c r="P72" s="66">
        <v>9</v>
      </c>
      <c r="Q72" s="66">
        <v>4</v>
      </c>
      <c r="R72" s="66">
        <v>5</v>
      </c>
      <c r="S72" s="66">
        <v>0</v>
      </c>
      <c r="T72" s="66">
        <v>0</v>
      </c>
      <c r="U72" s="66">
        <v>0</v>
      </c>
      <c r="V72" s="66">
        <v>2</v>
      </c>
      <c r="W72" s="66">
        <v>1</v>
      </c>
      <c r="X72" s="66">
        <v>1</v>
      </c>
      <c r="Y72" s="66">
        <v>2</v>
      </c>
      <c r="Z72" s="66">
        <v>1</v>
      </c>
      <c r="AA72" s="66">
        <v>1</v>
      </c>
      <c r="AB72" s="66">
        <v>0</v>
      </c>
      <c r="AC72" s="66">
        <v>0</v>
      </c>
      <c r="AD72" s="66">
        <v>0</v>
      </c>
      <c r="AE72" s="66">
        <v>6</v>
      </c>
      <c r="AF72" s="66">
        <v>3</v>
      </c>
      <c r="AG72" s="66">
        <v>3</v>
      </c>
      <c r="AH72" s="66">
        <v>6</v>
      </c>
      <c r="AI72" s="66">
        <v>3</v>
      </c>
      <c r="AJ72" s="66">
        <v>3</v>
      </c>
      <c r="AK72" s="66">
        <v>0</v>
      </c>
      <c r="AL72" s="66">
        <v>0</v>
      </c>
      <c r="AM72" s="66">
        <v>0</v>
      </c>
      <c r="AN72" s="66">
        <v>11</v>
      </c>
      <c r="AO72" s="66">
        <v>7</v>
      </c>
      <c r="AP72" s="66">
        <v>4</v>
      </c>
      <c r="AQ72" s="66">
        <v>11</v>
      </c>
      <c r="AR72" s="66">
        <v>7</v>
      </c>
      <c r="AS72" s="66">
        <v>4</v>
      </c>
      <c r="AT72" s="66">
        <v>0</v>
      </c>
      <c r="AU72" s="66">
        <v>0</v>
      </c>
      <c r="AV72" s="66">
        <v>0</v>
      </c>
    </row>
    <row r="73" spans="1:48" s="68" customFormat="1" ht="12.75">
      <c r="A73" s="67">
        <v>9</v>
      </c>
      <c r="B73" s="67"/>
      <c r="C73" s="67" t="s">
        <v>623</v>
      </c>
      <c r="D73" s="67">
        <f aca="true" t="shared" si="4" ref="D73:AV73">SUM(D64:D72)</f>
        <v>23</v>
      </c>
      <c r="E73" s="67">
        <f t="shared" si="4"/>
        <v>18</v>
      </c>
      <c r="F73" s="67">
        <f t="shared" si="4"/>
        <v>5</v>
      </c>
      <c r="G73" s="67">
        <f t="shared" si="4"/>
        <v>21</v>
      </c>
      <c r="H73" s="67">
        <f t="shared" si="4"/>
        <v>17</v>
      </c>
      <c r="I73" s="67">
        <f t="shared" si="4"/>
        <v>4</v>
      </c>
      <c r="J73" s="67">
        <f t="shared" si="4"/>
        <v>2</v>
      </c>
      <c r="K73" s="67">
        <f t="shared" si="4"/>
        <v>1</v>
      </c>
      <c r="L73" s="67">
        <f t="shared" si="4"/>
        <v>1</v>
      </c>
      <c r="M73" s="67">
        <f t="shared" si="4"/>
        <v>110</v>
      </c>
      <c r="N73" s="67">
        <f t="shared" si="4"/>
        <v>64</v>
      </c>
      <c r="O73" s="67">
        <f t="shared" si="4"/>
        <v>46</v>
      </c>
      <c r="P73" s="67">
        <f t="shared" si="4"/>
        <v>103</v>
      </c>
      <c r="Q73" s="67">
        <f t="shared" si="4"/>
        <v>59</v>
      </c>
      <c r="R73" s="67">
        <f t="shared" si="4"/>
        <v>44</v>
      </c>
      <c r="S73" s="67">
        <f t="shared" si="4"/>
        <v>7</v>
      </c>
      <c r="T73" s="67">
        <f t="shared" si="4"/>
        <v>5</v>
      </c>
      <c r="U73" s="67">
        <f t="shared" si="4"/>
        <v>2</v>
      </c>
      <c r="V73" s="67">
        <f t="shared" si="4"/>
        <v>58</v>
      </c>
      <c r="W73" s="67">
        <f t="shared" si="4"/>
        <v>27</v>
      </c>
      <c r="X73" s="67">
        <f t="shared" si="4"/>
        <v>31</v>
      </c>
      <c r="Y73" s="67">
        <f t="shared" si="4"/>
        <v>52</v>
      </c>
      <c r="Z73" s="67">
        <f t="shared" si="4"/>
        <v>24</v>
      </c>
      <c r="AA73" s="67">
        <f t="shared" si="4"/>
        <v>28</v>
      </c>
      <c r="AB73" s="67">
        <f t="shared" si="4"/>
        <v>6</v>
      </c>
      <c r="AC73" s="67">
        <f t="shared" si="4"/>
        <v>3</v>
      </c>
      <c r="AD73" s="67">
        <f t="shared" si="4"/>
        <v>3</v>
      </c>
      <c r="AE73" s="67">
        <f t="shared" si="4"/>
        <v>53</v>
      </c>
      <c r="AF73" s="67">
        <f t="shared" si="4"/>
        <v>27</v>
      </c>
      <c r="AG73" s="67">
        <f t="shared" si="4"/>
        <v>26</v>
      </c>
      <c r="AH73" s="67">
        <f t="shared" si="4"/>
        <v>49</v>
      </c>
      <c r="AI73" s="67">
        <f t="shared" si="4"/>
        <v>24</v>
      </c>
      <c r="AJ73" s="67">
        <f t="shared" si="4"/>
        <v>25</v>
      </c>
      <c r="AK73" s="67">
        <f t="shared" si="4"/>
        <v>4</v>
      </c>
      <c r="AL73" s="67">
        <f t="shared" si="4"/>
        <v>3</v>
      </c>
      <c r="AM73" s="67">
        <f t="shared" si="4"/>
        <v>1</v>
      </c>
      <c r="AN73" s="67">
        <f t="shared" si="4"/>
        <v>36</v>
      </c>
      <c r="AO73" s="67">
        <f t="shared" si="4"/>
        <v>22</v>
      </c>
      <c r="AP73" s="67">
        <f t="shared" si="4"/>
        <v>14</v>
      </c>
      <c r="AQ73" s="67">
        <f t="shared" si="4"/>
        <v>34</v>
      </c>
      <c r="AR73" s="67">
        <f t="shared" si="4"/>
        <v>20</v>
      </c>
      <c r="AS73" s="67">
        <f t="shared" si="4"/>
        <v>14</v>
      </c>
      <c r="AT73" s="67">
        <f t="shared" si="4"/>
        <v>2</v>
      </c>
      <c r="AU73" s="67">
        <f t="shared" si="4"/>
        <v>2</v>
      </c>
      <c r="AV73" s="67">
        <f t="shared" si="4"/>
        <v>0</v>
      </c>
    </row>
    <row r="74" spans="1:48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5"/>
    </row>
    <row r="75" spans="1:48" s="68" customFormat="1" ht="12.75">
      <c r="A75" s="67">
        <f>(A11+A16+A55+A62+A73)</f>
        <v>59</v>
      </c>
      <c r="B75" s="67"/>
      <c r="C75" s="67" t="s">
        <v>624</v>
      </c>
      <c r="D75" s="67">
        <f aca="true" t="shared" si="5" ref="D75:AV75">(D11+D16+D55+D62+D73)</f>
        <v>157</v>
      </c>
      <c r="E75" s="67">
        <f t="shared" si="5"/>
        <v>102</v>
      </c>
      <c r="F75" s="67">
        <f t="shared" si="5"/>
        <v>55</v>
      </c>
      <c r="G75" s="67">
        <f t="shared" si="5"/>
        <v>140</v>
      </c>
      <c r="H75" s="67">
        <f t="shared" si="5"/>
        <v>93</v>
      </c>
      <c r="I75" s="67">
        <f t="shared" si="5"/>
        <v>47</v>
      </c>
      <c r="J75" s="67">
        <f t="shared" si="5"/>
        <v>17</v>
      </c>
      <c r="K75" s="67">
        <f t="shared" si="5"/>
        <v>9</v>
      </c>
      <c r="L75" s="67">
        <f t="shared" si="5"/>
        <v>8</v>
      </c>
      <c r="M75" s="67">
        <f t="shared" si="5"/>
        <v>642</v>
      </c>
      <c r="N75" s="67">
        <f t="shared" si="5"/>
        <v>363</v>
      </c>
      <c r="O75" s="67">
        <f t="shared" si="5"/>
        <v>279</v>
      </c>
      <c r="P75" s="67">
        <f t="shared" si="5"/>
        <v>570</v>
      </c>
      <c r="Q75" s="67">
        <f t="shared" si="5"/>
        <v>321</v>
      </c>
      <c r="R75" s="67">
        <f t="shared" si="5"/>
        <v>249</v>
      </c>
      <c r="S75" s="67">
        <f t="shared" si="5"/>
        <v>72</v>
      </c>
      <c r="T75" s="67">
        <f t="shared" si="5"/>
        <v>42</v>
      </c>
      <c r="U75" s="67">
        <f t="shared" si="5"/>
        <v>30</v>
      </c>
      <c r="V75" s="67">
        <f t="shared" si="5"/>
        <v>469</v>
      </c>
      <c r="W75" s="67">
        <f t="shared" si="5"/>
        <v>268</v>
      </c>
      <c r="X75" s="67">
        <f t="shared" si="5"/>
        <v>201</v>
      </c>
      <c r="Y75" s="67">
        <f t="shared" si="5"/>
        <v>417</v>
      </c>
      <c r="Z75" s="67">
        <f t="shared" si="5"/>
        <v>237</v>
      </c>
      <c r="AA75" s="67">
        <f t="shared" si="5"/>
        <v>180</v>
      </c>
      <c r="AB75" s="67">
        <f t="shared" si="5"/>
        <v>52</v>
      </c>
      <c r="AC75" s="67">
        <f t="shared" si="5"/>
        <v>31</v>
      </c>
      <c r="AD75" s="67">
        <f t="shared" si="5"/>
        <v>21</v>
      </c>
      <c r="AE75" s="67">
        <f t="shared" si="5"/>
        <v>541</v>
      </c>
      <c r="AF75" s="67">
        <f t="shared" si="5"/>
        <v>316</v>
      </c>
      <c r="AG75" s="67">
        <f t="shared" si="5"/>
        <v>225</v>
      </c>
      <c r="AH75" s="67">
        <f t="shared" si="5"/>
        <v>456</v>
      </c>
      <c r="AI75" s="67">
        <f t="shared" si="5"/>
        <v>262</v>
      </c>
      <c r="AJ75" s="67">
        <f t="shared" si="5"/>
        <v>194</v>
      </c>
      <c r="AK75" s="67">
        <f t="shared" si="5"/>
        <v>85</v>
      </c>
      <c r="AL75" s="67">
        <f t="shared" si="5"/>
        <v>54</v>
      </c>
      <c r="AM75" s="67">
        <f t="shared" si="5"/>
        <v>31</v>
      </c>
      <c r="AN75" s="67">
        <f t="shared" si="5"/>
        <v>192</v>
      </c>
      <c r="AO75" s="67">
        <f t="shared" si="5"/>
        <v>103</v>
      </c>
      <c r="AP75" s="67">
        <f t="shared" si="5"/>
        <v>90</v>
      </c>
      <c r="AQ75" s="67">
        <f t="shared" si="5"/>
        <v>169</v>
      </c>
      <c r="AR75" s="67">
        <f t="shared" si="5"/>
        <v>91</v>
      </c>
      <c r="AS75" s="67">
        <f t="shared" si="5"/>
        <v>78</v>
      </c>
      <c r="AT75" s="67">
        <f t="shared" si="5"/>
        <v>23</v>
      </c>
      <c r="AU75" s="67">
        <f t="shared" si="5"/>
        <v>12</v>
      </c>
      <c r="AV75" s="67">
        <f t="shared" si="5"/>
        <v>12</v>
      </c>
    </row>
  </sheetData>
  <sheetProtection password="CE88" sheet="1" objects="1" scenarios="1"/>
  <mergeCells count="39">
    <mergeCell ref="AU3:AV3"/>
    <mergeCell ref="AF3:AG3"/>
    <mergeCell ref="AI3:AJ3"/>
    <mergeCell ref="AL3:AM3"/>
    <mergeCell ref="AO3:AP3"/>
    <mergeCell ref="AR3:AS3"/>
    <mergeCell ref="AK3:AK4"/>
    <mergeCell ref="AN3:AN4"/>
    <mergeCell ref="AQ3:AQ4"/>
    <mergeCell ref="AT3:AT4"/>
    <mergeCell ref="W3:X3"/>
    <mergeCell ref="P3:P4"/>
    <mergeCell ref="AH3:AH4"/>
    <mergeCell ref="S3:S4"/>
    <mergeCell ref="V3:V4"/>
    <mergeCell ref="Y3:Y4"/>
    <mergeCell ref="AB3:AB4"/>
    <mergeCell ref="AE3:AE4"/>
    <mergeCell ref="Z3:AA3"/>
    <mergeCell ref="AC3:AD3"/>
    <mergeCell ref="E3:F3"/>
    <mergeCell ref="H3:I3"/>
    <mergeCell ref="Q3:R3"/>
    <mergeCell ref="T3:U3"/>
    <mergeCell ref="A74:AV74"/>
    <mergeCell ref="A12:AV12"/>
    <mergeCell ref="A17:AV17"/>
    <mergeCell ref="A56:AV56"/>
    <mergeCell ref="A63:AV63"/>
    <mergeCell ref="A1:O1"/>
    <mergeCell ref="A2:A5"/>
    <mergeCell ref="B2:B5"/>
    <mergeCell ref="C2:C5"/>
    <mergeCell ref="M3:M4"/>
    <mergeCell ref="N3:O3"/>
    <mergeCell ref="K3:L3"/>
    <mergeCell ref="D3:D4"/>
    <mergeCell ref="G3:G4"/>
    <mergeCell ref="J3:J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  <headerFooter alignWithMargins="0">
    <oddFooter>&amp;R&amp;P+6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76"/>
  <sheetViews>
    <sheetView showGridLines="0" zoomScalePageLayoutView="0" workbookViewId="0" topLeftCell="A1">
      <selection activeCell="J6" sqref="J6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51.7109375" style="0" customWidth="1"/>
    <col min="4" max="27" width="7.57421875" style="0" customWidth="1"/>
  </cols>
  <sheetData>
    <row r="1" spans="1:11" s="7" customFormat="1" ht="15">
      <c r="A1" s="156" t="s">
        <v>139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30" ht="24" customHeight="1">
      <c r="A2" s="157" t="s">
        <v>0</v>
      </c>
      <c r="B2" s="157" t="s">
        <v>1</v>
      </c>
      <c r="C2" s="157" t="s">
        <v>2</v>
      </c>
      <c r="D2" s="1" t="s">
        <v>138</v>
      </c>
      <c r="E2" s="1" t="s">
        <v>138</v>
      </c>
      <c r="F2" s="1"/>
      <c r="G2" s="1" t="s">
        <v>137</v>
      </c>
      <c r="H2" s="1" t="s">
        <v>137</v>
      </c>
      <c r="I2" s="1" t="s">
        <v>137</v>
      </c>
      <c r="J2" s="1" t="s">
        <v>136</v>
      </c>
      <c r="K2" s="1" t="s">
        <v>136</v>
      </c>
      <c r="L2" s="1" t="s">
        <v>136</v>
      </c>
      <c r="M2" s="1" t="s">
        <v>135</v>
      </c>
      <c r="N2" s="1" t="s">
        <v>135</v>
      </c>
      <c r="O2" s="1" t="s">
        <v>135</v>
      </c>
      <c r="P2" s="1" t="s">
        <v>134</v>
      </c>
      <c r="Q2" s="1" t="s">
        <v>134</v>
      </c>
      <c r="R2" s="1" t="s">
        <v>134</v>
      </c>
      <c r="S2" s="1" t="s">
        <v>133</v>
      </c>
      <c r="T2" s="1" t="s">
        <v>133</v>
      </c>
      <c r="U2" s="1" t="s">
        <v>133</v>
      </c>
      <c r="V2" s="1" t="s">
        <v>132</v>
      </c>
      <c r="W2" s="1" t="s">
        <v>132</v>
      </c>
      <c r="X2" s="1" t="s">
        <v>132</v>
      </c>
      <c r="Y2" s="1" t="s">
        <v>131</v>
      </c>
      <c r="Z2" s="1" t="s">
        <v>131</v>
      </c>
      <c r="AA2" s="1" t="s">
        <v>131</v>
      </c>
      <c r="AB2" s="21"/>
      <c r="AC2" s="21"/>
      <c r="AD2" s="21"/>
    </row>
    <row r="3" spans="1:30" ht="10.5" customHeight="1">
      <c r="A3" s="157"/>
      <c r="B3" s="157"/>
      <c r="C3" s="157"/>
      <c r="D3" s="124" t="s">
        <v>369</v>
      </c>
      <c r="E3" s="125" t="s">
        <v>19</v>
      </c>
      <c r="F3" s="125"/>
      <c r="G3" s="125"/>
      <c r="H3" s="125"/>
      <c r="I3" s="125"/>
      <c r="J3" s="125"/>
      <c r="K3" s="125" t="s">
        <v>19</v>
      </c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21"/>
      <c r="AC3" s="21"/>
      <c r="AD3" s="21"/>
    </row>
    <row r="4" spans="1:30" ht="10.5" customHeight="1">
      <c r="A4" s="157"/>
      <c r="B4" s="157"/>
      <c r="C4" s="157"/>
      <c r="D4" s="124"/>
      <c r="E4" s="141" t="s">
        <v>45</v>
      </c>
      <c r="F4" s="141" t="s">
        <v>33</v>
      </c>
      <c r="G4" s="124" t="s">
        <v>370</v>
      </c>
      <c r="H4" s="125" t="s">
        <v>19</v>
      </c>
      <c r="I4" s="125"/>
      <c r="J4" s="125"/>
      <c r="K4" s="125" t="s">
        <v>19</v>
      </c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22"/>
      <c r="AC4" s="22"/>
      <c r="AD4" s="22"/>
    </row>
    <row r="5" spans="1:27" ht="99.75" customHeight="1" thickBot="1">
      <c r="A5" s="158"/>
      <c r="B5" s="158"/>
      <c r="C5" s="158"/>
      <c r="D5" s="124"/>
      <c r="E5" s="141"/>
      <c r="F5" s="141"/>
      <c r="G5" s="124"/>
      <c r="H5" s="16" t="s">
        <v>45</v>
      </c>
      <c r="I5" s="16" t="s">
        <v>33</v>
      </c>
      <c r="J5" s="20" t="s">
        <v>371</v>
      </c>
      <c r="K5" s="16" t="s">
        <v>45</v>
      </c>
      <c r="L5" s="16" t="s">
        <v>33</v>
      </c>
      <c r="M5" s="20" t="s">
        <v>130</v>
      </c>
      <c r="N5" s="16" t="s">
        <v>45</v>
      </c>
      <c r="O5" s="16" t="s">
        <v>33</v>
      </c>
      <c r="P5" s="20" t="s">
        <v>129</v>
      </c>
      <c r="Q5" s="16" t="s">
        <v>45</v>
      </c>
      <c r="R5" s="16" t="s">
        <v>33</v>
      </c>
      <c r="S5" s="20" t="s">
        <v>120</v>
      </c>
      <c r="T5" s="16" t="s">
        <v>45</v>
      </c>
      <c r="U5" s="16" t="s">
        <v>33</v>
      </c>
      <c r="V5" s="20" t="s">
        <v>118</v>
      </c>
      <c r="W5" s="16" t="s">
        <v>45</v>
      </c>
      <c r="X5" s="16" t="s">
        <v>33</v>
      </c>
      <c r="Y5" s="20" t="s">
        <v>117</v>
      </c>
      <c r="Z5" s="16" t="s">
        <v>45</v>
      </c>
      <c r="AA5" s="16" t="s">
        <v>33</v>
      </c>
    </row>
    <row r="6" spans="1:27" ht="2.25" customHeight="1" hidden="1">
      <c r="A6" s="132"/>
      <c r="B6" s="132"/>
      <c r="C6" s="132"/>
      <c r="D6" s="53">
        <v>2008</v>
      </c>
      <c r="E6" s="53">
        <v>2008</v>
      </c>
      <c r="F6" s="53">
        <v>2008</v>
      </c>
      <c r="G6" s="53">
        <v>2008</v>
      </c>
      <c r="H6" s="53">
        <v>2008</v>
      </c>
      <c r="I6" s="53">
        <v>2008</v>
      </c>
      <c r="J6" s="53">
        <v>2008</v>
      </c>
      <c r="K6" s="53">
        <v>2008</v>
      </c>
      <c r="L6" s="53">
        <v>2008</v>
      </c>
      <c r="M6" s="53">
        <v>2008</v>
      </c>
      <c r="N6" s="53">
        <v>2008</v>
      </c>
      <c r="O6" s="53">
        <v>2008</v>
      </c>
      <c r="P6" s="53">
        <v>2008</v>
      </c>
      <c r="Q6" s="53">
        <v>2008</v>
      </c>
      <c r="R6" s="53">
        <v>2008</v>
      </c>
      <c r="S6" s="53">
        <v>2008</v>
      </c>
      <c r="T6" s="53">
        <v>2008</v>
      </c>
      <c r="U6" s="53">
        <v>2008</v>
      </c>
      <c r="V6" s="53">
        <v>2008</v>
      </c>
      <c r="W6" s="53">
        <v>2008</v>
      </c>
      <c r="X6" s="53">
        <v>2008</v>
      </c>
      <c r="Y6" s="53">
        <v>2008</v>
      </c>
      <c r="Z6" s="53">
        <v>2008</v>
      </c>
      <c r="AA6" s="53">
        <v>2008</v>
      </c>
    </row>
    <row r="7" spans="1:27" ht="12.75">
      <c r="A7" s="65">
        <v>1</v>
      </c>
      <c r="B7" s="65" t="s">
        <v>530</v>
      </c>
      <c r="C7" s="65" t="s">
        <v>531</v>
      </c>
      <c r="D7" s="65">
        <v>71</v>
      </c>
      <c r="E7" s="65">
        <v>46</v>
      </c>
      <c r="F7" s="65">
        <v>25</v>
      </c>
      <c r="G7" s="65">
        <v>7</v>
      </c>
      <c r="H7" s="65">
        <v>6</v>
      </c>
      <c r="I7" s="65">
        <v>1</v>
      </c>
      <c r="J7" s="65">
        <v>7</v>
      </c>
      <c r="K7" s="65">
        <v>6</v>
      </c>
      <c r="L7" s="65">
        <v>1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</row>
    <row r="8" spans="1:27" ht="12.75">
      <c r="A8" s="66">
        <v>2</v>
      </c>
      <c r="B8" s="66" t="s">
        <v>532</v>
      </c>
      <c r="C8" s="66" t="s">
        <v>533</v>
      </c>
      <c r="D8" s="66">
        <v>1</v>
      </c>
      <c r="E8" s="66">
        <v>1</v>
      </c>
      <c r="F8" s="66">
        <v>0</v>
      </c>
      <c r="G8" s="66">
        <v>1</v>
      </c>
      <c r="H8" s="66">
        <v>1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1</v>
      </c>
      <c r="W8" s="66">
        <v>1</v>
      </c>
      <c r="X8" s="66">
        <v>0</v>
      </c>
      <c r="Y8" s="66">
        <v>0</v>
      </c>
      <c r="Z8" s="66">
        <v>0</v>
      </c>
      <c r="AA8" s="66">
        <v>0</v>
      </c>
    </row>
    <row r="9" spans="1:27" ht="12.75">
      <c r="A9" s="66">
        <v>3</v>
      </c>
      <c r="B9" s="66" t="s">
        <v>532</v>
      </c>
      <c r="C9" s="66" t="s">
        <v>534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</row>
    <row r="10" spans="1:27" ht="12.75">
      <c r="A10" s="66">
        <v>4</v>
      </c>
      <c r="B10" s="66" t="s">
        <v>532</v>
      </c>
      <c r="C10" s="66" t="s">
        <v>535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</row>
    <row r="11" spans="1:27" ht="12.75">
      <c r="A11" s="66">
        <v>5</v>
      </c>
      <c r="B11" s="66" t="s">
        <v>536</v>
      </c>
      <c r="C11" s="66" t="s">
        <v>537</v>
      </c>
      <c r="D11" s="66">
        <v>82</v>
      </c>
      <c r="E11" s="66">
        <v>43</v>
      </c>
      <c r="F11" s="66">
        <v>39</v>
      </c>
      <c r="G11" s="66">
        <v>8</v>
      </c>
      <c r="H11" s="66">
        <v>7</v>
      </c>
      <c r="I11" s="66">
        <v>1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6</v>
      </c>
      <c r="T11" s="66">
        <v>5</v>
      </c>
      <c r="U11" s="66">
        <v>1</v>
      </c>
      <c r="V11" s="66">
        <v>2</v>
      </c>
      <c r="W11" s="66">
        <v>2</v>
      </c>
      <c r="X11" s="66">
        <v>0</v>
      </c>
      <c r="Y11" s="66">
        <v>0</v>
      </c>
      <c r="Z11" s="66">
        <v>0</v>
      </c>
      <c r="AA11" s="66">
        <v>0</v>
      </c>
    </row>
    <row r="12" spans="1:27" s="68" customFormat="1" ht="12.75">
      <c r="A12" s="67">
        <v>5</v>
      </c>
      <c r="B12" s="67"/>
      <c r="C12" s="67" t="s">
        <v>538</v>
      </c>
      <c r="D12" s="67">
        <f aca="true" t="shared" si="0" ref="D12:AA12">SUM(D7:D11)</f>
        <v>154</v>
      </c>
      <c r="E12" s="67">
        <f t="shared" si="0"/>
        <v>90</v>
      </c>
      <c r="F12" s="67">
        <f t="shared" si="0"/>
        <v>64</v>
      </c>
      <c r="G12" s="67">
        <f t="shared" si="0"/>
        <v>16</v>
      </c>
      <c r="H12" s="67">
        <f t="shared" si="0"/>
        <v>14</v>
      </c>
      <c r="I12" s="67">
        <f t="shared" si="0"/>
        <v>2</v>
      </c>
      <c r="J12" s="67">
        <f t="shared" si="0"/>
        <v>7</v>
      </c>
      <c r="K12" s="67">
        <f t="shared" si="0"/>
        <v>6</v>
      </c>
      <c r="L12" s="67">
        <f t="shared" si="0"/>
        <v>1</v>
      </c>
      <c r="M12" s="67">
        <f t="shared" si="0"/>
        <v>0</v>
      </c>
      <c r="N12" s="67">
        <f t="shared" si="0"/>
        <v>0</v>
      </c>
      <c r="O12" s="67">
        <f t="shared" si="0"/>
        <v>0</v>
      </c>
      <c r="P12" s="67">
        <f t="shared" si="0"/>
        <v>0</v>
      </c>
      <c r="Q12" s="67">
        <f t="shared" si="0"/>
        <v>0</v>
      </c>
      <c r="R12" s="67">
        <f t="shared" si="0"/>
        <v>0</v>
      </c>
      <c r="S12" s="67">
        <f t="shared" si="0"/>
        <v>6</v>
      </c>
      <c r="T12" s="67">
        <f t="shared" si="0"/>
        <v>5</v>
      </c>
      <c r="U12" s="67">
        <f t="shared" si="0"/>
        <v>1</v>
      </c>
      <c r="V12" s="67">
        <f t="shared" si="0"/>
        <v>3</v>
      </c>
      <c r="W12" s="67">
        <f t="shared" si="0"/>
        <v>3</v>
      </c>
      <c r="X12" s="67">
        <f t="shared" si="0"/>
        <v>0</v>
      </c>
      <c r="Y12" s="67">
        <f t="shared" si="0"/>
        <v>0</v>
      </c>
      <c r="Z12" s="67">
        <f t="shared" si="0"/>
        <v>0</v>
      </c>
      <c r="AA12" s="67">
        <f t="shared" si="0"/>
        <v>0</v>
      </c>
    </row>
    <row r="13" spans="1:27" ht="7.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5"/>
    </row>
    <row r="14" spans="1:27" ht="12.75">
      <c r="A14" s="66">
        <v>1</v>
      </c>
      <c r="B14" s="66" t="s">
        <v>532</v>
      </c>
      <c r="C14" s="66" t="s">
        <v>539</v>
      </c>
      <c r="D14" s="66">
        <v>72</v>
      </c>
      <c r="E14" s="66">
        <v>37</v>
      </c>
      <c r="F14" s="66">
        <v>35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</row>
    <row r="15" spans="1:27" ht="12.75">
      <c r="A15" s="66">
        <v>2</v>
      </c>
      <c r="B15" s="66" t="s">
        <v>540</v>
      </c>
      <c r="C15" s="66" t="s">
        <v>541</v>
      </c>
      <c r="D15" s="66">
        <v>115</v>
      </c>
      <c r="E15" s="66">
        <v>70</v>
      </c>
      <c r="F15" s="66">
        <v>44</v>
      </c>
      <c r="G15" s="66">
        <v>17</v>
      </c>
      <c r="H15" s="66">
        <v>12</v>
      </c>
      <c r="I15" s="66">
        <v>5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17</v>
      </c>
      <c r="W15" s="66">
        <v>12</v>
      </c>
      <c r="X15" s="66">
        <v>5</v>
      </c>
      <c r="Y15" s="66">
        <v>0</v>
      </c>
      <c r="Z15" s="66">
        <v>0</v>
      </c>
      <c r="AA15" s="66">
        <v>0</v>
      </c>
    </row>
    <row r="16" spans="1:27" ht="12.75">
      <c r="A16" s="66">
        <v>3</v>
      </c>
      <c r="B16" s="66" t="s">
        <v>542</v>
      </c>
      <c r="C16" s="66" t="s">
        <v>543</v>
      </c>
      <c r="D16" s="66">
        <v>30</v>
      </c>
      <c r="E16" s="66">
        <v>16</v>
      </c>
      <c r="F16" s="66">
        <v>14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</row>
    <row r="17" spans="1:27" s="68" customFormat="1" ht="12.75">
      <c r="A17" s="67">
        <v>3</v>
      </c>
      <c r="B17" s="67"/>
      <c r="C17" s="67" t="s">
        <v>544</v>
      </c>
      <c r="D17" s="67">
        <f aca="true" t="shared" si="1" ref="D17:AA17">SUM(D14:D16)</f>
        <v>217</v>
      </c>
      <c r="E17" s="67">
        <f t="shared" si="1"/>
        <v>123</v>
      </c>
      <c r="F17" s="67">
        <f t="shared" si="1"/>
        <v>93</v>
      </c>
      <c r="G17" s="67">
        <f t="shared" si="1"/>
        <v>17</v>
      </c>
      <c r="H17" s="67">
        <f t="shared" si="1"/>
        <v>12</v>
      </c>
      <c r="I17" s="67">
        <f t="shared" si="1"/>
        <v>5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0</v>
      </c>
      <c r="N17" s="67">
        <f t="shared" si="1"/>
        <v>0</v>
      </c>
      <c r="O17" s="67">
        <f t="shared" si="1"/>
        <v>0</v>
      </c>
      <c r="P17" s="67">
        <f t="shared" si="1"/>
        <v>0</v>
      </c>
      <c r="Q17" s="67">
        <f t="shared" si="1"/>
        <v>0</v>
      </c>
      <c r="R17" s="67">
        <f t="shared" si="1"/>
        <v>0</v>
      </c>
      <c r="S17" s="67">
        <f t="shared" si="1"/>
        <v>0</v>
      </c>
      <c r="T17" s="67">
        <f t="shared" si="1"/>
        <v>0</v>
      </c>
      <c r="U17" s="67">
        <f t="shared" si="1"/>
        <v>0</v>
      </c>
      <c r="V17" s="67">
        <f t="shared" si="1"/>
        <v>17</v>
      </c>
      <c r="W17" s="67">
        <f t="shared" si="1"/>
        <v>12</v>
      </c>
      <c r="X17" s="67">
        <f t="shared" si="1"/>
        <v>5</v>
      </c>
      <c r="Y17" s="67">
        <f t="shared" si="1"/>
        <v>0</v>
      </c>
      <c r="Z17" s="67">
        <f t="shared" si="1"/>
        <v>0</v>
      </c>
      <c r="AA17" s="67">
        <f t="shared" si="1"/>
        <v>0</v>
      </c>
    </row>
    <row r="18" spans="1:27" ht="7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</row>
    <row r="19" spans="1:27" ht="12.75">
      <c r="A19" s="66">
        <v>1</v>
      </c>
      <c r="B19" s="66" t="s">
        <v>545</v>
      </c>
      <c r="C19" s="66" t="s">
        <v>546</v>
      </c>
      <c r="D19" s="66">
        <v>55</v>
      </c>
      <c r="E19" s="66">
        <v>34</v>
      </c>
      <c r="F19" s="66">
        <v>21</v>
      </c>
      <c r="G19" s="66">
        <v>4</v>
      </c>
      <c r="H19" s="66">
        <v>3</v>
      </c>
      <c r="I19" s="66">
        <v>1</v>
      </c>
      <c r="J19" s="66">
        <v>2</v>
      </c>
      <c r="K19" s="66">
        <v>1</v>
      </c>
      <c r="L19" s="66">
        <v>1</v>
      </c>
      <c r="M19" s="66">
        <v>2</v>
      </c>
      <c r="N19" s="66">
        <v>2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</row>
    <row r="20" spans="1:27" ht="12.75">
      <c r="A20" s="66">
        <v>2</v>
      </c>
      <c r="B20" s="66" t="s">
        <v>545</v>
      </c>
      <c r="C20" s="66" t="s">
        <v>547</v>
      </c>
      <c r="D20" s="66">
        <v>25</v>
      </c>
      <c r="E20" s="66">
        <v>21</v>
      </c>
      <c r="F20" s="66">
        <v>4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</row>
    <row r="21" spans="1:27" ht="12.75">
      <c r="A21" s="66">
        <v>3</v>
      </c>
      <c r="B21" s="66" t="s">
        <v>548</v>
      </c>
      <c r="C21" s="66" t="s">
        <v>549</v>
      </c>
      <c r="D21" s="66">
        <v>60</v>
      </c>
      <c r="E21" s="66">
        <v>34</v>
      </c>
      <c r="F21" s="66">
        <v>26</v>
      </c>
      <c r="G21" s="66">
        <v>11</v>
      </c>
      <c r="H21" s="66">
        <v>7</v>
      </c>
      <c r="I21" s="66">
        <v>4</v>
      </c>
      <c r="J21" s="66">
        <v>3</v>
      </c>
      <c r="K21" s="66">
        <v>1</v>
      </c>
      <c r="L21" s="66">
        <v>2</v>
      </c>
      <c r="M21" s="66">
        <v>8</v>
      </c>
      <c r="N21" s="66">
        <v>6</v>
      </c>
      <c r="O21" s="66">
        <v>2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</row>
    <row r="22" spans="1:27" ht="12.75">
      <c r="A22" s="66">
        <v>4</v>
      </c>
      <c r="B22" s="66" t="s">
        <v>550</v>
      </c>
      <c r="C22" s="66" t="s">
        <v>551</v>
      </c>
      <c r="D22" s="66">
        <v>40</v>
      </c>
      <c r="E22" s="66">
        <v>20</v>
      </c>
      <c r="F22" s="66">
        <v>20</v>
      </c>
      <c r="G22" s="66">
        <v>4</v>
      </c>
      <c r="H22" s="66">
        <v>2</v>
      </c>
      <c r="I22" s="66">
        <v>2</v>
      </c>
      <c r="J22" s="66">
        <v>2</v>
      </c>
      <c r="K22" s="66">
        <v>1</v>
      </c>
      <c r="L22" s="66">
        <v>1</v>
      </c>
      <c r="M22" s="66">
        <v>2</v>
      </c>
      <c r="N22" s="66">
        <v>1</v>
      </c>
      <c r="O22" s="66">
        <v>1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</row>
    <row r="23" spans="1:27" ht="12.75">
      <c r="A23" s="66">
        <v>5</v>
      </c>
      <c r="B23" s="66" t="s">
        <v>530</v>
      </c>
      <c r="C23" s="66" t="s">
        <v>552</v>
      </c>
      <c r="D23" s="66">
        <v>69</v>
      </c>
      <c r="E23" s="66">
        <v>46</v>
      </c>
      <c r="F23" s="66">
        <v>23</v>
      </c>
      <c r="G23" s="66">
        <v>7</v>
      </c>
      <c r="H23" s="66">
        <v>6</v>
      </c>
      <c r="I23" s="66">
        <v>1</v>
      </c>
      <c r="J23" s="66">
        <v>0</v>
      </c>
      <c r="K23" s="66">
        <v>0</v>
      </c>
      <c r="L23" s="66">
        <v>0</v>
      </c>
      <c r="M23" s="66">
        <v>6</v>
      </c>
      <c r="N23" s="66">
        <v>5</v>
      </c>
      <c r="O23" s="66">
        <v>1</v>
      </c>
      <c r="P23" s="66">
        <v>0</v>
      </c>
      <c r="Q23" s="66">
        <v>0</v>
      </c>
      <c r="R23" s="66">
        <v>0</v>
      </c>
      <c r="S23" s="66">
        <v>1</v>
      </c>
      <c r="T23" s="66">
        <v>1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</row>
    <row r="24" spans="1:27" ht="12.75">
      <c r="A24" s="66">
        <v>6</v>
      </c>
      <c r="B24" s="66" t="s">
        <v>553</v>
      </c>
      <c r="C24" s="66" t="s">
        <v>554</v>
      </c>
      <c r="D24" s="66">
        <v>33</v>
      </c>
      <c r="E24" s="66">
        <v>20</v>
      </c>
      <c r="F24" s="66">
        <v>13</v>
      </c>
      <c r="G24" s="66">
        <v>4</v>
      </c>
      <c r="H24" s="66">
        <v>3</v>
      </c>
      <c r="I24" s="66">
        <v>1</v>
      </c>
      <c r="J24" s="66">
        <v>1</v>
      </c>
      <c r="K24" s="66">
        <v>1</v>
      </c>
      <c r="L24" s="66">
        <v>0</v>
      </c>
      <c r="M24" s="66">
        <v>1</v>
      </c>
      <c r="N24" s="66">
        <v>0</v>
      </c>
      <c r="O24" s="66">
        <v>1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2</v>
      </c>
      <c r="Z24" s="66">
        <v>2</v>
      </c>
      <c r="AA24" s="66">
        <v>0</v>
      </c>
    </row>
    <row r="25" spans="1:27" ht="12.75">
      <c r="A25" s="66">
        <v>7</v>
      </c>
      <c r="B25" s="66" t="s">
        <v>532</v>
      </c>
      <c r="C25" s="66" t="s">
        <v>555</v>
      </c>
      <c r="D25" s="66">
        <v>34</v>
      </c>
      <c r="E25" s="66">
        <v>20</v>
      </c>
      <c r="F25" s="66">
        <v>14</v>
      </c>
      <c r="G25" s="66">
        <v>10</v>
      </c>
      <c r="H25" s="66">
        <v>7</v>
      </c>
      <c r="I25" s="66">
        <v>3</v>
      </c>
      <c r="J25" s="66">
        <v>0</v>
      </c>
      <c r="K25" s="66">
        <v>0</v>
      </c>
      <c r="L25" s="66">
        <v>0</v>
      </c>
      <c r="M25" s="66">
        <v>10</v>
      </c>
      <c r="N25" s="66">
        <v>7</v>
      </c>
      <c r="O25" s="66">
        <v>3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</row>
    <row r="26" spans="1:27" ht="12.75">
      <c r="A26" s="66">
        <v>8</v>
      </c>
      <c r="B26" s="66" t="s">
        <v>532</v>
      </c>
      <c r="C26" s="66" t="s">
        <v>556</v>
      </c>
      <c r="D26" s="66">
        <v>39</v>
      </c>
      <c r="E26" s="66">
        <v>22</v>
      </c>
      <c r="F26" s="66">
        <v>17</v>
      </c>
      <c r="G26" s="66">
        <v>7</v>
      </c>
      <c r="H26" s="66">
        <v>4</v>
      </c>
      <c r="I26" s="66">
        <v>3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7</v>
      </c>
      <c r="Z26" s="66">
        <v>4</v>
      </c>
      <c r="AA26" s="66">
        <v>3</v>
      </c>
    </row>
    <row r="27" spans="1:27" ht="12.75">
      <c r="A27" s="66">
        <v>9</v>
      </c>
      <c r="B27" s="66" t="s">
        <v>532</v>
      </c>
      <c r="C27" s="66" t="s">
        <v>557</v>
      </c>
      <c r="D27" s="66">
        <v>54</v>
      </c>
      <c r="E27" s="66">
        <v>26</v>
      </c>
      <c r="F27" s="66">
        <v>28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</row>
    <row r="28" spans="1:27" ht="12.75">
      <c r="A28" s="66">
        <v>10</v>
      </c>
      <c r="B28" s="66" t="s">
        <v>532</v>
      </c>
      <c r="C28" s="66" t="s">
        <v>558</v>
      </c>
      <c r="D28" s="66">
        <v>74</v>
      </c>
      <c r="E28" s="66">
        <v>43</v>
      </c>
      <c r="F28" s="66">
        <v>31</v>
      </c>
      <c r="G28" s="66">
        <v>27</v>
      </c>
      <c r="H28" s="66">
        <v>16</v>
      </c>
      <c r="I28" s="66">
        <v>11</v>
      </c>
      <c r="J28" s="66">
        <v>4</v>
      </c>
      <c r="K28" s="66">
        <v>2</v>
      </c>
      <c r="L28" s="66">
        <v>2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23</v>
      </c>
      <c r="Z28" s="66">
        <v>14</v>
      </c>
      <c r="AA28" s="66">
        <v>9</v>
      </c>
    </row>
    <row r="29" spans="1:27" ht="12.75">
      <c r="A29" s="66">
        <v>11</v>
      </c>
      <c r="B29" s="66" t="s">
        <v>532</v>
      </c>
      <c r="C29" s="66" t="s">
        <v>559</v>
      </c>
      <c r="D29" s="66">
        <v>55</v>
      </c>
      <c r="E29" s="66">
        <v>28</v>
      </c>
      <c r="F29" s="66">
        <v>27</v>
      </c>
      <c r="G29" s="66">
        <v>7</v>
      </c>
      <c r="H29" s="66">
        <v>3</v>
      </c>
      <c r="I29" s="66">
        <v>4</v>
      </c>
      <c r="J29" s="66">
        <v>0</v>
      </c>
      <c r="K29" s="66">
        <v>0</v>
      </c>
      <c r="L29" s="66">
        <v>0</v>
      </c>
      <c r="M29" s="66">
        <v>5</v>
      </c>
      <c r="N29" s="66">
        <v>2</v>
      </c>
      <c r="O29" s="66">
        <v>3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2</v>
      </c>
      <c r="Z29" s="66">
        <v>1</v>
      </c>
      <c r="AA29" s="66">
        <v>1</v>
      </c>
    </row>
    <row r="30" spans="1:27" ht="12.75">
      <c r="A30" s="66">
        <v>12</v>
      </c>
      <c r="B30" s="66" t="s">
        <v>532</v>
      </c>
      <c r="C30" s="66" t="s">
        <v>560</v>
      </c>
      <c r="D30" s="66">
        <v>40</v>
      </c>
      <c r="E30" s="66">
        <v>24</v>
      </c>
      <c r="F30" s="66">
        <v>15</v>
      </c>
      <c r="G30" s="66">
        <v>5</v>
      </c>
      <c r="H30" s="66">
        <v>1</v>
      </c>
      <c r="I30" s="66">
        <v>4</v>
      </c>
      <c r="J30" s="66">
        <v>1</v>
      </c>
      <c r="K30" s="66">
        <v>1</v>
      </c>
      <c r="L30" s="66">
        <v>0</v>
      </c>
      <c r="M30" s="66">
        <v>4</v>
      </c>
      <c r="N30" s="66">
        <v>0</v>
      </c>
      <c r="O30" s="66">
        <v>4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</row>
    <row r="31" spans="1:27" ht="12.75">
      <c r="A31" s="66">
        <v>13</v>
      </c>
      <c r="B31" s="66" t="s">
        <v>561</v>
      </c>
      <c r="C31" s="66" t="s">
        <v>562</v>
      </c>
      <c r="D31" s="66">
        <v>30</v>
      </c>
      <c r="E31" s="66">
        <v>17</v>
      </c>
      <c r="F31" s="66">
        <v>13</v>
      </c>
      <c r="G31" s="66">
        <v>5</v>
      </c>
      <c r="H31" s="66">
        <v>4</v>
      </c>
      <c r="I31" s="66">
        <v>1</v>
      </c>
      <c r="J31" s="66">
        <v>0</v>
      </c>
      <c r="K31" s="66">
        <v>0</v>
      </c>
      <c r="L31" s="66">
        <v>0</v>
      </c>
      <c r="M31" s="66">
        <v>5</v>
      </c>
      <c r="N31" s="66">
        <v>4</v>
      </c>
      <c r="O31" s="66">
        <v>1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</row>
    <row r="32" spans="1:27" ht="12.75">
      <c r="A32" s="66">
        <v>14</v>
      </c>
      <c r="B32" s="66" t="s">
        <v>563</v>
      </c>
      <c r="C32" s="66" t="s">
        <v>564</v>
      </c>
      <c r="D32" s="66">
        <v>44</v>
      </c>
      <c r="E32" s="66">
        <v>29</v>
      </c>
      <c r="F32" s="66">
        <v>15</v>
      </c>
      <c r="G32" s="66">
        <v>6</v>
      </c>
      <c r="H32" s="66">
        <v>4</v>
      </c>
      <c r="I32" s="66">
        <v>2</v>
      </c>
      <c r="J32" s="66">
        <v>0</v>
      </c>
      <c r="K32" s="66">
        <v>0</v>
      </c>
      <c r="L32" s="66">
        <v>0</v>
      </c>
      <c r="M32" s="66">
        <v>3</v>
      </c>
      <c r="N32" s="66">
        <v>2</v>
      </c>
      <c r="O32" s="66">
        <v>1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3</v>
      </c>
      <c r="Z32" s="66">
        <v>2</v>
      </c>
      <c r="AA32" s="66">
        <v>1</v>
      </c>
    </row>
    <row r="33" spans="1:27" ht="12.75">
      <c r="A33" s="66">
        <v>15</v>
      </c>
      <c r="B33" s="66" t="s">
        <v>565</v>
      </c>
      <c r="C33" s="66" t="s">
        <v>566</v>
      </c>
      <c r="D33" s="66">
        <v>25</v>
      </c>
      <c r="E33" s="66">
        <v>15</v>
      </c>
      <c r="F33" s="66">
        <v>10</v>
      </c>
      <c r="G33" s="66">
        <v>3</v>
      </c>
      <c r="H33" s="66">
        <v>1</v>
      </c>
      <c r="I33" s="66">
        <v>2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3</v>
      </c>
      <c r="Q33" s="66">
        <v>1</v>
      </c>
      <c r="R33" s="66">
        <v>2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</row>
    <row r="34" spans="1:27" ht="12.75">
      <c r="A34" s="66">
        <v>16</v>
      </c>
      <c r="B34" s="66" t="s">
        <v>567</v>
      </c>
      <c r="C34" s="66" t="s">
        <v>568</v>
      </c>
      <c r="D34" s="66">
        <v>22</v>
      </c>
      <c r="E34" s="66">
        <v>9</v>
      </c>
      <c r="F34" s="66">
        <v>13</v>
      </c>
      <c r="G34" s="66">
        <v>5</v>
      </c>
      <c r="H34" s="66">
        <v>2</v>
      </c>
      <c r="I34" s="66">
        <v>3</v>
      </c>
      <c r="J34" s="66">
        <v>1</v>
      </c>
      <c r="K34" s="66">
        <v>1</v>
      </c>
      <c r="L34" s="66">
        <v>0</v>
      </c>
      <c r="M34" s="66">
        <v>2</v>
      </c>
      <c r="N34" s="66">
        <v>0</v>
      </c>
      <c r="O34" s="66">
        <v>2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2</v>
      </c>
      <c r="Z34" s="66">
        <v>1</v>
      </c>
      <c r="AA34" s="66">
        <v>1</v>
      </c>
    </row>
    <row r="35" spans="1:27" ht="12.75">
      <c r="A35" s="66">
        <v>17</v>
      </c>
      <c r="B35" s="66" t="s">
        <v>536</v>
      </c>
      <c r="C35" s="66" t="s">
        <v>569</v>
      </c>
      <c r="D35" s="66">
        <v>61</v>
      </c>
      <c r="E35" s="66">
        <v>32</v>
      </c>
      <c r="F35" s="66">
        <v>29</v>
      </c>
      <c r="G35" s="66">
        <v>13</v>
      </c>
      <c r="H35" s="66">
        <v>9</v>
      </c>
      <c r="I35" s="66">
        <v>4</v>
      </c>
      <c r="J35" s="66">
        <v>1</v>
      </c>
      <c r="K35" s="66">
        <v>1</v>
      </c>
      <c r="L35" s="66">
        <v>0</v>
      </c>
      <c r="M35" s="66">
        <v>2</v>
      </c>
      <c r="N35" s="66">
        <v>2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10</v>
      </c>
      <c r="Z35" s="66">
        <v>6</v>
      </c>
      <c r="AA35" s="66">
        <v>4</v>
      </c>
    </row>
    <row r="36" spans="1:27" ht="12.75">
      <c r="A36" s="66">
        <v>18</v>
      </c>
      <c r="B36" s="66" t="s">
        <v>570</v>
      </c>
      <c r="C36" s="66" t="s">
        <v>571</v>
      </c>
      <c r="D36" s="66">
        <v>28</v>
      </c>
      <c r="E36" s="66">
        <v>17</v>
      </c>
      <c r="F36" s="66">
        <v>11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</row>
    <row r="37" spans="1:27" ht="12.75">
      <c r="A37" s="66">
        <v>19</v>
      </c>
      <c r="B37" s="66" t="s">
        <v>570</v>
      </c>
      <c r="C37" s="66" t="s">
        <v>572</v>
      </c>
      <c r="D37" s="66">
        <v>15</v>
      </c>
      <c r="E37" s="66">
        <v>7</v>
      </c>
      <c r="F37" s="66">
        <v>8</v>
      </c>
      <c r="G37" s="66">
        <v>8</v>
      </c>
      <c r="H37" s="66">
        <v>2</v>
      </c>
      <c r="I37" s="66">
        <v>6</v>
      </c>
      <c r="J37" s="66">
        <v>4</v>
      </c>
      <c r="K37" s="66">
        <v>1</v>
      </c>
      <c r="L37" s="66">
        <v>3</v>
      </c>
      <c r="M37" s="66">
        <v>0</v>
      </c>
      <c r="N37" s="66">
        <v>0</v>
      </c>
      <c r="O37" s="66">
        <v>0</v>
      </c>
      <c r="P37" s="66">
        <v>4</v>
      </c>
      <c r="Q37" s="66">
        <v>1</v>
      </c>
      <c r="R37" s="66">
        <v>3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</row>
    <row r="38" spans="1:27" ht="12.75">
      <c r="A38" s="66">
        <v>20</v>
      </c>
      <c r="B38" s="66" t="s">
        <v>573</v>
      </c>
      <c r="C38" s="66" t="s">
        <v>574</v>
      </c>
      <c r="D38" s="66">
        <v>39</v>
      </c>
      <c r="E38" s="66">
        <v>24</v>
      </c>
      <c r="F38" s="66">
        <v>15</v>
      </c>
      <c r="G38" s="66">
        <v>15</v>
      </c>
      <c r="H38" s="66">
        <v>8</v>
      </c>
      <c r="I38" s="66">
        <v>7</v>
      </c>
      <c r="J38" s="66">
        <v>0</v>
      </c>
      <c r="K38" s="66">
        <v>0</v>
      </c>
      <c r="L38" s="66">
        <v>0</v>
      </c>
      <c r="M38" s="66">
        <v>15</v>
      </c>
      <c r="N38" s="66">
        <v>8</v>
      </c>
      <c r="O38" s="66">
        <v>7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</row>
    <row r="39" spans="1:27" ht="12.75">
      <c r="A39" s="66">
        <v>21</v>
      </c>
      <c r="B39" s="66" t="s">
        <v>575</v>
      </c>
      <c r="C39" s="66" t="s">
        <v>576</v>
      </c>
      <c r="D39" s="66">
        <v>71</v>
      </c>
      <c r="E39" s="66">
        <v>46</v>
      </c>
      <c r="F39" s="66">
        <v>25</v>
      </c>
      <c r="G39" s="66">
        <v>12</v>
      </c>
      <c r="H39" s="66">
        <v>9</v>
      </c>
      <c r="I39" s="66">
        <v>3</v>
      </c>
      <c r="J39" s="66">
        <v>0</v>
      </c>
      <c r="K39" s="66">
        <v>0</v>
      </c>
      <c r="L39" s="66">
        <v>0</v>
      </c>
      <c r="M39" s="66">
        <v>6</v>
      </c>
      <c r="N39" s="66">
        <v>4</v>
      </c>
      <c r="O39" s="66">
        <v>2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6</v>
      </c>
      <c r="Z39" s="66">
        <v>5</v>
      </c>
      <c r="AA39" s="66">
        <v>1</v>
      </c>
    </row>
    <row r="40" spans="1:27" ht="12.75">
      <c r="A40" s="66">
        <v>22</v>
      </c>
      <c r="B40" s="66" t="s">
        <v>577</v>
      </c>
      <c r="C40" s="66" t="s">
        <v>578</v>
      </c>
      <c r="D40" s="66">
        <v>41</v>
      </c>
      <c r="E40" s="66">
        <v>26</v>
      </c>
      <c r="F40" s="66">
        <v>15</v>
      </c>
      <c r="G40" s="66">
        <v>6</v>
      </c>
      <c r="H40" s="66">
        <v>5</v>
      </c>
      <c r="I40" s="66">
        <v>1</v>
      </c>
      <c r="J40" s="66">
        <v>0</v>
      </c>
      <c r="K40" s="66">
        <v>0</v>
      </c>
      <c r="L40" s="66">
        <v>0</v>
      </c>
      <c r="M40" s="66">
        <v>3</v>
      </c>
      <c r="N40" s="66">
        <v>2</v>
      </c>
      <c r="O40" s="66">
        <v>1</v>
      </c>
      <c r="P40" s="66">
        <v>1</v>
      </c>
      <c r="Q40" s="66">
        <v>1</v>
      </c>
      <c r="R40" s="66">
        <v>0</v>
      </c>
      <c r="S40" s="66">
        <v>2</v>
      </c>
      <c r="T40" s="66">
        <v>2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</row>
    <row r="41" spans="1:27" ht="12.75">
      <c r="A41" s="66">
        <v>23</v>
      </c>
      <c r="B41" s="66" t="s">
        <v>579</v>
      </c>
      <c r="C41" s="66" t="s">
        <v>580</v>
      </c>
      <c r="D41" s="66">
        <v>17</v>
      </c>
      <c r="E41" s="66">
        <v>8</v>
      </c>
      <c r="F41" s="66">
        <v>9</v>
      </c>
      <c r="G41" s="66">
        <v>1</v>
      </c>
      <c r="H41" s="66">
        <v>1</v>
      </c>
      <c r="I41" s="66">
        <v>0</v>
      </c>
      <c r="J41" s="66">
        <v>0</v>
      </c>
      <c r="K41" s="66">
        <v>0</v>
      </c>
      <c r="L41" s="66">
        <v>0</v>
      </c>
      <c r="M41" s="66">
        <v>1</v>
      </c>
      <c r="N41" s="66">
        <v>1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</row>
    <row r="42" spans="1:27" ht="12.75">
      <c r="A42" s="66">
        <v>24</v>
      </c>
      <c r="B42" s="66" t="s">
        <v>581</v>
      </c>
      <c r="C42" s="66" t="s">
        <v>582</v>
      </c>
      <c r="D42" s="66">
        <v>23</v>
      </c>
      <c r="E42" s="66">
        <v>14</v>
      </c>
      <c r="F42" s="66">
        <v>9</v>
      </c>
      <c r="G42" s="66">
        <v>3</v>
      </c>
      <c r="H42" s="66">
        <v>2</v>
      </c>
      <c r="I42" s="66">
        <v>1</v>
      </c>
      <c r="J42" s="66">
        <v>0</v>
      </c>
      <c r="K42" s="66">
        <v>0</v>
      </c>
      <c r="L42" s="66">
        <v>0</v>
      </c>
      <c r="M42" s="66">
        <v>3</v>
      </c>
      <c r="N42" s="66">
        <v>2</v>
      </c>
      <c r="O42" s="66">
        <v>1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</row>
    <row r="43" spans="1:27" ht="12.75">
      <c r="A43" s="66">
        <v>25</v>
      </c>
      <c r="B43" s="66" t="s">
        <v>581</v>
      </c>
      <c r="C43" s="66" t="s">
        <v>583</v>
      </c>
      <c r="D43" s="66">
        <v>18</v>
      </c>
      <c r="E43" s="66">
        <v>5</v>
      </c>
      <c r="F43" s="66">
        <v>6</v>
      </c>
      <c r="G43" s="66">
        <v>3</v>
      </c>
      <c r="H43" s="66">
        <v>2</v>
      </c>
      <c r="I43" s="66">
        <v>1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1</v>
      </c>
      <c r="W43" s="66">
        <v>1</v>
      </c>
      <c r="X43" s="66">
        <v>0</v>
      </c>
      <c r="Y43" s="66">
        <v>2</v>
      </c>
      <c r="Z43" s="66">
        <v>1</v>
      </c>
      <c r="AA43" s="66">
        <v>1</v>
      </c>
    </row>
    <row r="44" spans="1:27" ht="12.75">
      <c r="A44" s="66">
        <v>26</v>
      </c>
      <c r="B44" s="66" t="s">
        <v>584</v>
      </c>
      <c r="C44" s="66" t="s">
        <v>585</v>
      </c>
      <c r="D44" s="66">
        <v>39</v>
      </c>
      <c r="E44" s="66">
        <v>23</v>
      </c>
      <c r="F44" s="66">
        <v>16</v>
      </c>
      <c r="G44" s="66">
        <v>2</v>
      </c>
      <c r="H44" s="66">
        <v>1</v>
      </c>
      <c r="I44" s="66">
        <v>1</v>
      </c>
      <c r="J44" s="66">
        <v>0</v>
      </c>
      <c r="K44" s="66">
        <v>0</v>
      </c>
      <c r="L44" s="66">
        <v>0</v>
      </c>
      <c r="M44" s="66">
        <v>2</v>
      </c>
      <c r="N44" s="66">
        <v>1</v>
      </c>
      <c r="O44" s="66">
        <v>1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</row>
    <row r="45" spans="1:27" ht="12.75">
      <c r="A45" s="66">
        <v>27</v>
      </c>
      <c r="B45" s="66" t="s">
        <v>586</v>
      </c>
      <c r="C45" s="66" t="s">
        <v>587</v>
      </c>
      <c r="D45" s="66">
        <v>37</v>
      </c>
      <c r="E45" s="66">
        <v>20</v>
      </c>
      <c r="F45" s="66">
        <v>7</v>
      </c>
      <c r="G45" s="66">
        <v>6</v>
      </c>
      <c r="H45" s="66">
        <v>3</v>
      </c>
      <c r="I45" s="66">
        <v>3</v>
      </c>
      <c r="J45" s="66">
        <v>0</v>
      </c>
      <c r="K45" s="66">
        <v>0</v>
      </c>
      <c r="L45" s="66">
        <v>0</v>
      </c>
      <c r="M45" s="66">
        <v>6</v>
      </c>
      <c r="N45" s="66">
        <v>3</v>
      </c>
      <c r="O45" s="66">
        <v>3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</row>
    <row r="46" spans="1:27" ht="12.75">
      <c r="A46" s="66">
        <v>28</v>
      </c>
      <c r="B46" s="66" t="s">
        <v>588</v>
      </c>
      <c r="C46" s="66" t="s">
        <v>589</v>
      </c>
      <c r="D46" s="66">
        <v>30</v>
      </c>
      <c r="E46" s="66">
        <v>17</v>
      </c>
      <c r="F46" s="66">
        <v>13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</row>
    <row r="47" spans="1:27" ht="12.75">
      <c r="A47" s="66">
        <v>29</v>
      </c>
      <c r="B47" s="66" t="s">
        <v>590</v>
      </c>
      <c r="C47" s="66" t="s">
        <v>591</v>
      </c>
      <c r="D47" s="66">
        <v>66</v>
      </c>
      <c r="E47" s="66">
        <v>32</v>
      </c>
      <c r="F47" s="66">
        <v>34</v>
      </c>
      <c r="G47" s="66">
        <v>11</v>
      </c>
      <c r="H47" s="66">
        <v>6</v>
      </c>
      <c r="I47" s="66">
        <v>5</v>
      </c>
      <c r="J47" s="66">
        <v>0</v>
      </c>
      <c r="K47" s="66">
        <v>0</v>
      </c>
      <c r="L47" s="66">
        <v>0</v>
      </c>
      <c r="M47" s="66">
        <v>7</v>
      </c>
      <c r="N47" s="66">
        <v>5</v>
      </c>
      <c r="O47" s="66">
        <v>2</v>
      </c>
      <c r="P47" s="66">
        <v>2</v>
      </c>
      <c r="Q47" s="66">
        <v>0</v>
      </c>
      <c r="R47" s="66">
        <v>2</v>
      </c>
      <c r="S47" s="66">
        <v>2</v>
      </c>
      <c r="T47" s="66">
        <v>1</v>
      </c>
      <c r="U47" s="66">
        <v>1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</row>
    <row r="48" spans="1:27" ht="12.75">
      <c r="A48" s="66">
        <v>30</v>
      </c>
      <c r="B48" s="66" t="s">
        <v>540</v>
      </c>
      <c r="C48" s="66" t="s">
        <v>592</v>
      </c>
      <c r="D48" s="66">
        <v>20</v>
      </c>
      <c r="E48" s="66">
        <v>11</v>
      </c>
      <c r="F48" s="66">
        <v>9</v>
      </c>
      <c r="G48" s="66">
        <v>1</v>
      </c>
      <c r="H48" s="66">
        <v>1</v>
      </c>
      <c r="I48" s="66">
        <v>0</v>
      </c>
      <c r="J48" s="66">
        <v>1</v>
      </c>
      <c r="K48" s="66">
        <v>1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</row>
    <row r="49" spans="1:27" ht="12.75">
      <c r="A49" s="66">
        <v>31</v>
      </c>
      <c r="B49" s="66" t="s">
        <v>540</v>
      </c>
      <c r="C49" s="66" t="s">
        <v>593</v>
      </c>
      <c r="D49" s="66">
        <v>50</v>
      </c>
      <c r="E49" s="66">
        <v>30</v>
      </c>
      <c r="F49" s="66">
        <v>20</v>
      </c>
      <c r="G49" s="66">
        <v>11</v>
      </c>
      <c r="H49" s="66">
        <v>4</v>
      </c>
      <c r="I49" s="66">
        <v>7</v>
      </c>
      <c r="J49" s="66">
        <v>9</v>
      </c>
      <c r="K49" s="66">
        <v>4</v>
      </c>
      <c r="L49" s="66">
        <v>5</v>
      </c>
      <c r="M49" s="66">
        <v>2</v>
      </c>
      <c r="N49" s="66">
        <v>0</v>
      </c>
      <c r="O49" s="66">
        <v>2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</row>
    <row r="50" spans="1:27" ht="12.75">
      <c r="A50" s="66">
        <v>32</v>
      </c>
      <c r="B50" s="66" t="s">
        <v>594</v>
      </c>
      <c r="C50" s="66" t="s">
        <v>595</v>
      </c>
      <c r="D50" s="66">
        <v>21</v>
      </c>
      <c r="E50" s="66">
        <v>12</v>
      </c>
      <c r="F50" s="66">
        <v>9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</row>
    <row r="51" spans="1:27" ht="12.75">
      <c r="A51" s="66">
        <v>33</v>
      </c>
      <c r="B51" s="66" t="s">
        <v>542</v>
      </c>
      <c r="C51" s="66" t="s">
        <v>596</v>
      </c>
      <c r="D51" s="66">
        <v>27</v>
      </c>
      <c r="E51" s="66">
        <v>12</v>
      </c>
      <c r="F51" s="66">
        <v>15</v>
      </c>
      <c r="G51" s="66">
        <v>6</v>
      </c>
      <c r="H51" s="66">
        <v>0</v>
      </c>
      <c r="I51" s="66">
        <v>6</v>
      </c>
      <c r="J51" s="66">
        <v>3</v>
      </c>
      <c r="K51" s="66">
        <v>0</v>
      </c>
      <c r="L51" s="66">
        <v>3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3</v>
      </c>
      <c r="Z51" s="66">
        <v>0</v>
      </c>
      <c r="AA51" s="66">
        <v>3</v>
      </c>
    </row>
    <row r="52" spans="1:27" ht="12.75">
      <c r="A52" s="66">
        <v>34</v>
      </c>
      <c r="B52" s="66" t="s">
        <v>597</v>
      </c>
      <c r="C52" s="66" t="s">
        <v>598</v>
      </c>
      <c r="D52" s="66">
        <v>48</v>
      </c>
      <c r="E52" s="66">
        <v>33</v>
      </c>
      <c r="F52" s="66">
        <v>15</v>
      </c>
      <c r="G52" s="66">
        <v>2</v>
      </c>
      <c r="H52" s="66">
        <v>0</v>
      </c>
      <c r="I52" s="66">
        <v>2</v>
      </c>
      <c r="J52" s="66">
        <v>0</v>
      </c>
      <c r="K52" s="66">
        <v>0</v>
      </c>
      <c r="L52" s="66">
        <v>0</v>
      </c>
      <c r="M52" s="66">
        <v>2</v>
      </c>
      <c r="N52" s="66">
        <v>0</v>
      </c>
      <c r="O52" s="66">
        <v>2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</row>
    <row r="53" spans="1:27" ht="12.75">
      <c r="A53" s="66">
        <v>35</v>
      </c>
      <c r="B53" s="66" t="s">
        <v>599</v>
      </c>
      <c r="C53" s="66" t="s">
        <v>600</v>
      </c>
      <c r="D53" s="66">
        <v>17</v>
      </c>
      <c r="E53" s="66">
        <v>11</v>
      </c>
      <c r="F53" s="66">
        <v>6</v>
      </c>
      <c r="G53" s="66">
        <v>3</v>
      </c>
      <c r="H53" s="66">
        <v>2</v>
      </c>
      <c r="I53" s="66">
        <v>1</v>
      </c>
      <c r="J53" s="66">
        <v>0</v>
      </c>
      <c r="K53" s="66">
        <v>0</v>
      </c>
      <c r="L53" s="66">
        <v>0</v>
      </c>
      <c r="M53" s="66">
        <v>3</v>
      </c>
      <c r="N53" s="66">
        <v>2</v>
      </c>
      <c r="O53" s="66">
        <v>1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</row>
    <row r="54" spans="1:27" ht="12.75">
      <c r="A54" s="66">
        <v>36</v>
      </c>
      <c r="B54" s="66" t="s">
        <v>601</v>
      </c>
      <c r="C54" s="66" t="s">
        <v>602</v>
      </c>
      <c r="D54" s="66">
        <v>33</v>
      </c>
      <c r="E54" s="66">
        <v>18</v>
      </c>
      <c r="F54" s="66">
        <v>15</v>
      </c>
      <c r="G54" s="66">
        <v>5</v>
      </c>
      <c r="H54" s="66">
        <v>3</v>
      </c>
      <c r="I54" s="66">
        <v>2</v>
      </c>
      <c r="J54" s="66">
        <v>0</v>
      </c>
      <c r="K54" s="66">
        <v>0</v>
      </c>
      <c r="L54" s="66">
        <v>0</v>
      </c>
      <c r="M54" s="66">
        <v>5</v>
      </c>
      <c r="N54" s="66">
        <v>3</v>
      </c>
      <c r="O54" s="66">
        <v>2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</row>
    <row r="55" spans="1:27" ht="12.75">
      <c r="A55" s="66">
        <v>37</v>
      </c>
      <c r="B55" s="66" t="s">
        <v>603</v>
      </c>
      <c r="C55" s="66" t="s">
        <v>604</v>
      </c>
      <c r="D55" s="66">
        <v>34</v>
      </c>
      <c r="E55" s="66">
        <v>18</v>
      </c>
      <c r="F55" s="66">
        <v>16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</row>
    <row r="56" spans="1:27" s="68" customFormat="1" ht="12.75">
      <c r="A56" s="67">
        <v>37</v>
      </c>
      <c r="B56" s="67"/>
      <c r="C56" s="67" t="s">
        <v>605</v>
      </c>
      <c r="D56" s="67">
        <f aca="true" t="shared" si="2" ref="D56:AA56">SUM(D19:D55)</f>
        <v>1434</v>
      </c>
      <c r="E56" s="67">
        <f t="shared" si="2"/>
        <v>824</v>
      </c>
      <c r="F56" s="67">
        <f t="shared" si="2"/>
        <v>592</v>
      </c>
      <c r="G56" s="67">
        <f t="shared" si="2"/>
        <v>213</v>
      </c>
      <c r="H56" s="67">
        <f t="shared" si="2"/>
        <v>121</v>
      </c>
      <c r="I56" s="67">
        <f t="shared" si="2"/>
        <v>92</v>
      </c>
      <c r="J56" s="67">
        <f t="shared" si="2"/>
        <v>32</v>
      </c>
      <c r="K56" s="67">
        <f t="shared" si="2"/>
        <v>15</v>
      </c>
      <c r="L56" s="67">
        <f t="shared" si="2"/>
        <v>17</v>
      </c>
      <c r="M56" s="67">
        <f t="shared" si="2"/>
        <v>105</v>
      </c>
      <c r="N56" s="67">
        <f t="shared" si="2"/>
        <v>62</v>
      </c>
      <c r="O56" s="67">
        <f t="shared" si="2"/>
        <v>43</v>
      </c>
      <c r="P56" s="67">
        <f t="shared" si="2"/>
        <v>10</v>
      </c>
      <c r="Q56" s="67">
        <f t="shared" si="2"/>
        <v>3</v>
      </c>
      <c r="R56" s="67">
        <f t="shared" si="2"/>
        <v>7</v>
      </c>
      <c r="S56" s="67">
        <f t="shared" si="2"/>
        <v>5</v>
      </c>
      <c r="T56" s="67">
        <f t="shared" si="2"/>
        <v>4</v>
      </c>
      <c r="U56" s="67">
        <f t="shared" si="2"/>
        <v>1</v>
      </c>
      <c r="V56" s="67">
        <f t="shared" si="2"/>
        <v>1</v>
      </c>
      <c r="W56" s="67">
        <f t="shared" si="2"/>
        <v>1</v>
      </c>
      <c r="X56" s="67">
        <f t="shared" si="2"/>
        <v>0</v>
      </c>
      <c r="Y56" s="67">
        <f t="shared" si="2"/>
        <v>60</v>
      </c>
      <c r="Z56" s="67">
        <f t="shared" si="2"/>
        <v>36</v>
      </c>
      <c r="AA56" s="67">
        <f t="shared" si="2"/>
        <v>24</v>
      </c>
    </row>
    <row r="57" spans="1:27" ht="7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</row>
    <row r="58" spans="1:27" ht="25.5">
      <c r="A58" s="66">
        <v>1</v>
      </c>
      <c r="B58" s="66" t="s">
        <v>545</v>
      </c>
      <c r="C58" s="66" t="s">
        <v>606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</row>
    <row r="59" spans="1:27" ht="12.75">
      <c r="A59" s="66">
        <v>2</v>
      </c>
      <c r="B59" s="66" t="s">
        <v>550</v>
      </c>
      <c r="C59" s="66" t="s">
        <v>607</v>
      </c>
      <c r="D59" s="66">
        <v>7</v>
      </c>
      <c r="E59" s="66">
        <v>2</v>
      </c>
      <c r="F59" s="66">
        <v>5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</row>
    <row r="60" spans="1:27" ht="12.75">
      <c r="A60" s="66">
        <v>3</v>
      </c>
      <c r="B60" s="66" t="s">
        <v>581</v>
      </c>
      <c r="C60" s="66" t="s">
        <v>608</v>
      </c>
      <c r="D60" s="66">
        <v>1</v>
      </c>
      <c r="E60" s="66">
        <v>0</v>
      </c>
      <c r="F60" s="66">
        <v>1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</row>
    <row r="61" spans="1:27" ht="12.75">
      <c r="A61" s="66">
        <v>4</v>
      </c>
      <c r="B61" s="66" t="s">
        <v>586</v>
      </c>
      <c r="C61" s="66" t="s">
        <v>609</v>
      </c>
      <c r="D61" s="66">
        <v>0</v>
      </c>
      <c r="E61" s="66">
        <v>2</v>
      </c>
      <c r="F61" s="66">
        <v>1</v>
      </c>
      <c r="G61" s="66">
        <v>0</v>
      </c>
      <c r="H61" s="66">
        <v>2</v>
      </c>
      <c r="I61" s="66">
        <v>1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2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1</v>
      </c>
    </row>
    <row r="62" spans="1:27" ht="12.75">
      <c r="A62" s="66">
        <v>5</v>
      </c>
      <c r="B62" s="66" t="s">
        <v>540</v>
      </c>
      <c r="C62" s="66" t="s">
        <v>610</v>
      </c>
      <c r="D62" s="66">
        <v>6</v>
      </c>
      <c r="E62" s="66">
        <v>3</v>
      </c>
      <c r="F62" s="66">
        <v>3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</row>
    <row r="63" spans="1:27" s="68" customFormat="1" ht="12.75">
      <c r="A63" s="67">
        <v>5</v>
      </c>
      <c r="B63" s="67"/>
      <c r="C63" s="67" t="s">
        <v>611</v>
      </c>
      <c r="D63" s="67">
        <f aca="true" t="shared" si="3" ref="D63:AA63">SUM(D58:D62)</f>
        <v>14</v>
      </c>
      <c r="E63" s="67">
        <f t="shared" si="3"/>
        <v>7</v>
      </c>
      <c r="F63" s="67">
        <f t="shared" si="3"/>
        <v>10</v>
      </c>
      <c r="G63" s="67">
        <f t="shared" si="3"/>
        <v>0</v>
      </c>
      <c r="H63" s="67">
        <f t="shared" si="3"/>
        <v>2</v>
      </c>
      <c r="I63" s="67">
        <f t="shared" si="3"/>
        <v>1</v>
      </c>
      <c r="J63" s="67">
        <f t="shared" si="3"/>
        <v>0</v>
      </c>
      <c r="K63" s="67">
        <f t="shared" si="3"/>
        <v>0</v>
      </c>
      <c r="L63" s="67">
        <f t="shared" si="3"/>
        <v>0</v>
      </c>
      <c r="M63" s="67">
        <f t="shared" si="3"/>
        <v>0</v>
      </c>
      <c r="N63" s="67">
        <f t="shared" si="3"/>
        <v>0</v>
      </c>
      <c r="O63" s="67">
        <f t="shared" si="3"/>
        <v>0</v>
      </c>
      <c r="P63" s="67">
        <f t="shared" si="3"/>
        <v>0</v>
      </c>
      <c r="Q63" s="67">
        <f t="shared" si="3"/>
        <v>2</v>
      </c>
      <c r="R63" s="67">
        <f t="shared" si="3"/>
        <v>0</v>
      </c>
      <c r="S63" s="67">
        <f t="shared" si="3"/>
        <v>0</v>
      </c>
      <c r="T63" s="67">
        <f t="shared" si="3"/>
        <v>0</v>
      </c>
      <c r="U63" s="67">
        <f t="shared" si="3"/>
        <v>0</v>
      </c>
      <c r="V63" s="67">
        <f t="shared" si="3"/>
        <v>0</v>
      </c>
      <c r="W63" s="67">
        <f t="shared" si="3"/>
        <v>0</v>
      </c>
      <c r="X63" s="67">
        <f t="shared" si="3"/>
        <v>0</v>
      </c>
      <c r="Y63" s="67">
        <f t="shared" si="3"/>
        <v>0</v>
      </c>
      <c r="Z63" s="67">
        <f t="shared" si="3"/>
        <v>0</v>
      </c>
      <c r="AA63" s="67">
        <f t="shared" si="3"/>
        <v>1</v>
      </c>
    </row>
    <row r="64" spans="1:27" ht="7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</row>
    <row r="65" spans="1:27" ht="12.75">
      <c r="A65" s="66">
        <v>1</v>
      </c>
      <c r="B65" s="66" t="s">
        <v>548</v>
      </c>
      <c r="C65" s="66" t="s">
        <v>612</v>
      </c>
      <c r="D65" s="66">
        <v>6</v>
      </c>
      <c r="E65" s="66">
        <v>5</v>
      </c>
      <c r="F65" s="66">
        <v>1</v>
      </c>
      <c r="G65" s="66">
        <v>2</v>
      </c>
      <c r="H65" s="66">
        <v>1</v>
      </c>
      <c r="I65" s="66">
        <v>1</v>
      </c>
      <c r="J65" s="66">
        <v>0</v>
      </c>
      <c r="K65" s="66">
        <v>0</v>
      </c>
      <c r="L65" s="66">
        <v>0</v>
      </c>
      <c r="M65" s="66">
        <v>2</v>
      </c>
      <c r="N65" s="66">
        <v>1</v>
      </c>
      <c r="O65" s="66">
        <v>1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</row>
    <row r="66" spans="1:27" ht="25.5">
      <c r="A66" s="66">
        <v>2</v>
      </c>
      <c r="B66" s="66" t="s">
        <v>532</v>
      </c>
      <c r="C66" s="66" t="s">
        <v>613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</row>
    <row r="67" spans="1:27" ht="25.5">
      <c r="A67" s="66">
        <v>3</v>
      </c>
      <c r="B67" s="66" t="s">
        <v>532</v>
      </c>
      <c r="C67" s="66" t="s">
        <v>614</v>
      </c>
      <c r="D67" s="66">
        <v>20</v>
      </c>
      <c r="E67" s="66">
        <v>11</v>
      </c>
      <c r="F67" s="66">
        <v>9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</row>
    <row r="68" spans="1:27" ht="12.75">
      <c r="A68" s="66">
        <v>4</v>
      </c>
      <c r="B68" s="66" t="s">
        <v>615</v>
      </c>
      <c r="C68" s="66" t="s">
        <v>616</v>
      </c>
      <c r="D68" s="66">
        <v>62</v>
      </c>
      <c r="E68" s="66">
        <v>32</v>
      </c>
      <c r="F68" s="66">
        <v>30</v>
      </c>
      <c r="G68" s="66">
        <v>26</v>
      </c>
      <c r="H68" s="66">
        <v>13</v>
      </c>
      <c r="I68" s="66">
        <v>13</v>
      </c>
      <c r="J68" s="66">
        <v>0</v>
      </c>
      <c r="K68" s="66">
        <v>0</v>
      </c>
      <c r="L68" s="66">
        <v>0</v>
      </c>
      <c r="M68" s="66">
        <v>18</v>
      </c>
      <c r="N68" s="66">
        <v>7</v>
      </c>
      <c r="O68" s="66">
        <v>11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8</v>
      </c>
      <c r="Z68" s="66">
        <v>6</v>
      </c>
      <c r="AA68" s="66">
        <v>2</v>
      </c>
    </row>
    <row r="69" spans="1:27" ht="12.75">
      <c r="A69" s="66">
        <v>5</v>
      </c>
      <c r="B69" s="66" t="s">
        <v>567</v>
      </c>
      <c r="C69" s="66" t="s">
        <v>617</v>
      </c>
      <c r="D69" s="66">
        <v>83</v>
      </c>
      <c r="E69" s="66">
        <v>40</v>
      </c>
      <c r="F69" s="66">
        <v>43</v>
      </c>
      <c r="G69" s="66">
        <v>12</v>
      </c>
      <c r="H69" s="66">
        <v>9</v>
      </c>
      <c r="I69" s="66">
        <v>3</v>
      </c>
      <c r="J69" s="66">
        <v>0</v>
      </c>
      <c r="K69" s="66">
        <v>0</v>
      </c>
      <c r="L69" s="66">
        <v>0</v>
      </c>
      <c r="M69" s="66">
        <v>12</v>
      </c>
      <c r="N69" s="66">
        <v>9</v>
      </c>
      <c r="O69" s="66">
        <v>3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</row>
    <row r="70" spans="1:27" ht="25.5">
      <c r="A70" s="66">
        <v>6</v>
      </c>
      <c r="B70" s="66" t="s">
        <v>618</v>
      </c>
      <c r="C70" s="66" t="s">
        <v>619</v>
      </c>
      <c r="D70" s="66">
        <v>18</v>
      </c>
      <c r="E70" s="66">
        <v>13</v>
      </c>
      <c r="F70" s="66">
        <v>5</v>
      </c>
      <c r="G70" s="66">
        <v>2</v>
      </c>
      <c r="H70" s="66">
        <v>1</v>
      </c>
      <c r="I70" s="66">
        <v>1</v>
      </c>
      <c r="J70" s="66">
        <v>0</v>
      </c>
      <c r="K70" s="66">
        <v>0</v>
      </c>
      <c r="L70" s="66">
        <v>0</v>
      </c>
      <c r="M70" s="66">
        <v>2</v>
      </c>
      <c r="N70" s="66">
        <v>1</v>
      </c>
      <c r="O70" s="66">
        <v>1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</row>
    <row r="71" spans="1:27" ht="25.5">
      <c r="A71" s="66">
        <v>7</v>
      </c>
      <c r="B71" s="66" t="s">
        <v>618</v>
      </c>
      <c r="C71" s="66" t="s">
        <v>620</v>
      </c>
      <c r="D71" s="66">
        <v>16</v>
      </c>
      <c r="E71" s="66">
        <v>13</v>
      </c>
      <c r="F71" s="66">
        <v>3</v>
      </c>
      <c r="G71" s="66">
        <v>1</v>
      </c>
      <c r="H71" s="66">
        <v>1</v>
      </c>
      <c r="I71" s="66">
        <v>0</v>
      </c>
      <c r="J71" s="66">
        <v>0</v>
      </c>
      <c r="K71" s="66">
        <v>0</v>
      </c>
      <c r="L71" s="66">
        <v>0</v>
      </c>
      <c r="M71" s="66">
        <v>1</v>
      </c>
      <c r="N71" s="66">
        <v>1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</row>
    <row r="72" spans="1:27" ht="12.75">
      <c r="A72" s="66">
        <v>8</v>
      </c>
      <c r="B72" s="66" t="s">
        <v>584</v>
      </c>
      <c r="C72" s="66" t="s">
        <v>621</v>
      </c>
      <c r="D72" s="66">
        <v>73</v>
      </c>
      <c r="E72" s="66">
        <v>40</v>
      </c>
      <c r="F72" s="66">
        <v>33</v>
      </c>
      <c r="G72" s="66">
        <v>4</v>
      </c>
      <c r="H72" s="66">
        <v>1</v>
      </c>
      <c r="I72" s="66">
        <v>3</v>
      </c>
      <c r="J72" s="66">
        <v>0</v>
      </c>
      <c r="K72" s="66">
        <v>0</v>
      </c>
      <c r="L72" s="66">
        <v>0</v>
      </c>
      <c r="M72" s="66">
        <v>2</v>
      </c>
      <c r="N72" s="66">
        <v>0</v>
      </c>
      <c r="O72" s="66">
        <v>2</v>
      </c>
      <c r="P72" s="66">
        <v>0</v>
      </c>
      <c r="Q72" s="66">
        <v>0</v>
      </c>
      <c r="R72" s="66">
        <v>0</v>
      </c>
      <c r="S72" s="66">
        <v>2</v>
      </c>
      <c r="T72" s="66">
        <v>1</v>
      </c>
      <c r="U72" s="66">
        <v>1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</row>
    <row r="73" spans="1:27" ht="12.75">
      <c r="A73" s="66">
        <v>9</v>
      </c>
      <c r="B73" s="66" t="s">
        <v>586</v>
      </c>
      <c r="C73" s="66" t="s">
        <v>622</v>
      </c>
      <c r="D73" s="66">
        <v>34</v>
      </c>
      <c r="E73" s="66">
        <v>19</v>
      </c>
      <c r="F73" s="66">
        <v>15</v>
      </c>
      <c r="G73" s="66">
        <v>6</v>
      </c>
      <c r="H73" s="66">
        <v>4</v>
      </c>
      <c r="I73" s="66">
        <v>2</v>
      </c>
      <c r="J73" s="66">
        <v>0</v>
      </c>
      <c r="K73" s="66">
        <v>0</v>
      </c>
      <c r="L73" s="66">
        <v>0</v>
      </c>
      <c r="M73" s="66">
        <v>2</v>
      </c>
      <c r="N73" s="66">
        <v>2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4</v>
      </c>
      <c r="Z73" s="66">
        <v>2</v>
      </c>
      <c r="AA73" s="66">
        <v>2</v>
      </c>
    </row>
    <row r="74" spans="1:27" s="68" customFormat="1" ht="12.75">
      <c r="A74" s="67">
        <v>9</v>
      </c>
      <c r="B74" s="67"/>
      <c r="C74" s="67" t="s">
        <v>623</v>
      </c>
      <c r="D74" s="67">
        <f aca="true" t="shared" si="4" ref="D74:AA74">SUM(D65:D73)</f>
        <v>312</v>
      </c>
      <c r="E74" s="67">
        <f t="shared" si="4"/>
        <v>173</v>
      </c>
      <c r="F74" s="67">
        <f t="shared" si="4"/>
        <v>139</v>
      </c>
      <c r="G74" s="67">
        <f t="shared" si="4"/>
        <v>53</v>
      </c>
      <c r="H74" s="67">
        <f t="shared" si="4"/>
        <v>30</v>
      </c>
      <c r="I74" s="67">
        <f t="shared" si="4"/>
        <v>23</v>
      </c>
      <c r="J74" s="67">
        <f t="shared" si="4"/>
        <v>0</v>
      </c>
      <c r="K74" s="67">
        <f t="shared" si="4"/>
        <v>0</v>
      </c>
      <c r="L74" s="67">
        <f t="shared" si="4"/>
        <v>0</v>
      </c>
      <c r="M74" s="67">
        <f t="shared" si="4"/>
        <v>39</v>
      </c>
      <c r="N74" s="67">
        <f t="shared" si="4"/>
        <v>21</v>
      </c>
      <c r="O74" s="67">
        <f t="shared" si="4"/>
        <v>18</v>
      </c>
      <c r="P74" s="67">
        <f t="shared" si="4"/>
        <v>0</v>
      </c>
      <c r="Q74" s="67">
        <f t="shared" si="4"/>
        <v>0</v>
      </c>
      <c r="R74" s="67">
        <f t="shared" si="4"/>
        <v>0</v>
      </c>
      <c r="S74" s="67">
        <f t="shared" si="4"/>
        <v>2</v>
      </c>
      <c r="T74" s="67">
        <f t="shared" si="4"/>
        <v>1</v>
      </c>
      <c r="U74" s="67">
        <f t="shared" si="4"/>
        <v>1</v>
      </c>
      <c r="V74" s="67">
        <f t="shared" si="4"/>
        <v>0</v>
      </c>
      <c r="W74" s="67">
        <f t="shared" si="4"/>
        <v>0</v>
      </c>
      <c r="X74" s="67">
        <f t="shared" si="4"/>
        <v>0</v>
      </c>
      <c r="Y74" s="67">
        <f t="shared" si="4"/>
        <v>12</v>
      </c>
      <c r="Z74" s="67">
        <f t="shared" si="4"/>
        <v>8</v>
      </c>
      <c r="AA74" s="67">
        <f t="shared" si="4"/>
        <v>4</v>
      </c>
    </row>
    <row r="75" spans="1:27" ht="7.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5"/>
    </row>
    <row r="76" spans="1:27" s="68" customFormat="1" ht="12.75">
      <c r="A76" s="67">
        <f>(A12+A17+A56+A63+A74)</f>
        <v>59</v>
      </c>
      <c r="B76" s="67"/>
      <c r="C76" s="67" t="s">
        <v>624</v>
      </c>
      <c r="D76" s="67">
        <f aca="true" t="shared" si="5" ref="D76:AA76">(D12+D17+D56+D63+D74)</f>
        <v>2131</v>
      </c>
      <c r="E76" s="67">
        <f t="shared" si="5"/>
        <v>1217</v>
      </c>
      <c r="F76" s="67">
        <f t="shared" si="5"/>
        <v>898</v>
      </c>
      <c r="G76" s="67">
        <f t="shared" si="5"/>
        <v>299</v>
      </c>
      <c r="H76" s="67">
        <f t="shared" si="5"/>
        <v>179</v>
      </c>
      <c r="I76" s="67">
        <f t="shared" si="5"/>
        <v>123</v>
      </c>
      <c r="J76" s="67">
        <f t="shared" si="5"/>
        <v>39</v>
      </c>
      <c r="K76" s="67">
        <f t="shared" si="5"/>
        <v>21</v>
      </c>
      <c r="L76" s="67">
        <f t="shared" si="5"/>
        <v>18</v>
      </c>
      <c r="M76" s="67">
        <f t="shared" si="5"/>
        <v>144</v>
      </c>
      <c r="N76" s="67">
        <f t="shared" si="5"/>
        <v>83</v>
      </c>
      <c r="O76" s="67">
        <f t="shared" si="5"/>
        <v>61</v>
      </c>
      <c r="P76" s="67">
        <f t="shared" si="5"/>
        <v>10</v>
      </c>
      <c r="Q76" s="67">
        <f t="shared" si="5"/>
        <v>5</v>
      </c>
      <c r="R76" s="67">
        <f t="shared" si="5"/>
        <v>7</v>
      </c>
      <c r="S76" s="67">
        <f t="shared" si="5"/>
        <v>13</v>
      </c>
      <c r="T76" s="67">
        <f t="shared" si="5"/>
        <v>10</v>
      </c>
      <c r="U76" s="67">
        <f t="shared" si="5"/>
        <v>3</v>
      </c>
      <c r="V76" s="67">
        <f t="shared" si="5"/>
        <v>21</v>
      </c>
      <c r="W76" s="67">
        <f t="shared" si="5"/>
        <v>16</v>
      </c>
      <c r="X76" s="67">
        <f t="shared" si="5"/>
        <v>5</v>
      </c>
      <c r="Y76" s="67">
        <f t="shared" si="5"/>
        <v>72</v>
      </c>
      <c r="Z76" s="67">
        <f t="shared" si="5"/>
        <v>44</v>
      </c>
      <c r="AA76" s="67">
        <f t="shared" si="5"/>
        <v>29</v>
      </c>
    </row>
  </sheetData>
  <sheetProtection password="CE88" sheet="1" objects="1" scenarios="1"/>
  <mergeCells count="17">
    <mergeCell ref="A1:K1"/>
    <mergeCell ref="A2:A6"/>
    <mergeCell ref="B2:B6"/>
    <mergeCell ref="C2:C6"/>
    <mergeCell ref="G4:G5"/>
    <mergeCell ref="E3:J3"/>
    <mergeCell ref="H4:J4"/>
    <mergeCell ref="K4:AA4"/>
    <mergeCell ref="A57:AA57"/>
    <mergeCell ref="A64:AA64"/>
    <mergeCell ref="A75:AA75"/>
    <mergeCell ref="K3:AA3"/>
    <mergeCell ref="D3:D5"/>
    <mergeCell ref="A13:AA13"/>
    <mergeCell ref="A18:AA18"/>
    <mergeCell ref="E4:E5"/>
    <mergeCell ref="F4:F5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  <headerFooter alignWithMargins="0">
    <oddFooter>&amp;R&amp;P+9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76"/>
  <sheetViews>
    <sheetView showGridLines="0" zoomScalePageLayoutView="0" workbookViewId="0" topLeftCell="A1">
      <selection activeCell="Q5" sqref="Q5:R5"/>
    </sheetView>
  </sheetViews>
  <sheetFormatPr defaultColWidth="9.140625" defaultRowHeight="12.75"/>
  <cols>
    <col min="1" max="1" width="4.421875" style="0" bestFit="1" customWidth="1"/>
    <col min="2" max="2" width="16.7109375" style="0" customWidth="1"/>
    <col min="3" max="3" width="51.7109375" style="0" customWidth="1"/>
    <col min="4" max="24" width="6.28125" style="0" customWidth="1"/>
  </cols>
  <sheetData>
    <row r="1" spans="1:10" ht="15">
      <c r="A1" s="156" t="s">
        <v>337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24" ht="23.25" customHeight="1">
      <c r="A2" s="157" t="s">
        <v>0</v>
      </c>
      <c r="B2" s="157" t="s">
        <v>1</v>
      </c>
      <c r="C2" s="157" t="s">
        <v>2</v>
      </c>
      <c r="D2" s="1" t="s">
        <v>128</v>
      </c>
      <c r="E2" s="1" t="s">
        <v>128</v>
      </c>
      <c r="F2" s="1" t="s">
        <v>128</v>
      </c>
      <c r="G2" s="1" t="s">
        <v>127</v>
      </c>
      <c r="H2" s="1" t="s">
        <v>127</v>
      </c>
      <c r="I2" s="1" t="s">
        <v>127</v>
      </c>
      <c r="J2" s="1" t="s">
        <v>126</v>
      </c>
      <c r="K2" s="1" t="s">
        <v>126</v>
      </c>
      <c r="L2" s="1" t="s">
        <v>126</v>
      </c>
      <c r="M2" s="1" t="s">
        <v>125</v>
      </c>
      <c r="N2" s="1" t="s">
        <v>125</v>
      </c>
      <c r="O2" s="1" t="s">
        <v>125</v>
      </c>
      <c r="P2" s="1" t="s">
        <v>124</v>
      </c>
      <c r="Q2" s="1" t="s">
        <v>124</v>
      </c>
      <c r="R2" s="1" t="s">
        <v>124</v>
      </c>
      <c r="S2" s="1" t="s">
        <v>123</v>
      </c>
      <c r="T2" s="1" t="s">
        <v>123</v>
      </c>
      <c r="U2" s="1" t="s">
        <v>123</v>
      </c>
      <c r="V2" s="1" t="s">
        <v>122</v>
      </c>
      <c r="W2" s="1" t="s">
        <v>122</v>
      </c>
      <c r="X2" s="1" t="s">
        <v>122</v>
      </c>
    </row>
    <row r="3" spans="1:24" ht="9" customHeight="1">
      <c r="A3" s="157"/>
      <c r="B3" s="157"/>
      <c r="C3" s="157"/>
      <c r="D3" s="126" t="s">
        <v>106</v>
      </c>
      <c r="E3" s="127"/>
      <c r="F3" s="127"/>
      <c r="G3" s="127"/>
      <c r="H3" s="127"/>
      <c r="I3" s="127"/>
      <c r="J3" s="127"/>
      <c r="K3" s="127"/>
      <c r="L3" s="128"/>
      <c r="M3" s="126" t="s">
        <v>106</v>
      </c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8"/>
    </row>
    <row r="4" spans="1:24" ht="8.25" customHeight="1">
      <c r="A4" s="157"/>
      <c r="B4" s="157"/>
      <c r="C4" s="157"/>
      <c r="D4" s="124" t="s">
        <v>372</v>
      </c>
      <c r="E4" s="126" t="s">
        <v>19</v>
      </c>
      <c r="F4" s="127"/>
      <c r="G4" s="127"/>
      <c r="H4" s="127"/>
      <c r="I4" s="127"/>
      <c r="J4" s="127"/>
      <c r="K4" s="127"/>
      <c r="L4" s="128"/>
      <c r="M4" s="126" t="s">
        <v>106</v>
      </c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8"/>
    </row>
    <row r="5" spans="1:24" ht="87.75" customHeight="1" thickBot="1">
      <c r="A5" s="158"/>
      <c r="B5" s="158"/>
      <c r="C5" s="158"/>
      <c r="D5" s="124"/>
      <c r="E5" s="16" t="s">
        <v>45</v>
      </c>
      <c r="F5" s="16" t="s">
        <v>33</v>
      </c>
      <c r="G5" s="20" t="s">
        <v>373</v>
      </c>
      <c r="H5" s="16" t="s">
        <v>45</v>
      </c>
      <c r="I5" s="16" t="s">
        <v>33</v>
      </c>
      <c r="J5" s="20" t="s">
        <v>121</v>
      </c>
      <c r="K5" s="16" t="s">
        <v>45</v>
      </c>
      <c r="L5" s="16" t="s">
        <v>33</v>
      </c>
      <c r="M5" s="20" t="s">
        <v>120</v>
      </c>
      <c r="N5" s="16" t="s">
        <v>45</v>
      </c>
      <c r="O5" s="16" t="s">
        <v>33</v>
      </c>
      <c r="P5" s="20" t="s">
        <v>119</v>
      </c>
      <c r="Q5" s="16" t="s">
        <v>45</v>
      </c>
      <c r="R5" s="16" t="s">
        <v>33</v>
      </c>
      <c r="S5" s="20" t="s">
        <v>118</v>
      </c>
      <c r="T5" s="16" t="s">
        <v>45</v>
      </c>
      <c r="U5" s="16" t="s">
        <v>33</v>
      </c>
      <c r="V5" s="20" t="s">
        <v>117</v>
      </c>
      <c r="W5" s="16" t="s">
        <v>45</v>
      </c>
      <c r="X5" s="16" t="s">
        <v>33</v>
      </c>
    </row>
    <row r="6" spans="1:24" ht="1.5" customHeight="1" hidden="1">
      <c r="A6" s="132"/>
      <c r="B6" s="132"/>
      <c r="C6" s="132"/>
      <c r="D6" s="53">
        <v>2008</v>
      </c>
      <c r="E6" s="53">
        <v>2008</v>
      </c>
      <c r="F6" s="53">
        <v>2008</v>
      </c>
      <c r="G6" s="53">
        <v>2008</v>
      </c>
      <c r="H6" s="53">
        <v>2008</v>
      </c>
      <c r="I6" s="53">
        <v>2008</v>
      </c>
      <c r="J6" s="53">
        <v>2008</v>
      </c>
      <c r="K6" s="53">
        <v>2008</v>
      </c>
      <c r="L6" s="53">
        <v>2008</v>
      </c>
      <c r="M6" s="53">
        <v>2008</v>
      </c>
      <c r="N6" s="53">
        <v>2008</v>
      </c>
      <c r="O6" s="53">
        <v>2008</v>
      </c>
      <c r="P6" s="53">
        <v>2008</v>
      </c>
      <c r="Q6" s="53">
        <v>2008</v>
      </c>
      <c r="R6" s="53">
        <v>2008</v>
      </c>
      <c r="S6" s="53">
        <v>2008</v>
      </c>
      <c r="T6" s="53">
        <v>2008</v>
      </c>
      <c r="U6" s="53">
        <v>2008</v>
      </c>
      <c r="V6" s="53">
        <v>2008</v>
      </c>
      <c r="W6" s="53">
        <v>2008</v>
      </c>
      <c r="X6" s="53">
        <v>2008</v>
      </c>
    </row>
    <row r="7" spans="1:24" ht="12.75">
      <c r="A7" s="65">
        <v>1</v>
      </c>
      <c r="B7" s="65" t="s">
        <v>530</v>
      </c>
      <c r="C7" s="65" t="s">
        <v>531</v>
      </c>
      <c r="D7" s="65">
        <v>64</v>
      </c>
      <c r="E7" s="65">
        <v>40</v>
      </c>
      <c r="F7" s="65">
        <v>24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1</v>
      </c>
      <c r="N7" s="65">
        <v>1</v>
      </c>
      <c r="O7" s="65">
        <v>0</v>
      </c>
      <c r="P7" s="65">
        <v>40</v>
      </c>
      <c r="Q7" s="65">
        <v>24</v>
      </c>
      <c r="R7" s="65">
        <v>16</v>
      </c>
      <c r="S7" s="65">
        <v>22</v>
      </c>
      <c r="T7" s="65">
        <v>14</v>
      </c>
      <c r="U7" s="65">
        <v>8</v>
      </c>
      <c r="V7" s="65">
        <v>1</v>
      </c>
      <c r="W7" s="65">
        <v>1</v>
      </c>
      <c r="X7" s="65">
        <v>0</v>
      </c>
    </row>
    <row r="8" spans="1:24" ht="12.75">
      <c r="A8" s="66">
        <v>2</v>
      </c>
      <c r="B8" s="66" t="s">
        <v>532</v>
      </c>
      <c r="C8" s="66" t="s">
        <v>533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</row>
    <row r="9" spans="1:24" ht="12.75">
      <c r="A9" s="66">
        <v>3</v>
      </c>
      <c r="B9" s="66" t="s">
        <v>532</v>
      </c>
      <c r="C9" s="66" t="s">
        <v>534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</row>
    <row r="10" spans="1:24" ht="12.75">
      <c r="A10" s="66">
        <v>4</v>
      </c>
      <c r="B10" s="66" t="s">
        <v>532</v>
      </c>
      <c r="C10" s="66" t="s">
        <v>535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</row>
    <row r="11" spans="1:24" ht="12.75">
      <c r="A11" s="66">
        <v>5</v>
      </c>
      <c r="B11" s="66" t="s">
        <v>536</v>
      </c>
      <c r="C11" s="66" t="s">
        <v>537</v>
      </c>
      <c r="D11" s="66">
        <v>74</v>
      </c>
      <c r="E11" s="66">
        <v>36</v>
      </c>
      <c r="F11" s="66">
        <v>38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4</v>
      </c>
      <c r="N11" s="66">
        <v>0</v>
      </c>
      <c r="O11" s="66">
        <v>4</v>
      </c>
      <c r="P11" s="66">
        <v>43</v>
      </c>
      <c r="Q11" s="66">
        <v>21</v>
      </c>
      <c r="R11" s="66">
        <v>22</v>
      </c>
      <c r="S11" s="66">
        <v>27</v>
      </c>
      <c r="T11" s="66">
        <v>15</v>
      </c>
      <c r="U11" s="66">
        <v>12</v>
      </c>
      <c r="V11" s="66">
        <v>0</v>
      </c>
      <c r="W11" s="66">
        <v>0</v>
      </c>
      <c r="X11" s="66">
        <v>0</v>
      </c>
    </row>
    <row r="12" spans="1:24" s="68" customFormat="1" ht="12.75">
      <c r="A12" s="67">
        <v>5</v>
      </c>
      <c r="B12" s="67"/>
      <c r="C12" s="67" t="s">
        <v>538</v>
      </c>
      <c r="D12" s="67">
        <f aca="true" t="shared" si="0" ref="D12:X12">SUM(D7:D11)</f>
        <v>138</v>
      </c>
      <c r="E12" s="67">
        <f t="shared" si="0"/>
        <v>76</v>
      </c>
      <c r="F12" s="67">
        <f t="shared" si="0"/>
        <v>62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5</v>
      </c>
      <c r="N12" s="67">
        <f t="shared" si="0"/>
        <v>1</v>
      </c>
      <c r="O12" s="67">
        <f t="shared" si="0"/>
        <v>4</v>
      </c>
      <c r="P12" s="67">
        <f t="shared" si="0"/>
        <v>83</v>
      </c>
      <c r="Q12" s="67">
        <f t="shared" si="0"/>
        <v>45</v>
      </c>
      <c r="R12" s="67">
        <f t="shared" si="0"/>
        <v>38</v>
      </c>
      <c r="S12" s="67">
        <f t="shared" si="0"/>
        <v>49</v>
      </c>
      <c r="T12" s="67">
        <f t="shared" si="0"/>
        <v>29</v>
      </c>
      <c r="U12" s="67">
        <f t="shared" si="0"/>
        <v>20</v>
      </c>
      <c r="V12" s="67">
        <f t="shared" si="0"/>
        <v>1</v>
      </c>
      <c r="W12" s="67">
        <f t="shared" si="0"/>
        <v>1</v>
      </c>
      <c r="X12" s="67">
        <f t="shared" si="0"/>
        <v>0</v>
      </c>
    </row>
    <row r="13" spans="1:24" ht="7.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5"/>
    </row>
    <row r="14" spans="1:24" ht="12.75">
      <c r="A14" s="66">
        <v>1</v>
      </c>
      <c r="B14" s="66" t="s">
        <v>532</v>
      </c>
      <c r="C14" s="66" t="s">
        <v>539</v>
      </c>
      <c r="D14" s="66">
        <v>72</v>
      </c>
      <c r="E14" s="66">
        <v>37</v>
      </c>
      <c r="F14" s="66">
        <v>35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2</v>
      </c>
      <c r="N14" s="66">
        <v>1</v>
      </c>
      <c r="O14" s="66">
        <v>1</v>
      </c>
      <c r="P14" s="66">
        <v>44</v>
      </c>
      <c r="Q14" s="66">
        <v>19</v>
      </c>
      <c r="R14" s="66">
        <v>25</v>
      </c>
      <c r="S14" s="66">
        <v>26</v>
      </c>
      <c r="T14" s="66">
        <v>17</v>
      </c>
      <c r="U14" s="66">
        <v>9</v>
      </c>
      <c r="V14" s="66">
        <v>0</v>
      </c>
      <c r="W14" s="66">
        <v>0</v>
      </c>
      <c r="X14" s="66">
        <v>0</v>
      </c>
    </row>
    <row r="15" spans="1:24" ht="12.75">
      <c r="A15" s="66">
        <v>2</v>
      </c>
      <c r="B15" s="66" t="s">
        <v>540</v>
      </c>
      <c r="C15" s="66" t="s">
        <v>541</v>
      </c>
      <c r="D15" s="66">
        <v>98</v>
      </c>
      <c r="E15" s="66">
        <v>58</v>
      </c>
      <c r="F15" s="66">
        <v>39</v>
      </c>
      <c r="G15" s="66">
        <v>7</v>
      </c>
      <c r="H15" s="66">
        <v>5</v>
      </c>
      <c r="I15" s="66">
        <v>2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6</v>
      </c>
      <c r="Q15" s="66">
        <v>2</v>
      </c>
      <c r="R15" s="66">
        <v>4</v>
      </c>
      <c r="S15" s="66">
        <v>85</v>
      </c>
      <c r="T15" s="66">
        <v>51</v>
      </c>
      <c r="U15" s="66">
        <v>33</v>
      </c>
      <c r="V15" s="66">
        <v>0</v>
      </c>
      <c r="W15" s="66">
        <v>0</v>
      </c>
      <c r="X15" s="66">
        <v>0</v>
      </c>
    </row>
    <row r="16" spans="1:24" ht="12.75">
      <c r="A16" s="66">
        <v>3</v>
      </c>
      <c r="B16" s="66" t="s">
        <v>542</v>
      </c>
      <c r="C16" s="66" t="s">
        <v>543</v>
      </c>
      <c r="D16" s="66">
        <v>30</v>
      </c>
      <c r="E16" s="66">
        <v>16</v>
      </c>
      <c r="F16" s="66">
        <v>14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23</v>
      </c>
      <c r="Q16" s="66">
        <v>11</v>
      </c>
      <c r="R16" s="66">
        <v>12</v>
      </c>
      <c r="S16" s="66">
        <v>7</v>
      </c>
      <c r="T16" s="66">
        <v>5</v>
      </c>
      <c r="U16" s="66">
        <v>2</v>
      </c>
      <c r="V16" s="66">
        <v>0</v>
      </c>
      <c r="W16" s="66">
        <v>0</v>
      </c>
      <c r="X16" s="66">
        <v>0</v>
      </c>
    </row>
    <row r="17" spans="1:24" s="68" customFormat="1" ht="12.75">
      <c r="A17" s="67">
        <v>3</v>
      </c>
      <c r="B17" s="67"/>
      <c r="C17" s="67" t="s">
        <v>544</v>
      </c>
      <c r="D17" s="67">
        <f aca="true" t="shared" si="1" ref="D17:X17">SUM(D14:D16)</f>
        <v>200</v>
      </c>
      <c r="E17" s="67">
        <f t="shared" si="1"/>
        <v>111</v>
      </c>
      <c r="F17" s="67">
        <f t="shared" si="1"/>
        <v>88</v>
      </c>
      <c r="G17" s="67">
        <f t="shared" si="1"/>
        <v>7</v>
      </c>
      <c r="H17" s="67">
        <f t="shared" si="1"/>
        <v>5</v>
      </c>
      <c r="I17" s="67">
        <f t="shared" si="1"/>
        <v>2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2</v>
      </c>
      <c r="N17" s="67">
        <f t="shared" si="1"/>
        <v>1</v>
      </c>
      <c r="O17" s="67">
        <f t="shared" si="1"/>
        <v>1</v>
      </c>
      <c r="P17" s="67">
        <f t="shared" si="1"/>
        <v>73</v>
      </c>
      <c r="Q17" s="67">
        <f t="shared" si="1"/>
        <v>32</v>
      </c>
      <c r="R17" s="67">
        <f t="shared" si="1"/>
        <v>41</v>
      </c>
      <c r="S17" s="67">
        <f t="shared" si="1"/>
        <v>118</v>
      </c>
      <c r="T17" s="67">
        <f t="shared" si="1"/>
        <v>73</v>
      </c>
      <c r="U17" s="67">
        <f t="shared" si="1"/>
        <v>44</v>
      </c>
      <c r="V17" s="67">
        <f t="shared" si="1"/>
        <v>0</v>
      </c>
      <c r="W17" s="67">
        <f t="shared" si="1"/>
        <v>0</v>
      </c>
      <c r="X17" s="67">
        <f t="shared" si="1"/>
        <v>0</v>
      </c>
    </row>
    <row r="18" spans="1:24" ht="7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5"/>
    </row>
    <row r="19" spans="1:24" ht="12.75">
      <c r="A19" s="66">
        <v>1</v>
      </c>
      <c r="B19" s="66" t="s">
        <v>545</v>
      </c>
      <c r="C19" s="66" t="s">
        <v>546</v>
      </c>
      <c r="D19" s="66">
        <v>51</v>
      </c>
      <c r="E19" s="66">
        <v>31</v>
      </c>
      <c r="F19" s="66">
        <v>20</v>
      </c>
      <c r="G19" s="66">
        <v>22</v>
      </c>
      <c r="H19" s="66">
        <v>9</v>
      </c>
      <c r="I19" s="66">
        <v>13</v>
      </c>
      <c r="J19" s="66">
        <v>11</v>
      </c>
      <c r="K19" s="66">
        <v>8</v>
      </c>
      <c r="L19" s="66">
        <v>3</v>
      </c>
      <c r="M19" s="66">
        <v>0</v>
      </c>
      <c r="N19" s="66">
        <v>0</v>
      </c>
      <c r="O19" s="66">
        <v>0</v>
      </c>
      <c r="P19" s="66">
        <v>17</v>
      </c>
      <c r="Q19" s="66">
        <v>13</v>
      </c>
      <c r="R19" s="66">
        <v>4</v>
      </c>
      <c r="S19" s="66">
        <v>0</v>
      </c>
      <c r="T19" s="66">
        <v>0</v>
      </c>
      <c r="U19" s="66">
        <v>0</v>
      </c>
      <c r="V19" s="66">
        <v>1</v>
      </c>
      <c r="W19" s="66">
        <v>1</v>
      </c>
      <c r="X19" s="66">
        <v>0</v>
      </c>
    </row>
    <row r="20" spans="1:24" ht="12.75">
      <c r="A20" s="66">
        <v>2</v>
      </c>
      <c r="B20" s="66" t="s">
        <v>545</v>
      </c>
      <c r="C20" s="66" t="s">
        <v>547</v>
      </c>
      <c r="D20" s="66">
        <v>25</v>
      </c>
      <c r="E20" s="66">
        <v>21</v>
      </c>
      <c r="F20" s="66">
        <v>4</v>
      </c>
      <c r="G20" s="66">
        <v>10</v>
      </c>
      <c r="H20" s="66">
        <v>8</v>
      </c>
      <c r="I20" s="66">
        <v>2</v>
      </c>
      <c r="J20" s="66">
        <v>1</v>
      </c>
      <c r="K20" s="66">
        <v>1</v>
      </c>
      <c r="L20" s="66">
        <v>0</v>
      </c>
      <c r="M20" s="66">
        <v>0</v>
      </c>
      <c r="N20" s="66">
        <v>0</v>
      </c>
      <c r="O20" s="66">
        <v>0</v>
      </c>
      <c r="P20" s="66">
        <v>13</v>
      </c>
      <c r="Q20" s="66">
        <v>11</v>
      </c>
      <c r="R20" s="66">
        <v>2</v>
      </c>
      <c r="S20" s="66">
        <v>0</v>
      </c>
      <c r="T20" s="66">
        <v>0</v>
      </c>
      <c r="U20" s="66">
        <v>0</v>
      </c>
      <c r="V20" s="66">
        <v>1</v>
      </c>
      <c r="W20" s="66">
        <v>1</v>
      </c>
      <c r="X20" s="66">
        <v>0</v>
      </c>
    </row>
    <row r="21" spans="1:24" ht="12.75">
      <c r="A21" s="66">
        <v>3</v>
      </c>
      <c r="B21" s="66" t="s">
        <v>548</v>
      </c>
      <c r="C21" s="66" t="s">
        <v>549</v>
      </c>
      <c r="D21" s="66">
        <v>49</v>
      </c>
      <c r="E21" s="66">
        <v>27</v>
      </c>
      <c r="F21" s="66">
        <v>22</v>
      </c>
      <c r="G21" s="66">
        <v>22</v>
      </c>
      <c r="H21" s="66">
        <v>9</v>
      </c>
      <c r="I21" s="66">
        <v>13</v>
      </c>
      <c r="J21" s="66">
        <v>7</v>
      </c>
      <c r="K21" s="66">
        <v>4</v>
      </c>
      <c r="L21" s="66">
        <v>3</v>
      </c>
      <c r="M21" s="66">
        <v>0</v>
      </c>
      <c r="N21" s="66">
        <v>0</v>
      </c>
      <c r="O21" s="66">
        <v>0</v>
      </c>
      <c r="P21" s="66">
        <v>15</v>
      </c>
      <c r="Q21" s="66">
        <v>10</v>
      </c>
      <c r="R21" s="66">
        <v>5</v>
      </c>
      <c r="S21" s="66">
        <v>0</v>
      </c>
      <c r="T21" s="66">
        <v>0</v>
      </c>
      <c r="U21" s="66">
        <v>0</v>
      </c>
      <c r="V21" s="66">
        <v>5</v>
      </c>
      <c r="W21" s="66">
        <v>4</v>
      </c>
      <c r="X21" s="66">
        <v>1</v>
      </c>
    </row>
    <row r="22" spans="1:24" ht="12.75">
      <c r="A22" s="66">
        <v>4</v>
      </c>
      <c r="B22" s="66" t="s">
        <v>550</v>
      </c>
      <c r="C22" s="66" t="s">
        <v>551</v>
      </c>
      <c r="D22" s="66">
        <v>36</v>
      </c>
      <c r="E22" s="66">
        <v>18</v>
      </c>
      <c r="F22" s="66">
        <v>18</v>
      </c>
      <c r="G22" s="66">
        <v>24</v>
      </c>
      <c r="H22" s="66">
        <v>13</v>
      </c>
      <c r="I22" s="66">
        <v>11</v>
      </c>
      <c r="J22" s="66">
        <v>4</v>
      </c>
      <c r="K22" s="66">
        <v>1</v>
      </c>
      <c r="L22" s="66">
        <v>3</v>
      </c>
      <c r="M22" s="66">
        <v>0</v>
      </c>
      <c r="N22" s="66">
        <v>0</v>
      </c>
      <c r="O22" s="66">
        <v>0</v>
      </c>
      <c r="P22" s="66">
        <v>7</v>
      </c>
      <c r="Q22" s="66">
        <v>4</v>
      </c>
      <c r="R22" s="66">
        <v>3</v>
      </c>
      <c r="S22" s="66">
        <v>0</v>
      </c>
      <c r="T22" s="66">
        <v>0</v>
      </c>
      <c r="U22" s="66">
        <v>0</v>
      </c>
      <c r="V22" s="66">
        <v>1</v>
      </c>
      <c r="W22" s="66">
        <v>0</v>
      </c>
      <c r="X22" s="66">
        <v>1</v>
      </c>
    </row>
    <row r="23" spans="1:24" ht="12.75">
      <c r="A23" s="66">
        <v>5</v>
      </c>
      <c r="B23" s="66" t="s">
        <v>530</v>
      </c>
      <c r="C23" s="66" t="s">
        <v>552</v>
      </c>
      <c r="D23" s="66">
        <v>62</v>
      </c>
      <c r="E23" s="66">
        <v>40</v>
      </c>
      <c r="F23" s="66">
        <v>22</v>
      </c>
      <c r="G23" s="66">
        <v>35</v>
      </c>
      <c r="H23" s="66">
        <v>20</v>
      </c>
      <c r="I23" s="66">
        <v>15</v>
      </c>
      <c r="J23" s="66">
        <v>11</v>
      </c>
      <c r="K23" s="66">
        <v>4</v>
      </c>
      <c r="L23" s="66">
        <v>7</v>
      </c>
      <c r="M23" s="66">
        <v>0</v>
      </c>
      <c r="N23" s="66">
        <v>0</v>
      </c>
      <c r="O23" s="66">
        <v>0</v>
      </c>
      <c r="P23" s="66">
        <v>13</v>
      </c>
      <c r="Q23" s="66">
        <v>13</v>
      </c>
      <c r="R23" s="66">
        <v>0</v>
      </c>
      <c r="S23" s="66">
        <v>0</v>
      </c>
      <c r="T23" s="66">
        <v>0</v>
      </c>
      <c r="U23" s="66">
        <v>0</v>
      </c>
      <c r="V23" s="66">
        <v>3</v>
      </c>
      <c r="W23" s="66">
        <v>3</v>
      </c>
      <c r="X23" s="66">
        <v>0</v>
      </c>
    </row>
    <row r="24" spans="1:24" ht="12.75">
      <c r="A24" s="66">
        <v>6</v>
      </c>
      <c r="B24" s="66" t="s">
        <v>553</v>
      </c>
      <c r="C24" s="66" t="s">
        <v>554</v>
      </c>
      <c r="D24" s="66">
        <v>29</v>
      </c>
      <c r="E24" s="66">
        <v>17</v>
      </c>
      <c r="F24" s="66">
        <v>12</v>
      </c>
      <c r="G24" s="66">
        <v>14</v>
      </c>
      <c r="H24" s="66">
        <v>7</v>
      </c>
      <c r="I24" s="66">
        <v>7</v>
      </c>
      <c r="J24" s="66">
        <v>2</v>
      </c>
      <c r="K24" s="66">
        <v>2</v>
      </c>
      <c r="L24" s="66">
        <v>0</v>
      </c>
      <c r="M24" s="66">
        <v>0</v>
      </c>
      <c r="N24" s="66">
        <v>0</v>
      </c>
      <c r="O24" s="66">
        <v>0</v>
      </c>
      <c r="P24" s="66">
        <v>10</v>
      </c>
      <c r="Q24" s="66">
        <v>7</v>
      </c>
      <c r="R24" s="66">
        <v>3</v>
      </c>
      <c r="S24" s="66">
        <v>0</v>
      </c>
      <c r="T24" s="66">
        <v>0</v>
      </c>
      <c r="U24" s="66">
        <v>0</v>
      </c>
      <c r="V24" s="66">
        <v>3</v>
      </c>
      <c r="W24" s="66">
        <v>1</v>
      </c>
      <c r="X24" s="66">
        <v>2</v>
      </c>
    </row>
    <row r="25" spans="1:24" ht="12.75">
      <c r="A25" s="66">
        <v>7</v>
      </c>
      <c r="B25" s="66" t="s">
        <v>532</v>
      </c>
      <c r="C25" s="66" t="s">
        <v>555</v>
      </c>
      <c r="D25" s="66">
        <v>24</v>
      </c>
      <c r="E25" s="66">
        <v>13</v>
      </c>
      <c r="F25" s="66">
        <v>11</v>
      </c>
      <c r="G25" s="66">
        <v>12</v>
      </c>
      <c r="H25" s="66">
        <v>4</v>
      </c>
      <c r="I25" s="66">
        <v>8</v>
      </c>
      <c r="J25" s="66">
        <v>3</v>
      </c>
      <c r="K25" s="66">
        <v>3</v>
      </c>
      <c r="L25" s="66">
        <v>0</v>
      </c>
      <c r="M25" s="66">
        <v>0</v>
      </c>
      <c r="N25" s="66">
        <v>0</v>
      </c>
      <c r="O25" s="66">
        <v>0</v>
      </c>
      <c r="P25" s="66">
        <v>9</v>
      </c>
      <c r="Q25" s="66">
        <v>6</v>
      </c>
      <c r="R25" s="66">
        <v>3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</row>
    <row r="26" spans="1:24" ht="12.75">
      <c r="A26" s="66">
        <v>8</v>
      </c>
      <c r="B26" s="66" t="s">
        <v>532</v>
      </c>
      <c r="C26" s="66" t="s">
        <v>556</v>
      </c>
      <c r="D26" s="66">
        <v>32</v>
      </c>
      <c r="E26" s="66">
        <v>18</v>
      </c>
      <c r="F26" s="66">
        <v>14</v>
      </c>
      <c r="G26" s="66">
        <v>17</v>
      </c>
      <c r="H26" s="66">
        <v>10</v>
      </c>
      <c r="I26" s="66">
        <v>7</v>
      </c>
      <c r="J26" s="66">
        <v>1</v>
      </c>
      <c r="K26" s="66">
        <v>0</v>
      </c>
      <c r="L26" s="66">
        <v>1</v>
      </c>
      <c r="M26" s="66">
        <v>1</v>
      </c>
      <c r="N26" s="66">
        <v>1</v>
      </c>
      <c r="O26" s="66">
        <v>0</v>
      </c>
      <c r="P26" s="66">
        <v>13</v>
      </c>
      <c r="Q26" s="66">
        <v>7</v>
      </c>
      <c r="R26" s="66">
        <v>6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</row>
    <row r="27" spans="1:24" ht="12.75">
      <c r="A27" s="66">
        <v>9</v>
      </c>
      <c r="B27" s="66" t="s">
        <v>532</v>
      </c>
      <c r="C27" s="66" t="s">
        <v>557</v>
      </c>
      <c r="D27" s="66">
        <v>54</v>
      </c>
      <c r="E27" s="66">
        <v>26</v>
      </c>
      <c r="F27" s="66">
        <v>28</v>
      </c>
      <c r="G27" s="66">
        <v>24</v>
      </c>
      <c r="H27" s="66">
        <v>7</v>
      </c>
      <c r="I27" s="66">
        <v>17</v>
      </c>
      <c r="J27" s="66">
        <v>7</v>
      </c>
      <c r="K27" s="66">
        <v>4</v>
      </c>
      <c r="L27" s="66">
        <v>3</v>
      </c>
      <c r="M27" s="66">
        <v>0</v>
      </c>
      <c r="N27" s="66">
        <v>0</v>
      </c>
      <c r="O27" s="66">
        <v>0</v>
      </c>
      <c r="P27" s="66">
        <v>16</v>
      </c>
      <c r="Q27" s="66">
        <v>11</v>
      </c>
      <c r="R27" s="66">
        <v>5</v>
      </c>
      <c r="S27" s="66">
        <v>0</v>
      </c>
      <c r="T27" s="66">
        <v>0</v>
      </c>
      <c r="U27" s="66">
        <v>0</v>
      </c>
      <c r="V27" s="66">
        <v>7</v>
      </c>
      <c r="W27" s="66">
        <v>4</v>
      </c>
      <c r="X27" s="66">
        <v>3</v>
      </c>
    </row>
    <row r="28" spans="1:24" ht="12.75">
      <c r="A28" s="66">
        <v>10</v>
      </c>
      <c r="B28" s="66" t="s">
        <v>532</v>
      </c>
      <c r="C28" s="66" t="s">
        <v>558</v>
      </c>
      <c r="D28" s="66">
        <v>47</v>
      </c>
      <c r="E28" s="66">
        <v>27</v>
      </c>
      <c r="F28" s="66">
        <v>20</v>
      </c>
      <c r="G28" s="66">
        <v>28</v>
      </c>
      <c r="H28" s="66">
        <v>17</v>
      </c>
      <c r="I28" s="66">
        <v>11</v>
      </c>
      <c r="J28" s="66">
        <v>2</v>
      </c>
      <c r="K28" s="66">
        <v>1</v>
      </c>
      <c r="L28" s="66">
        <v>1</v>
      </c>
      <c r="M28" s="66">
        <v>0</v>
      </c>
      <c r="N28" s="66">
        <v>0</v>
      </c>
      <c r="O28" s="66">
        <v>0</v>
      </c>
      <c r="P28" s="66">
        <v>17</v>
      </c>
      <c r="Q28" s="66">
        <v>9</v>
      </c>
      <c r="R28" s="66">
        <v>8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</row>
    <row r="29" spans="1:24" ht="12.75">
      <c r="A29" s="66">
        <v>11</v>
      </c>
      <c r="B29" s="66" t="s">
        <v>532</v>
      </c>
      <c r="C29" s="66" t="s">
        <v>559</v>
      </c>
      <c r="D29" s="66">
        <v>48</v>
      </c>
      <c r="E29" s="66">
        <v>25</v>
      </c>
      <c r="F29" s="66">
        <v>23</v>
      </c>
      <c r="G29" s="66">
        <v>35</v>
      </c>
      <c r="H29" s="66">
        <v>18</v>
      </c>
      <c r="I29" s="66">
        <v>17</v>
      </c>
      <c r="J29" s="66">
        <v>3</v>
      </c>
      <c r="K29" s="66">
        <v>2</v>
      </c>
      <c r="L29" s="66">
        <v>1</v>
      </c>
      <c r="M29" s="66">
        <v>0</v>
      </c>
      <c r="N29" s="66">
        <v>0</v>
      </c>
      <c r="O29" s="66">
        <v>0</v>
      </c>
      <c r="P29" s="66">
        <v>8</v>
      </c>
      <c r="Q29" s="66">
        <v>5</v>
      </c>
      <c r="R29" s="66">
        <v>3</v>
      </c>
      <c r="S29" s="66">
        <v>0</v>
      </c>
      <c r="T29" s="66">
        <v>0</v>
      </c>
      <c r="U29" s="66">
        <v>0</v>
      </c>
      <c r="V29" s="66">
        <v>2</v>
      </c>
      <c r="W29" s="66">
        <v>0</v>
      </c>
      <c r="X29" s="66">
        <v>2</v>
      </c>
    </row>
    <row r="30" spans="1:24" ht="12.75">
      <c r="A30" s="66">
        <v>12</v>
      </c>
      <c r="B30" s="66" t="s">
        <v>532</v>
      </c>
      <c r="C30" s="66" t="s">
        <v>560</v>
      </c>
      <c r="D30" s="66">
        <v>35</v>
      </c>
      <c r="E30" s="66">
        <v>23</v>
      </c>
      <c r="F30" s="66">
        <v>11</v>
      </c>
      <c r="G30" s="66">
        <v>17</v>
      </c>
      <c r="H30" s="66">
        <v>10</v>
      </c>
      <c r="I30" s="66">
        <v>6</v>
      </c>
      <c r="J30" s="66">
        <v>5</v>
      </c>
      <c r="K30" s="66">
        <v>3</v>
      </c>
      <c r="L30" s="66">
        <v>2</v>
      </c>
      <c r="M30" s="66">
        <v>0</v>
      </c>
      <c r="N30" s="66">
        <v>0</v>
      </c>
      <c r="O30" s="66">
        <v>0</v>
      </c>
      <c r="P30" s="66">
        <v>12</v>
      </c>
      <c r="Q30" s="66">
        <v>9</v>
      </c>
      <c r="R30" s="66">
        <v>3</v>
      </c>
      <c r="S30" s="66">
        <v>0</v>
      </c>
      <c r="T30" s="66">
        <v>0</v>
      </c>
      <c r="U30" s="66">
        <v>0</v>
      </c>
      <c r="V30" s="66">
        <v>1</v>
      </c>
      <c r="W30" s="66">
        <v>1</v>
      </c>
      <c r="X30" s="66">
        <v>0</v>
      </c>
    </row>
    <row r="31" spans="1:24" ht="12.75">
      <c r="A31" s="66">
        <v>13</v>
      </c>
      <c r="B31" s="66" t="s">
        <v>561</v>
      </c>
      <c r="C31" s="66" t="s">
        <v>562</v>
      </c>
      <c r="D31" s="66">
        <v>25</v>
      </c>
      <c r="E31" s="66">
        <v>13</v>
      </c>
      <c r="F31" s="66">
        <v>12</v>
      </c>
      <c r="G31" s="66">
        <v>14</v>
      </c>
      <c r="H31" s="66">
        <v>7</v>
      </c>
      <c r="I31" s="66">
        <v>7</v>
      </c>
      <c r="J31" s="66">
        <v>3</v>
      </c>
      <c r="K31" s="66">
        <v>1</v>
      </c>
      <c r="L31" s="66">
        <v>2</v>
      </c>
      <c r="M31" s="66">
        <v>0</v>
      </c>
      <c r="N31" s="66">
        <v>0</v>
      </c>
      <c r="O31" s="66">
        <v>0</v>
      </c>
      <c r="P31" s="66">
        <v>6</v>
      </c>
      <c r="Q31" s="66">
        <v>5</v>
      </c>
      <c r="R31" s="66">
        <v>1</v>
      </c>
      <c r="S31" s="66">
        <v>0</v>
      </c>
      <c r="T31" s="66">
        <v>0</v>
      </c>
      <c r="U31" s="66">
        <v>0</v>
      </c>
      <c r="V31" s="66">
        <v>2</v>
      </c>
      <c r="W31" s="66">
        <v>0</v>
      </c>
      <c r="X31" s="66">
        <v>2</v>
      </c>
    </row>
    <row r="32" spans="1:24" ht="12.75">
      <c r="A32" s="66">
        <v>14</v>
      </c>
      <c r="B32" s="66" t="s">
        <v>563</v>
      </c>
      <c r="C32" s="66" t="s">
        <v>564</v>
      </c>
      <c r="D32" s="66">
        <v>38</v>
      </c>
      <c r="E32" s="66">
        <v>25</v>
      </c>
      <c r="F32" s="66">
        <v>13</v>
      </c>
      <c r="G32" s="66">
        <v>26</v>
      </c>
      <c r="H32" s="66">
        <v>17</v>
      </c>
      <c r="I32" s="66">
        <v>9</v>
      </c>
      <c r="J32" s="66">
        <v>1</v>
      </c>
      <c r="K32" s="66">
        <v>1</v>
      </c>
      <c r="L32" s="66">
        <v>0</v>
      </c>
      <c r="M32" s="66">
        <v>1</v>
      </c>
      <c r="N32" s="66">
        <v>1</v>
      </c>
      <c r="O32" s="66">
        <v>0</v>
      </c>
      <c r="P32" s="66">
        <v>10</v>
      </c>
      <c r="Q32" s="66">
        <v>6</v>
      </c>
      <c r="R32" s="66">
        <v>4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</row>
    <row r="33" spans="1:24" ht="12.75">
      <c r="A33" s="66">
        <v>15</v>
      </c>
      <c r="B33" s="66" t="s">
        <v>565</v>
      </c>
      <c r="C33" s="66" t="s">
        <v>566</v>
      </c>
      <c r="D33" s="66">
        <v>22</v>
      </c>
      <c r="E33" s="66">
        <v>14</v>
      </c>
      <c r="F33" s="66">
        <v>8</v>
      </c>
      <c r="G33" s="66">
        <v>15</v>
      </c>
      <c r="H33" s="66">
        <v>10</v>
      </c>
      <c r="I33" s="66">
        <v>5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6</v>
      </c>
      <c r="Q33" s="66">
        <v>4</v>
      </c>
      <c r="R33" s="66">
        <v>2</v>
      </c>
      <c r="S33" s="66">
        <v>0</v>
      </c>
      <c r="T33" s="66">
        <v>0</v>
      </c>
      <c r="U33" s="66">
        <v>0</v>
      </c>
      <c r="V33" s="66">
        <v>1</v>
      </c>
      <c r="W33" s="66">
        <v>0</v>
      </c>
      <c r="X33" s="66">
        <v>1</v>
      </c>
    </row>
    <row r="34" spans="1:24" ht="12.75">
      <c r="A34" s="66">
        <v>16</v>
      </c>
      <c r="B34" s="66" t="s">
        <v>567</v>
      </c>
      <c r="C34" s="66" t="s">
        <v>568</v>
      </c>
      <c r="D34" s="66">
        <v>17</v>
      </c>
      <c r="E34" s="66">
        <v>7</v>
      </c>
      <c r="F34" s="66">
        <v>10</v>
      </c>
      <c r="G34" s="66">
        <v>10</v>
      </c>
      <c r="H34" s="66">
        <v>4</v>
      </c>
      <c r="I34" s="66">
        <v>6</v>
      </c>
      <c r="J34" s="66">
        <v>2</v>
      </c>
      <c r="K34" s="66">
        <v>2</v>
      </c>
      <c r="L34" s="66">
        <v>0</v>
      </c>
      <c r="M34" s="66">
        <v>2</v>
      </c>
      <c r="N34" s="66">
        <v>1</v>
      </c>
      <c r="O34" s="66">
        <v>1</v>
      </c>
      <c r="P34" s="66">
        <v>2</v>
      </c>
      <c r="Q34" s="66">
        <v>0</v>
      </c>
      <c r="R34" s="66">
        <v>2</v>
      </c>
      <c r="S34" s="66">
        <v>0</v>
      </c>
      <c r="T34" s="66">
        <v>0</v>
      </c>
      <c r="U34" s="66">
        <v>0</v>
      </c>
      <c r="V34" s="66">
        <v>1</v>
      </c>
      <c r="W34" s="66">
        <v>0</v>
      </c>
      <c r="X34" s="66">
        <v>1</v>
      </c>
    </row>
    <row r="35" spans="1:24" ht="12.75">
      <c r="A35" s="66">
        <v>17</v>
      </c>
      <c r="B35" s="66" t="s">
        <v>536</v>
      </c>
      <c r="C35" s="66" t="s">
        <v>569</v>
      </c>
      <c r="D35" s="66">
        <v>48</v>
      </c>
      <c r="E35" s="66">
        <v>23</v>
      </c>
      <c r="F35" s="66">
        <v>25</v>
      </c>
      <c r="G35" s="66">
        <v>13</v>
      </c>
      <c r="H35" s="66">
        <v>5</v>
      </c>
      <c r="I35" s="66">
        <v>8</v>
      </c>
      <c r="J35" s="66">
        <v>7</v>
      </c>
      <c r="K35" s="66">
        <v>3</v>
      </c>
      <c r="L35" s="66">
        <v>4</v>
      </c>
      <c r="M35" s="66">
        <v>0</v>
      </c>
      <c r="N35" s="66">
        <v>0</v>
      </c>
      <c r="O35" s="66">
        <v>0</v>
      </c>
      <c r="P35" s="66">
        <v>28</v>
      </c>
      <c r="Q35" s="66">
        <v>15</v>
      </c>
      <c r="R35" s="66">
        <v>13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</row>
    <row r="36" spans="1:24" ht="12.75">
      <c r="A36" s="66">
        <v>18</v>
      </c>
      <c r="B36" s="66" t="s">
        <v>570</v>
      </c>
      <c r="C36" s="66" t="s">
        <v>571</v>
      </c>
      <c r="D36" s="66">
        <v>28</v>
      </c>
      <c r="E36" s="66">
        <v>17</v>
      </c>
      <c r="F36" s="66">
        <v>11</v>
      </c>
      <c r="G36" s="66">
        <v>15</v>
      </c>
      <c r="H36" s="66">
        <v>9</v>
      </c>
      <c r="I36" s="66">
        <v>6</v>
      </c>
      <c r="J36" s="66">
        <v>4</v>
      </c>
      <c r="K36" s="66">
        <v>1</v>
      </c>
      <c r="L36" s="66">
        <v>3</v>
      </c>
      <c r="M36" s="66">
        <v>0</v>
      </c>
      <c r="N36" s="66">
        <v>0</v>
      </c>
      <c r="O36" s="66">
        <v>0</v>
      </c>
      <c r="P36" s="66">
        <v>9</v>
      </c>
      <c r="Q36" s="66">
        <v>7</v>
      </c>
      <c r="R36" s="66">
        <v>2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</row>
    <row r="37" spans="1:24" ht="12.75">
      <c r="A37" s="66">
        <v>19</v>
      </c>
      <c r="B37" s="66" t="s">
        <v>570</v>
      </c>
      <c r="C37" s="66" t="s">
        <v>572</v>
      </c>
      <c r="D37" s="66">
        <v>7</v>
      </c>
      <c r="E37" s="66">
        <v>5</v>
      </c>
      <c r="F37" s="66">
        <v>2</v>
      </c>
      <c r="G37" s="66">
        <v>4</v>
      </c>
      <c r="H37" s="66">
        <v>4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3</v>
      </c>
      <c r="Q37" s="66">
        <v>1</v>
      </c>
      <c r="R37" s="66">
        <v>2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</row>
    <row r="38" spans="1:24" ht="12.75">
      <c r="A38" s="66">
        <v>20</v>
      </c>
      <c r="B38" s="66" t="s">
        <v>573</v>
      </c>
      <c r="C38" s="66" t="s">
        <v>574</v>
      </c>
      <c r="D38" s="66">
        <v>24</v>
      </c>
      <c r="E38" s="66">
        <v>16</v>
      </c>
      <c r="F38" s="66">
        <v>8</v>
      </c>
      <c r="G38" s="66">
        <v>17</v>
      </c>
      <c r="H38" s="66">
        <v>11</v>
      </c>
      <c r="I38" s="66">
        <v>6</v>
      </c>
      <c r="J38" s="66">
        <v>3</v>
      </c>
      <c r="K38" s="66">
        <v>3</v>
      </c>
      <c r="L38" s="66">
        <v>0</v>
      </c>
      <c r="M38" s="66">
        <v>0</v>
      </c>
      <c r="N38" s="66">
        <v>0</v>
      </c>
      <c r="O38" s="66">
        <v>0</v>
      </c>
      <c r="P38" s="66">
        <v>4</v>
      </c>
      <c r="Q38" s="66">
        <v>2</v>
      </c>
      <c r="R38" s="66">
        <v>2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</row>
    <row r="39" spans="1:24" ht="12.75">
      <c r="A39" s="66">
        <v>21</v>
      </c>
      <c r="B39" s="66" t="s">
        <v>575</v>
      </c>
      <c r="C39" s="66" t="s">
        <v>576</v>
      </c>
      <c r="D39" s="66">
        <v>59</v>
      </c>
      <c r="E39" s="66">
        <v>37</v>
      </c>
      <c r="F39" s="66">
        <v>22</v>
      </c>
      <c r="G39" s="66">
        <v>34</v>
      </c>
      <c r="H39" s="66">
        <v>20</v>
      </c>
      <c r="I39" s="66">
        <v>14</v>
      </c>
      <c r="J39" s="66">
        <v>3</v>
      </c>
      <c r="K39" s="66">
        <v>1</v>
      </c>
      <c r="L39" s="66">
        <v>2</v>
      </c>
      <c r="M39" s="66">
        <v>0</v>
      </c>
      <c r="N39" s="66">
        <v>0</v>
      </c>
      <c r="O39" s="66">
        <v>0</v>
      </c>
      <c r="P39" s="66">
        <v>21</v>
      </c>
      <c r="Q39" s="66">
        <v>15</v>
      </c>
      <c r="R39" s="66">
        <v>6</v>
      </c>
      <c r="S39" s="66">
        <v>0</v>
      </c>
      <c r="T39" s="66">
        <v>0</v>
      </c>
      <c r="U39" s="66">
        <v>0</v>
      </c>
      <c r="V39" s="66">
        <v>1</v>
      </c>
      <c r="W39" s="66">
        <v>1</v>
      </c>
      <c r="X39" s="66">
        <v>0</v>
      </c>
    </row>
    <row r="40" spans="1:24" ht="12.75">
      <c r="A40" s="66">
        <v>22</v>
      </c>
      <c r="B40" s="66" t="s">
        <v>577</v>
      </c>
      <c r="C40" s="66" t="s">
        <v>578</v>
      </c>
      <c r="D40" s="66">
        <v>35</v>
      </c>
      <c r="E40" s="66">
        <v>21</v>
      </c>
      <c r="F40" s="66">
        <v>14</v>
      </c>
      <c r="G40" s="66">
        <v>25</v>
      </c>
      <c r="H40" s="66">
        <v>16</v>
      </c>
      <c r="I40" s="66">
        <v>9</v>
      </c>
      <c r="J40" s="66">
        <v>5</v>
      </c>
      <c r="K40" s="66">
        <v>1</v>
      </c>
      <c r="L40" s="66">
        <v>4</v>
      </c>
      <c r="M40" s="66">
        <v>0</v>
      </c>
      <c r="N40" s="66">
        <v>0</v>
      </c>
      <c r="O40" s="66">
        <v>0</v>
      </c>
      <c r="P40" s="66">
        <v>4</v>
      </c>
      <c r="Q40" s="66">
        <v>3</v>
      </c>
      <c r="R40" s="66">
        <v>1</v>
      </c>
      <c r="S40" s="66">
        <v>0</v>
      </c>
      <c r="T40" s="66">
        <v>0</v>
      </c>
      <c r="U40" s="66">
        <v>0</v>
      </c>
      <c r="V40" s="66">
        <v>1</v>
      </c>
      <c r="W40" s="66">
        <v>1</v>
      </c>
      <c r="X40" s="66">
        <v>0</v>
      </c>
    </row>
    <row r="41" spans="1:24" ht="12.75">
      <c r="A41" s="66">
        <v>23</v>
      </c>
      <c r="B41" s="66" t="s">
        <v>579</v>
      </c>
      <c r="C41" s="66" t="s">
        <v>580</v>
      </c>
      <c r="D41" s="66">
        <v>16</v>
      </c>
      <c r="E41" s="66">
        <v>7</v>
      </c>
      <c r="F41" s="66">
        <v>9</v>
      </c>
      <c r="G41" s="66">
        <v>7</v>
      </c>
      <c r="H41" s="66">
        <v>3</v>
      </c>
      <c r="I41" s="66">
        <v>4</v>
      </c>
      <c r="J41" s="66">
        <v>1</v>
      </c>
      <c r="K41" s="66">
        <v>0</v>
      </c>
      <c r="L41" s="66">
        <v>1</v>
      </c>
      <c r="M41" s="66">
        <v>0</v>
      </c>
      <c r="N41" s="66">
        <v>0</v>
      </c>
      <c r="O41" s="66">
        <v>0</v>
      </c>
      <c r="P41" s="66">
        <v>6</v>
      </c>
      <c r="Q41" s="66">
        <v>4</v>
      </c>
      <c r="R41" s="66">
        <v>2</v>
      </c>
      <c r="S41" s="66">
        <v>0</v>
      </c>
      <c r="T41" s="66">
        <v>0</v>
      </c>
      <c r="U41" s="66">
        <v>0</v>
      </c>
      <c r="V41" s="66">
        <v>2</v>
      </c>
      <c r="W41" s="66">
        <v>0</v>
      </c>
      <c r="X41" s="66">
        <v>2</v>
      </c>
    </row>
    <row r="42" spans="1:24" ht="12.75">
      <c r="A42" s="66">
        <v>24</v>
      </c>
      <c r="B42" s="66" t="s">
        <v>581</v>
      </c>
      <c r="C42" s="66" t="s">
        <v>582</v>
      </c>
      <c r="D42" s="66">
        <v>20</v>
      </c>
      <c r="E42" s="66">
        <v>12</v>
      </c>
      <c r="F42" s="66">
        <v>8</v>
      </c>
      <c r="G42" s="66">
        <v>12</v>
      </c>
      <c r="H42" s="66">
        <v>6</v>
      </c>
      <c r="I42" s="66">
        <v>6</v>
      </c>
      <c r="J42" s="66">
        <v>5</v>
      </c>
      <c r="K42" s="66">
        <v>4</v>
      </c>
      <c r="L42" s="66">
        <v>1</v>
      </c>
      <c r="M42" s="66">
        <v>0</v>
      </c>
      <c r="N42" s="66">
        <v>0</v>
      </c>
      <c r="O42" s="66">
        <v>0</v>
      </c>
      <c r="P42" s="66">
        <v>3</v>
      </c>
      <c r="Q42" s="66">
        <v>2</v>
      </c>
      <c r="R42" s="66">
        <v>1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</row>
    <row r="43" spans="1:24" ht="12.75">
      <c r="A43" s="66">
        <v>25</v>
      </c>
      <c r="B43" s="66" t="s">
        <v>581</v>
      </c>
      <c r="C43" s="66" t="s">
        <v>583</v>
      </c>
      <c r="D43" s="66">
        <v>15</v>
      </c>
      <c r="E43" s="66">
        <v>3</v>
      </c>
      <c r="F43" s="66">
        <v>5</v>
      </c>
      <c r="G43" s="66">
        <v>9</v>
      </c>
      <c r="H43" s="66">
        <v>0</v>
      </c>
      <c r="I43" s="66">
        <v>2</v>
      </c>
      <c r="J43" s="66">
        <v>2</v>
      </c>
      <c r="K43" s="66">
        <v>2</v>
      </c>
      <c r="L43" s="66">
        <v>0</v>
      </c>
      <c r="M43" s="66">
        <v>0</v>
      </c>
      <c r="N43" s="66">
        <v>0</v>
      </c>
      <c r="O43" s="66">
        <v>0</v>
      </c>
      <c r="P43" s="66">
        <v>4</v>
      </c>
      <c r="Q43" s="66">
        <v>1</v>
      </c>
      <c r="R43" s="66">
        <v>3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</row>
    <row r="44" spans="1:24" ht="12.75">
      <c r="A44" s="66">
        <v>26</v>
      </c>
      <c r="B44" s="66" t="s">
        <v>584</v>
      </c>
      <c r="C44" s="66" t="s">
        <v>585</v>
      </c>
      <c r="D44" s="66">
        <v>37</v>
      </c>
      <c r="E44" s="66">
        <v>22</v>
      </c>
      <c r="F44" s="66">
        <v>15</v>
      </c>
      <c r="G44" s="66">
        <v>19</v>
      </c>
      <c r="H44" s="66">
        <v>11</v>
      </c>
      <c r="I44" s="66">
        <v>8</v>
      </c>
      <c r="J44" s="66">
        <v>9</v>
      </c>
      <c r="K44" s="66">
        <v>4</v>
      </c>
      <c r="L44" s="66">
        <v>5</v>
      </c>
      <c r="M44" s="66">
        <v>0</v>
      </c>
      <c r="N44" s="66">
        <v>0</v>
      </c>
      <c r="O44" s="66">
        <v>0</v>
      </c>
      <c r="P44" s="66">
        <v>9</v>
      </c>
      <c r="Q44" s="66">
        <v>7</v>
      </c>
      <c r="R44" s="66">
        <v>2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</row>
    <row r="45" spans="1:24" ht="12.75">
      <c r="A45" s="66">
        <v>27</v>
      </c>
      <c r="B45" s="66" t="s">
        <v>586</v>
      </c>
      <c r="C45" s="66" t="s">
        <v>587</v>
      </c>
      <c r="D45" s="66">
        <v>31</v>
      </c>
      <c r="E45" s="66">
        <v>17</v>
      </c>
      <c r="F45" s="66">
        <v>4</v>
      </c>
      <c r="G45" s="66">
        <v>21</v>
      </c>
      <c r="H45" s="66">
        <v>10</v>
      </c>
      <c r="I45" s="66">
        <v>1</v>
      </c>
      <c r="J45" s="66">
        <v>7</v>
      </c>
      <c r="K45" s="66">
        <v>5</v>
      </c>
      <c r="L45" s="66">
        <v>2</v>
      </c>
      <c r="M45" s="66">
        <v>0</v>
      </c>
      <c r="N45" s="66">
        <v>0</v>
      </c>
      <c r="O45" s="66">
        <v>0</v>
      </c>
      <c r="P45" s="66">
        <v>3</v>
      </c>
      <c r="Q45" s="66">
        <v>2</v>
      </c>
      <c r="R45" s="66">
        <v>1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</row>
    <row r="46" spans="1:24" ht="12.75">
      <c r="A46" s="66">
        <v>28</v>
      </c>
      <c r="B46" s="66" t="s">
        <v>588</v>
      </c>
      <c r="C46" s="66" t="s">
        <v>589</v>
      </c>
      <c r="D46" s="66">
        <v>30</v>
      </c>
      <c r="E46" s="66">
        <v>17</v>
      </c>
      <c r="F46" s="66">
        <v>13</v>
      </c>
      <c r="G46" s="66">
        <v>16</v>
      </c>
      <c r="H46" s="66">
        <v>8</v>
      </c>
      <c r="I46" s="66">
        <v>8</v>
      </c>
      <c r="J46" s="66">
        <v>6</v>
      </c>
      <c r="K46" s="66">
        <v>4</v>
      </c>
      <c r="L46" s="66">
        <v>2</v>
      </c>
      <c r="M46" s="66">
        <v>0</v>
      </c>
      <c r="N46" s="66">
        <v>0</v>
      </c>
      <c r="O46" s="66">
        <v>0</v>
      </c>
      <c r="P46" s="66">
        <v>3</v>
      </c>
      <c r="Q46" s="66">
        <v>1</v>
      </c>
      <c r="R46" s="66">
        <v>2</v>
      </c>
      <c r="S46" s="66">
        <v>0</v>
      </c>
      <c r="T46" s="66">
        <v>0</v>
      </c>
      <c r="U46" s="66">
        <v>0</v>
      </c>
      <c r="V46" s="66">
        <v>5</v>
      </c>
      <c r="W46" s="66">
        <v>4</v>
      </c>
      <c r="X46" s="66">
        <v>1</v>
      </c>
    </row>
    <row r="47" spans="1:24" ht="12.75">
      <c r="A47" s="66">
        <v>29</v>
      </c>
      <c r="B47" s="66" t="s">
        <v>590</v>
      </c>
      <c r="C47" s="66" t="s">
        <v>591</v>
      </c>
      <c r="D47" s="66">
        <v>55</v>
      </c>
      <c r="E47" s="66">
        <v>26</v>
      </c>
      <c r="F47" s="66">
        <v>29</v>
      </c>
      <c r="G47" s="66">
        <v>14</v>
      </c>
      <c r="H47" s="66">
        <v>3</v>
      </c>
      <c r="I47" s="66">
        <v>11</v>
      </c>
      <c r="J47" s="66">
        <v>8</v>
      </c>
      <c r="K47" s="66">
        <v>4</v>
      </c>
      <c r="L47" s="66">
        <v>4</v>
      </c>
      <c r="M47" s="66">
        <v>0</v>
      </c>
      <c r="N47" s="66">
        <v>0</v>
      </c>
      <c r="O47" s="66">
        <v>0</v>
      </c>
      <c r="P47" s="66">
        <v>33</v>
      </c>
      <c r="Q47" s="66">
        <v>19</v>
      </c>
      <c r="R47" s="66">
        <v>14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</row>
    <row r="48" spans="1:24" ht="12.75">
      <c r="A48" s="66">
        <v>30</v>
      </c>
      <c r="B48" s="66" t="s">
        <v>540</v>
      </c>
      <c r="C48" s="66" t="s">
        <v>592</v>
      </c>
      <c r="D48" s="66">
        <v>19</v>
      </c>
      <c r="E48" s="66">
        <v>10</v>
      </c>
      <c r="F48" s="66">
        <v>9</v>
      </c>
      <c r="G48" s="66">
        <v>8</v>
      </c>
      <c r="H48" s="66">
        <v>5</v>
      </c>
      <c r="I48" s="66">
        <v>3</v>
      </c>
      <c r="J48" s="66">
        <v>3</v>
      </c>
      <c r="K48" s="66">
        <v>2</v>
      </c>
      <c r="L48" s="66">
        <v>1</v>
      </c>
      <c r="M48" s="66">
        <v>0</v>
      </c>
      <c r="N48" s="66">
        <v>0</v>
      </c>
      <c r="O48" s="66">
        <v>0</v>
      </c>
      <c r="P48" s="66">
        <v>8</v>
      </c>
      <c r="Q48" s="66">
        <v>3</v>
      </c>
      <c r="R48" s="66">
        <v>5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</row>
    <row r="49" spans="1:24" ht="12.75">
      <c r="A49" s="66">
        <v>31</v>
      </c>
      <c r="B49" s="66" t="s">
        <v>540</v>
      </c>
      <c r="C49" s="66" t="s">
        <v>593</v>
      </c>
      <c r="D49" s="66">
        <v>39</v>
      </c>
      <c r="E49" s="66">
        <v>26</v>
      </c>
      <c r="F49" s="66">
        <v>13</v>
      </c>
      <c r="G49" s="66">
        <v>17</v>
      </c>
      <c r="H49" s="66">
        <v>13</v>
      </c>
      <c r="I49" s="66">
        <v>4</v>
      </c>
      <c r="J49" s="66">
        <v>2</v>
      </c>
      <c r="K49" s="66">
        <v>1</v>
      </c>
      <c r="L49" s="66">
        <v>1</v>
      </c>
      <c r="M49" s="66">
        <v>2</v>
      </c>
      <c r="N49" s="66">
        <v>1</v>
      </c>
      <c r="O49" s="66">
        <v>1</v>
      </c>
      <c r="P49" s="66">
        <v>18</v>
      </c>
      <c r="Q49" s="66">
        <v>11</v>
      </c>
      <c r="R49" s="66">
        <v>7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</row>
    <row r="50" spans="1:24" ht="12.75">
      <c r="A50" s="66">
        <v>32</v>
      </c>
      <c r="B50" s="66" t="s">
        <v>594</v>
      </c>
      <c r="C50" s="66" t="s">
        <v>595</v>
      </c>
      <c r="D50" s="66">
        <v>21</v>
      </c>
      <c r="E50" s="66">
        <v>12</v>
      </c>
      <c r="F50" s="66">
        <v>9</v>
      </c>
      <c r="G50" s="66">
        <v>7</v>
      </c>
      <c r="H50" s="66">
        <v>5</v>
      </c>
      <c r="I50" s="66">
        <v>2</v>
      </c>
      <c r="J50" s="66">
        <v>3</v>
      </c>
      <c r="K50" s="66">
        <v>2</v>
      </c>
      <c r="L50" s="66">
        <v>1</v>
      </c>
      <c r="M50" s="66">
        <v>0</v>
      </c>
      <c r="N50" s="66">
        <v>0</v>
      </c>
      <c r="O50" s="66">
        <v>0</v>
      </c>
      <c r="P50" s="66">
        <v>10</v>
      </c>
      <c r="Q50" s="66">
        <v>5</v>
      </c>
      <c r="R50" s="66">
        <v>5</v>
      </c>
      <c r="S50" s="66">
        <v>0</v>
      </c>
      <c r="T50" s="66">
        <v>0</v>
      </c>
      <c r="U50" s="66">
        <v>0</v>
      </c>
      <c r="V50" s="66">
        <v>1</v>
      </c>
      <c r="W50" s="66">
        <v>0</v>
      </c>
      <c r="X50" s="66">
        <v>1</v>
      </c>
    </row>
    <row r="51" spans="1:24" ht="12.75">
      <c r="A51" s="66">
        <v>33</v>
      </c>
      <c r="B51" s="66" t="s">
        <v>542</v>
      </c>
      <c r="C51" s="66" t="s">
        <v>596</v>
      </c>
      <c r="D51" s="66">
        <v>21</v>
      </c>
      <c r="E51" s="66">
        <v>12</v>
      </c>
      <c r="F51" s="66">
        <v>9</v>
      </c>
      <c r="G51" s="66">
        <v>10</v>
      </c>
      <c r="H51" s="66">
        <v>5</v>
      </c>
      <c r="I51" s="66">
        <v>5</v>
      </c>
      <c r="J51" s="66">
        <v>3</v>
      </c>
      <c r="K51" s="66">
        <v>2</v>
      </c>
      <c r="L51" s="66">
        <v>1</v>
      </c>
      <c r="M51" s="66">
        <v>0</v>
      </c>
      <c r="N51" s="66">
        <v>0</v>
      </c>
      <c r="O51" s="66">
        <v>0</v>
      </c>
      <c r="P51" s="66">
        <v>8</v>
      </c>
      <c r="Q51" s="66">
        <v>5</v>
      </c>
      <c r="R51" s="66">
        <v>3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</row>
    <row r="52" spans="1:24" ht="12.75">
      <c r="A52" s="66">
        <v>34</v>
      </c>
      <c r="B52" s="66" t="s">
        <v>597</v>
      </c>
      <c r="C52" s="66" t="s">
        <v>598</v>
      </c>
      <c r="D52" s="66">
        <v>46</v>
      </c>
      <c r="E52" s="66">
        <v>33</v>
      </c>
      <c r="F52" s="66">
        <v>13</v>
      </c>
      <c r="G52" s="66">
        <v>31</v>
      </c>
      <c r="H52" s="66">
        <v>24</v>
      </c>
      <c r="I52" s="66">
        <v>7</v>
      </c>
      <c r="J52" s="66">
        <v>7</v>
      </c>
      <c r="K52" s="66">
        <v>5</v>
      </c>
      <c r="L52" s="66">
        <v>2</v>
      </c>
      <c r="M52" s="66">
        <v>1</v>
      </c>
      <c r="N52" s="66">
        <v>1</v>
      </c>
      <c r="O52" s="66">
        <v>0</v>
      </c>
      <c r="P52" s="66">
        <v>3</v>
      </c>
      <c r="Q52" s="66">
        <v>2</v>
      </c>
      <c r="R52" s="66">
        <v>1</v>
      </c>
      <c r="S52" s="66">
        <v>0</v>
      </c>
      <c r="T52" s="66">
        <v>0</v>
      </c>
      <c r="U52" s="66">
        <v>0</v>
      </c>
      <c r="V52" s="66">
        <v>4</v>
      </c>
      <c r="W52" s="66">
        <v>1</v>
      </c>
      <c r="X52" s="66">
        <v>3</v>
      </c>
    </row>
    <row r="53" spans="1:24" ht="12.75">
      <c r="A53" s="66">
        <v>35</v>
      </c>
      <c r="B53" s="66" t="s">
        <v>599</v>
      </c>
      <c r="C53" s="66" t="s">
        <v>600</v>
      </c>
      <c r="D53" s="66">
        <v>14</v>
      </c>
      <c r="E53" s="66">
        <v>9</v>
      </c>
      <c r="F53" s="66">
        <v>5</v>
      </c>
      <c r="G53" s="66">
        <v>9</v>
      </c>
      <c r="H53" s="66">
        <v>6</v>
      </c>
      <c r="I53" s="66">
        <v>3</v>
      </c>
      <c r="J53" s="66">
        <v>1</v>
      </c>
      <c r="K53" s="66">
        <v>1</v>
      </c>
      <c r="L53" s="66">
        <v>0</v>
      </c>
      <c r="M53" s="66">
        <v>0</v>
      </c>
      <c r="N53" s="66">
        <v>0</v>
      </c>
      <c r="O53" s="66">
        <v>0</v>
      </c>
      <c r="P53" s="66">
        <v>3</v>
      </c>
      <c r="Q53" s="66">
        <v>1</v>
      </c>
      <c r="R53" s="66">
        <v>2</v>
      </c>
      <c r="S53" s="66">
        <v>0</v>
      </c>
      <c r="T53" s="66">
        <v>0</v>
      </c>
      <c r="U53" s="66">
        <v>0</v>
      </c>
      <c r="V53" s="66">
        <v>1</v>
      </c>
      <c r="W53" s="66">
        <v>1</v>
      </c>
      <c r="X53" s="66">
        <v>0</v>
      </c>
    </row>
    <row r="54" spans="1:24" ht="12.75">
      <c r="A54" s="66">
        <v>36</v>
      </c>
      <c r="B54" s="66" t="s">
        <v>601</v>
      </c>
      <c r="C54" s="66" t="s">
        <v>602</v>
      </c>
      <c r="D54" s="66">
        <v>28</v>
      </c>
      <c r="E54" s="66">
        <v>15</v>
      </c>
      <c r="F54" s="66">
        <v>13</v>
      </c>
      <c r="G54" s="66">
        <v>16</v>
      </c>
      <c r="H54" s="66">
        <v>6</v>
      </c>
      <c r="I54" s="66">
        <v>10</v>
      </c>
      <c r="J54" s="66">
        <v>4</v>
      </c>
      <c r="K54" s="66">
        <v>2</v>
      </c>
      <c r="L54" s="66">
        <v>2</v>
      </c>
      <c r="M54" s="66">
        <v>0</v>
      </c>
      <c r="N54" s="66">
        <v>0</v>
      </c>
      <c r="O54" s="66">
        <v>0</v>
      </c>
      <c r="P54" s="66">
        <v>5</v>
      </c>
      <c r="Q54" s="66">
        <v>5</v>
      </c>
      <c r="R54" s="66">
        <v>0</v>
      </c>
      <c r="S54" s="66">
        <v>0</v>
      </c>
      <c r="T54" s="66">
        <v>0</v>
      </c>
      <c r="U54" s="66">
        <v>0</v>
      </c>
      <c r="V54" s="66">
        <v>3</v>
      </c>
      <c r="W54" s="66">
        <v>2</v>
      </c>
      <c r="X54" s="66">
        <v>1</v>
      </c>
    </row>
    <row r="55" spans="1:24" ht="12.75">
      <c r="A55" s="66">
        <v>37</v>
      </c>
      <c r="B55" s="66" t="s">
        <v>603</v>
      </c>
      <c r="C55" s="66" t="s">
        <v>604</v>
      </c>
      <c r="D55" s="66">
        <v>34</v>
      </c>
      <c r="E55" s="66">
        <v>18</v>
      </c>
      <c r="F55" s="66">
        <v>16</v>
      </c>
      <c r="G55" s="66">
        <v>9</v>
      </c>
      <c r="H55" s="66">
        <v>4</v>
      </c>
      <c r="I55" s="66">
        <v>5</v>
      </c>
      <c r="J55" s="66">
        <v>5</v>
      </c>
      <c r="K55" s="66">
        <v>4</v>
      </c>
      <c r="L55" s="66">
        <v>1</v>
      </c>
      <c r="M55" s="66">
        <v>0</v>
      </c>
      <c r="N55" s="66">
        <v>0</v>
      </c>
      <c r="O55" s="66">
        <v>0</v>
      </c>
      <c r="P55" s="66">
        <v>19</v>
      </c>
      <c r="Q55" s="66">
        <v>9</v>
      </c>
      <c r="R55" s="66">
        <v>10</v>
      </c>
      <c r="S55" s="66">
        <v>0</v>
      </c>
      <c r="T55" s="66">
        <v>0</v>
      </c>
      <c r="U55" s="66">
        <v>0</v>
      </c>
      <c r="V55" s="66">
        <v>1</v>
      </c>
      <c r="W55" s="66">
        <v>1</v>
      </c>
      <c r="X55" s="66">
        <v>0</v>
      </c>
    </row>
    <row r="56" spans="1:24" s="68" customFormat="1" ht="12.75">
      <c r="A56" s="67">
        <v>37</v>
      </c>
      <c r="B56" s="67"/>
      <c r="C56" s="67" t="s">
        <v>605</v>
      </c>
      <c r="D56" s="67">
        <f aca="true" t="shared" si="2" ref="D56:X56">SUM(D19:D55)</f>
        <v>1221</v>
      </c>
      <c r="E56" s="67">
        <f t="shared" si="2"/>
        <v>703</v>
      </c>
      <c r="F56" s="67">
        <f t="shared" si="2"/>
        <v>500</v>
      </c>
      <c r="G56" s="67">
        <f t="shared" si="2"/>
        <v>638</v>
      </c>
      <c r="H56" s="67">
        <f t="shared" si="2"/>
        <v>344</v>
      </c>
      <c r="I56" s="67">
        <f t="shared" si="2"/>
        <v>276</v>
      </c>
      <c r="J56" s="67">
        <f t="shared" si="2"/>
        <v>151</v>
      </c>
      <c r="K56" s="67">
        <f t="shared" si="2"/>
        <v>88</v>
      </c>
      <c r="L56" s="67">
        <f t="shared" si="2"/>
        <v>63</v>
      </c>
      <c r="M56" s="67">
        <f t="shared" si="2"/>
        <v>7</v>
      </c>
      <c r="N56" s="67">
        <f t="shared" si="2"/>
        <v>5</v>
      </c>
      <c r="O56" s="67">
        <f t="shared" si="2"/>
        <v>2</v>
      </c>
      <c r="P56" s="67">
        <f t="shared" si="2"/>
        <v>378</v>
      </c>
      <c r="Q56" s="67">
        <f t="shared" si="2"/>
        <v>240</v>
      </c>
      <c r="R56" s="67">
        <f t="shared" si="2"/>
        <v>138</v>
      </c>
      <c r="S56" s="67">
        <f t="shared" si="2"/>
        <v>0</v>
      </c>
      <c r="T56" s="67">
        <f t="shared" si="2"/>
        <v>0</v>
      </c>
      <c r="U56" s="67">
        <f t="shared" si="2"/>
        <v>0</v>
      </c>
      <c r="V56" s="67">
        <f t="shared" si="2"/>
        <v>47</v>
      </c>
      <c r="W56" s="67">
        <f t="shared" si="2"/>
        <v>26</v>
      </c>
      <c r="X56" s="67">
        <f t="shared" si="2"/>
        <v>21</v>
      </c>
    </row>
    <row r="57" spans="1:24" ht="7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5"/>
    </row>
    <row r="58" spans="1:24" ht="25.5">
      <c r="A58" s="66">
        <v>1</v>
      </c>
      <c r="B58" s="66" t="s">
        <v>545</v>
      </c>
      <c r="C58" s="66" t="s">
        <v>606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</row>
    <row r="59" spans="1:24" ht="12.75">
      <c r="A59" s="66">
        <v>2</v>
      </c>
      <c r="B59" s="66" t="s">
        <v>550</v>
      </c>
      <c r="C59" s="66" t="s">
        <v>607</v>
      </c>
      <c r="D59" s="66">
        <v>7</v>
      </c>
      <c r="E59" s="66">
        <v>2</v>
      </c>
      <c r="F59" s="66">
        <v>5</v>
      </c>
      <c r="G59" s="66">
        <v>2</v>
      </c>
      <c r="H59" s="66">
        <v>0</v>
      </c>
      <c r="I59" s="66">
        <v>2</v>
      </c>
      <c r="J59" s="66">
        <v>4</v>
      </c>
      <c r="K59" s="66">
        <v>1</v>
      </c>
      <c r="L59" s="66">
        <v>3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1</v>
      </c>
      <c r="W59" s="66">
        <v>1</v>
      </c>
      <c r="X59" s="66">
        <v>0</v>
      </c>
    </row>
    <row r="60" spans="1:24" ht="12.75">
      <c r="A60" s="66">
        <v>3</v>
      </c>
      <c r="B60" s="66" t="s">
        <v>581</v>
      </c>
      <c r="C60" s="66" t="s">
        <v>608</v>
      </c>
      <c r="D60" s="66">
        <v>1</v>
      </c>
      <c r="E60" s="66">
        <v>0</v>
      </c>
      <c r="F60" s="66">
        <v>1</v>
      </c>
      <c r="G60" s="66">
        <v>1</v>
      </c>
      <c r="H60" s="66">
        <v>0</v>
      </c>
      <c r="I60" s="66">
        <v>1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</row>
    <row r="61" spans="1:24" ht="12.75">
      <c r="A61" s="66">
        <v>4</v>
      </c>
      <c r="B61" s="66" t="s">
        <v>586</v>
      </c>
      <c r="C61" s="66" t="s">
        <v>609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</row>
    <row r="62" spans="1:24" ht="12.75">
      <c r="A62" s="66">
        <v>5</v>
      </c>
      <c r="B62" s="66" t="s">
        <v>540</v>
      </c>
      <c r="C62" s="66" t="s">
        <v>610</v>
      </c>
      <c r="D62" s="66">
        <v>6</v>
      </c>
      <c r="E62" s="66">
        <v>3</v>
      </c>
      <c r="F62" s="66">
        <v>3</v>
      </c>
      <c r="G62" s="66">
        <v>3</v>
      </c>
      <c r="H62" s="66">
        <v>1</v>
      </c>
      <c r="I62" s="66">
        <v>2</v>
      </c>
      <c r="J62" s="66">
        <v>2</v>
      </c>
      <c r="K62" s="66">
        <v>2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1</v>
      </c>
      <c r="W62" s="66">
        <v>0</v>
      </c>
      <c r="X62" s="66">
        <v>1</v>
      </c>
    </row>
    <row r="63" spans="1:24" s="68" customFormat="1" ht="12.75">
      <c r="A63" s="67">
        <v>5</v>
      </c>
      <c r="B63" s="67"/>
      <c r="C63" s="67" t="s">
        <v>611</v>
      </c>
      <c r="D63" s="67">
        <f aca="true" t="shared" si="3" ref="D63:X63">SUM(D58:D62)</f>
        <v>14</v>
      </c>
      <c r="E63" s="67">
        <f t="shared" si="3"/>
        <v>5</v>
      </c>
      <c r="F63" s="67">
        <f t="shared" si="3"/>
        <v>9</v>
      </c>
      <c r="G63" s="67">
        <f t="shared" si="3"/>
        <v>6</v>
      </c>
      <c r="H63" s="67">
        <f t="shared" si="3"/>
        <v>1</v>
      </c>
      <c r="I63" s="67">
        <f t="shared" si="3"/>
        <v>5</v>
      </c>
      <c r="J63" s="67">
        <f t="shared" si="3"/>
        <v>6</v>
      </c>
      <c r="K63" s="67">
        <f t="shared" si="3"/>
        <v>3</v>
      </c>
      <c r="L63" s="67">
        <f t="shared" si="3"/>
        <v>3</v>
      </c>
      <c r="M63" s="67">
        <f t="shared" si="3"/>
        <v>0</v>
      </c>
      <c r="N63" s="67">
        <f t="shared" si="3"/>
        <v>0</v>
      </c>
      <c r="O63" s="67">
        <f t="shared" si="3"/>
        <v>0</v>
      </c>
      <c r="P63" s="67">
        <f t="shared" si="3"/>
        <v>0</v>
      </c>
      <c r="Q63" s="67">
        <f t="shared" si="3"/>
        <v>0</v>
      </c>
      <c r="R63" s="67">
        <f t="shared" si="3"/>
        <v>0</v>
      </c>
      <c r="S63" s="67">
        <f t="shared" si="3"/>
        <v>0</v>
      </c>
      <c r="T63" s="67">
        <f t="shared" si="3"/>
        <v>0</v>
      </c>
      <c r="U63" s="67">
        <f t="shared" si="3"/>
        <v>0</v>
      </c>
      <c r="V63" s="67">
        <f t="shared" si="3"/>
        <v>2</v>
      </c>
      <c r="W63" s="67">
        <f t="shared" si="3"/>
        <v>1</v>
      </c>
      <c r="X63" s="67">
        <f t="shared" si="3"/>
        <v>1</v>
      </c>
    </row>
    <row r="64" spans="1:24" ht="7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5"/>
    </row>
    <row r="65" spans="1:24" ht="12.75">
      <c r="A65" s="66">
        <v>1</v>
      </c>
      <c r="B65" s="66" t="s">
        <v>548</v>
      </c>
      <c r="C65" s="66" t="s">
        <v>612</v>
      </c>
      <c r="D65" s="66">
        <v>4</v>
      </c>
      <c r="E65" s="66">
        <v>4</v>
      </c>
      <c r="F65" s="66">
        <v>0</v>
      </c>
      <c r="G65" s="66">
        <v>4</v>
      </c>
      <c r="H65" s="66">
        <v>4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</row>
    <row r="66" spans="1:24" ht="25.5">
      <c r="A66" s="66">
        <v>2</v>
      </c>
      <c r="B66" s="66" t="s">
        <v>532</v>
      </c>
      <c r="C66" s="66" t="s">
        <v>613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</row>
    <row r="67" spans="1:24" ht="25.5">
      <c r="A67" s="66">
        <v>3</v>
      </c>
      <c r="B67" s="66" t="s">
        <v>532</v>
      </c>
      <c r="C67" s="66" t="s">
        <v>614</v>
      </c>
      <c r="D67" s="66">
        <v>20</v>
      </c>
      <c r="E67" s="66">
        <v>11</v>
      </c>
      <c r="F67" s="66">
        <v>9</v>
      </c>
      <c r="G67" s="66">
        <v>12</v>
      </c>
      <c r="H67" s="66">
        <v>6</v>
      </c>
      <c r="I67" s="66">
        <v>6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7</v>
      </c>
      <c r="Q67" s="66">
        <v>5</v>
      </c>
      <c r="R67" s="66">
        <v>2</v>
      </c>
      <c r="S67" s="66">
        <v>0</v>
      </c>
      <c r="T67" s="66">
        <v>0</v>
      </c>
      <c r="U67" s="66">
        <v>0</v>
      </c>
      <c r="V67" s="66">
        <v>1</v>
      </c>
      <c r="W67" s="66">
        <v>0</v>
      </c>
      <c r="X67" s="66">
        <v>1</v>
      </c>
    </row>
    <row r="68" spans="1:24" ht="12.75">
      <c r="A68" s="66">
        <v>4</v>
      </c>
      <c r="B68" s="66" t="s">
        <v>615</v>
      </c>
      <c r="C68" s="66" t="s">
        <v>616</v>
      </c>
      <c r="D68" s="66">
        <v>36</v>
      </c>
      <c r="E68" s="66">
        <v>19</v>
      </c>
      <c r="F68" s="66">
        <v>17</v>
      </c>
      <c r="G68" s="66">
        <v>33</v>
      </c>
      <c r="H68" s="66">
        <v>18</v>
      </c>
      <c r="I68" s="66">
        <v>15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3</v>
      </c>
      <c r="W68" s="66">
        <v>1</v>
      </c>
      <c r="X68" s="66">
        <v>2</v>
      </c>
    </row>
    <row r="69" spans="1:24" ht="12.75">
      <c r="A69" s="66">
        <v>5</v>
      </c>
      <c r="B69" s="66" t="s">
        <v>567</v>
      </c>
      <c r="C69" s="66" t="s">
        <v>617</v>
      </c>
      <c r="D69" s="66">
        <v>71</v>
      </c>
      <c r="E69" s="66">
        <v>31</v>
      </c>
      <c r="F69" s="66">
        <v>40</v>
      </c>
      <c r="G69" s="66">
        <v>51</v>
      </c>
      <c r="H69" s="66">
        <v>20</v>
      </c>
      <c r="I69" s="66">
        <v>31</v>
      </c>
      <c r="J69" s="66">
        <v>11</v>
      </c>
      <c r="K69" s="66">
        <v>5</v>
      </c>
      <c r="L69" s="66">
        <v>6</v>
      </c>
      <c r="M69" s="66">
        <v>0</v>
      </c>
      <c r="N69" s="66">
        <v>0</v>
      </c>
      <c r="O69" s="66">
        <v>0</v>
      </c>
      <c r="P69" s="66">
        <v>2</v>
      </c>
      <c r="Q69" s="66">
        <v>1</v>
      </c>
      <c r="R69" s="66">
        <v>1</v>
      </c>
      <c r="S69" s="66">
        <v>0</v>
      </c>
      <c r="T69" s="66">
        <v>0</v>
      </c>
      <c r="U69" s="66">
        <v>0</v>
      </c>
      <c r="V69" s="66">
        <v>7</v>
      </c>
      <c r="W69" s="66">
        <v>5</v>
      </c>
      <c r="X69" s="66">
        <v>2</v>
      </c>
    </row>
    <row r="70" spans="1:24" ht="25.5">
      <c r="A70" s="66">
        <v>6</v>
      </c>
      <c r="B70" s="66" t="s">
        <v>618</v>
      </c>
      <c r="C70" s="66" t="s">
        <v>619</v>
      </c>
      <c r="D70" s="66">
        <v>16</v>
      </c>
      <c r="E70" s="66">
        <v>12</v>
      </c>
      <c r="F70" s="66">
        <v>4</v>
      </c>
      <c r="G70" s="66">
        <v>15</v>
      </c>
      <c r="H70" s="66">
        <v>11</v>
      </c>
      <c r="I70" s="66">
        <v>4</v>
      </c>
      <c r="J70" s="66">
        <v>1</v>
      </c>
      <c r="K70" s="66">
        <v>1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</row>
    <row r="71" spans="1:24" ht="25.5">
      <c r="A71" s="66">
        <v>7</v>
      </c>
      <c r="B71" s="66" t="s">
        <v>618</v>
      </c>
      <c r="C71" s="66" t="s">
        <v>620</v>
      </c>
      <c r="D71" s="66">
        <v>15</v>
      </c>
      <c r="E71" s="66">
        <v>12</v>
      </c>
      <c r="F71" s="66">
        <v>3</v>
      </c>
      <c r="G71" s="66">
        <v>7</v>
      </c>
      <c r="H71" s="66">
        <v>6</v>
      </c>
      <c r="I71" s="66">
        <v>1</v>
      </c>
      <c r="J71" s="66">
        <v>2</v>
      </c>
      <c r="K71" s="66">
        <v>1</v>
      </c>
      <c r="L71" s="66">
        <v>1</v>
      </c>
      <c r="M71" s="66">
        <v>0</v>
      </c>
      <c r="N71" s="66">
        <v>0</v>
      </c>
      <c r="O71" s="66">
        <v>0</v>
      </c>
      <c r="P71" s="66">
        <v>4</v>
      </c>
      <c r="Q71" s="66">
        <v>4</v>
      </c>
      <c r="R71" s="66">
        <v>0</v>
      </c>
      <c r="S71" s="66">
        <v>1</v>
      </c>
      <c r="T71" s="66">
        <v>0</v>
      </c>
      <c r="U71" s="66">
        <v>1</v>
      </c>
      <c r="V71" s="66">
        <v>1</v>
      </c>
      <c r="W71" s="66">
        <v>1</v>
      </c>
      <c r="X71" s="66">
        <v>0</v>
      </c>
    </row>
    <row r="72" spans="1:24" ht="12.75">
      <c r="A72" s="66">
        <v>8</v>
      </c>
      <c r="B72" s="66" t="s">
        <v>584</v>
      </c>
      <c r="C72" s="66" t="s">
        <v>621</v>
      </c>
      <c r="D72" s="66">
        <v>69</v>
      </c>
      <c r="E72" s="66">
        <v>39</v>
      </c>
      <c r="F72" s="66">
        <v>30</v>
      </c>
      <c r="G72" s="66">
        <v>41</v>
      </c>
      <c r="H72" s="66">
        <v>20</v>
      </c>
      <c r="I72" s="66">
        <v>21</v>
      </c>
      <c r="J72" s="66">
        <v>15</v>
      </c>
      <c r="K72" s="66">
        <v>9</v>
      </c>
      <c r="L72" s="66">
        <v>6</v>
      </c>
      <c r="M72" s="66">
        <v>0</v>
      </c>
      <c r="N72" s="66">
        <v>0</v>
      </c>
      <c r="O72" s="66">
        <v>0</v>
      </c>
      <c r="P72" s="66">
        <v>10</v>
      </c>
      <c r="Q72" s="66">
        <v>7</v>
      </c>
      <c r="R72" s="66">
        <v>3</v>
      </c>
      <c r="S72" s="66">
        <v>0</v>
      </c>
      <c r="T72" s="66">
        <v>0</v>
      </c>
      <c r="U72" s="66">
        <v>0</v>
      </c>
      <c r="V72" s="66">
        <v>3</v>
      </c>
      <c r="W72" s="66">
        <v>3</v>
      </c>
      <c r="X72" s="66">
        <v>0</v>
      </c>
    </row>
    <row r="73" spans="1:24" ht="12.75">
      <c r="A73" s="66">
        <v>9</v>
      </c>
      <c r="B73" s="66" t="s">
        <v>586</v>
      </c>
      <c r="C73" s="66" t="s">
        <v>622</v>
      </c>
      <c r="D73" s="66">
        <v>28</v>
      </c>
      <c r="E73" s="66">
        <v>15</v>
      </c>
      <c r="F73" s="66">
        <v>13</v>
      </c>
      <c r="G73" s="66">
        <v>14</v>
      </c>
      <c r="H73" s="66">
        <v>7</v>
      </c>
      <c r="I73" s="66">
        <v>7</v>
      </c>
      <c r="J73" s="66">
        <v>6</v>
      </c>
      <c r="K73" s="66">
        <v>3</v>
      </c>
      <c r="L73" s="66">
        <v>3</v>
      </c>
      <c r="M73" s="66">
        <v>0</v>
      </c>
      <c r="N73" s="66">
        <v>0</v>
      </c>
      <c r="O73" s="66">
        <v>0</v>
      </c>
      <c r="P73" s="66">
        <v>3</v>
      </c>
      <c r="Q73" s="66">
        <v>2</v>
      </c>
      <c r="R73" s="66">
        <v>1</v>
      </c>
      <c r="S73" s="66">
        <v>0</v>
      </c>
      <c r="T73" s="66">
        <v>0</v>
      </c>
      <c r="U73" s="66">
        <v>0</v>
      </c>
      <c r="V73" s="66">
        <v>5</v>
      </c>
      <c r="W73" s="66">
        <v>3</v>
      </c>
      <c r="X73" s="66">
        <v>2</v>
      </c>
    </row>
    <row r="74" spans="1:24" s="68" customFormat="1" ht="12.75">
      <c r="A74" s="67">
        <v>9</v>
      </c>
      <c r="B74" s="67"/>
      <c r="C74" s="67" t="s">
        <v>623</v>
      </c>
      <c r="D74" s="67">
        <f aca="true" t="shared" si="4" ref="D74:X74">SUM(D65:D73)</f>
        <v>259</v>
      </c>
      <c r="E74" s="67">
        <f t="shared" si="4"/>
        <v>143</v>
      </c>
      <c r="F74" s="67">
        <f t="shared" si="4"/>
        <v>116</v>
      </c>
      <c r="G74" s="67">
        <f t="shared" si="4"/>
        <v>177</v>
      </c>
      <c r="H74" s="67">
        <f t="shared" si="4"/>
        <v>92</v>
      </c>
      <c r="I74" s="67">
        <f t="shared" si="4"/>
        <v>85</v>
      </c>
      <c r="J74" s="67">
        <f t="shared" si="4"/>
        <v>35</v>
      </c>
      <c r="K74" s="67">
        <f t="shared" si="4"/>
        <v>19</v>
      </c>
      <c r="L74" s="67">
        <f t="shared" si="4"/>
        <v>16</v>
      </c>
      <c r="M74" s="67">
        <f t="shared" si="4"/>
        <v>0</v>
      </c>
      <c r="N74" s="67">
        <f t="shared" si="4"/>
        <v>0</v>
      </c>
      <c r="O74" s="67">
        <f t="shared" si="4"/>
        <v>0</v>
      </c>
      <c r="P74" s="67">
        <f t="shared" si="4"/>
        <v>26</v>
      </c>
      <c r="Q74" s="67">
        <f t="shared" si="4"/>
        <v>19</v>
      </c>
      <c r="R74" s="67">
        <f t="shared" si="4"/>
        <v>7</v>
      </c>
      <c r="S74" s="67">
        <f t="shared" si="4"/>
        <v>1</v>
      </c>
      <c r="T74" s="67">
        <f t="shared" si="4"/>
        <v>0</v>
      </c>
      <c r="U74" s="67">
        <f t="shared" si="4"/>
        <v>1</v>
      </c>
      <c r="V74" s="67">
        <f t="shared" si="4"/>
        <v>20</v>
      </c>
      <c r="W74" s="67">
        <f t="shared" si="4"/>
        <v>13</v>
      </c>
      <c r="X74" s="67">
        <f t="shared" si="4"/>
        <v>7</v>
      </c>
    </row>
    <row r="75" spans="1:24" ht="7.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5"/>
    </row>
    <row r="76" spans="1:24" s="68" customFormat="1" ht="12.75">
      <c r="A76" s="67">
        <f>(A12+A17+A56+A63+A74)</f>
        <v>59</v>
      </c>
      <c r="B76" s="67"/>
      <c r="C76" s="67" t="s">
        <v>624</v>
      </c>
      <c r="D76" s="67">
        <f aca="true" t="shared" si="5" ref="D76:X76">(D12+D17+D56+D63+D74)</f>
        <v>1832</v>
      </c>
      <c r="E76" s="67">
        <f t="shared" si="5"/>
        <v>1038</v>
      </c>
      <c r="F76" s="67">
        <f t="shared" si="5"/>
        <v>775</v>
      </c>
      <c r="G76" s="67">
        <f t="shared" si="5"/>
        <v>828</v>
      </c>
      <c r="H76" s="67">
        <f t="shared" si="5"/>
        <v>442</v>
      </c>
      <c r="I76" s="67">
        <f t="shared" si="5"/>
        <v>368</v>
      </c>
      <c r="J76" s="67">
        <f t="shared" si="5"/>
        <v>192</v>
      </c>
      <c r="K76" s="67">
        <f t="shared" si="5"/>
        <v>110</v>
      </c>
      <c r="L76" s="67">
        <f t="shared" si="5"/>
        <v>82</v>
      </c>
      <c r="M76" s="67">
        <f t="shared" si="5"/>
        <v>14</v>
      </c>
      <c r="N76" s="67">
        <f t="shared" si="5"/>
        <v>7</v>
      </c>
      <c r="O76" s="67">
        <f t="shared" si="5"/>
        <v>7</v>
      </c>
      <c r="P76" s="67">
        <f t="shared" si="5"/>
        <v>560</v>
      </c>
      <c r="Q76" s="67">
        <f t="shared" si="5"/>
        <v>336</v>
      </c>
      <c r="R76" s="67">
        <f t="shared" si="5"/>
        <v>224</v>
      </c>
      <c r="S76" s="67">
        <f t="shared" si="5"/>
        <v>168</v>
      </c>
      <c r="T76" s="67">
        <f t="shared" si="5"/>
        <v>102</v>
      </c>
      <c r="U76" s="67">
        <f t="shared" si="5"/>
        <v>65</v>
      </c>
      <c r="V76" s="67">
        <f t="shared" si="5"/>
        <v>70</v>
      </c>
      <c r="W76" s="67">
        <f t="shared" si="5"/>
        <v>41</v>
      </c>
      <c r="X76" s="67">
        <f t="shared" si="5"/>
        <v>29</v>
      </c>
    </row>
  </sheetData>
  <sheetProtection password="CE88" sheet="1" objects="1" scenarios="1"/>
  <mergeCells count="14">
    <mergeCell ref="A75:X75"/>
    <mergeCell ref="A13:X13"/>
    <mergeCell ref="A18:X18"/>
    <mergeCell ref="A57:X57"/>
    <mergeCell ref="A64:X64"/>
    <mergeCell ref="A1:J1"/>
    <mergeCell ref="E4:L4"/>
    <mergeCell ref="M3:X3"/>
    <mergeCell ref="M4:X4"/>
    <mergeCell ref="D4:D5"/>
    <mergeCell ref="D3:L3"/>
    <mergeCell ref="A2:A6"/>
    <mergeCell ref="B2:B6"/>
    <mergeCell ref="C2:C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&amp;R&amp;P+12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76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51.7109375" style="0" customWidth="1"/>
    <col min="4" max="30" width="7.00390625" style="0" customWidth="1"/>
  </cols>
  <sheetData>
    <row r="1" spans="1:12" s="7" customFormat="1" ht="14.25" customHeight="1">
      <c r="A1" s="156" t="s">
        <v>116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30" ht="22.5" customHeight="1">
      <c r="A2" s="130" t="s">
        <v>0</v>
      </c>
      <c r="B2" s="130" t="s">
        <v>1</v>
      </c>
      <c r="C2" s="130" t="s">
        <v>2</v>
      </c>
      <c r="D2" s="1" t="s">
        <v>115</v>
      </c>
      <c r="E2" s="1" t="s">
        <v>115</v>
      </c>
      <c r="F2" s="1" t="s">
        <v>115</v>
      </c>
      <c r="G2" s="1" t="s">
        <v>114</v>
      </c>
      <c r="H2" s="1" t="s">
        <v>114</v>
      </c>
      <c r="I2" s="1" t="s">
        <v>114</v>
      </c>
      <c r="J2" s="1" t="s">
        <v>113</v>
      </c>
      <c r="K2" s="1" t="s">
        <v>113</v>
      </c>
      <c r="L2" s="1" t="s">
        <v>113</v>
      </c>
      <c r="M2" s="1" t="s">
        <v>112</v>
      </c>
      <c r="N2" s="1" t="s">
        <v>112</v>
      </c>
      <c r="O2" s="1" t="s">
        <v>112</v>
      </c>
      <c r="P2" s="1" t="s">
        <v>111</v>
      </c>
      <c r="Q2" s="1" t="s">
        <v>111</v>
      </c>
      <c r="R2" s="1" t="s">
        <v>111</v>
      </c>
      <c r="S2" s="1" t="s">
        <v>110</v>
      </c>
      <c r="T2" s="1" t="s">
        <v>110</v>
      </c>
      <c r="U2" s="1" t="s">
        <v>110</v>
      </c>
      <c r="V2" s="1" t="s">
        <v>109</v>
      </c>
      <c r="W2" s="1" t="s">
        <v>109</v>
      </c>
      <c r="X2" s="1" t="s">
        <v>109</v>
      </c>
      <c r="Y2" s="1" t="s">
        <v>108</v>
      </c>
      <c r="Z2" s="1" t="s">
        <v>108</v>
      </c>
      <c r="AA2" s="1" t="s">
        <v>108</v>
      </c>
      <c r="AB2" s="1" t="s">
        <v>107</v>
      </c>
      <c r="AC2" s="1" t="s">
        <v>107</v>
      </c>
      <c r="AD2" s="1" t="s">
        <v>107</v>
      </c>
    </row>
    <row r="3" spans="1:30" ht="12.75">
      <c r="A3" s="131"/>
      <c r="B3" s="131"/>
      <c r="C3" s="131"/>
      <c r="D3" s="124" t="s">
        <v>374</v>
      </c>
      <c r="E3" s="152" t="s">
        <v>19</v>
      </c>
      <c r="F3" s="152"/>
      <c r="G3" s="152"/>
      <c r="H3" s="152"/>
      <c r="I3" s="152"/>
      <c r="J3" s="152"/>
      <c r="K3" s="152"/>
      <c r="L3" s="152"/>
      <c r="M3" s="152" t="s">
        <v>19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0" ht="12.75" customHeight="1">
      <c r="A4" s="131"/>
      <c r="B4" s="131"/>
      <c r="C4" s="131"/>
      <c r="D4" s="124"/>
      <c r="E4" s="141" t="s">
        <v>45</v>
      </c>
      <c r="F4" s="141" t="s">
        <v>33</v>
      </c>
      <c r="G4" s="124" t="s">
        <v>105</v>
      </c>
      <c r="H4" s="141" t="s">
        <v>45</v>
      </c>
      <c r="I4" s="141" t="s">
        <v>33</v>
      </c>
      <c r="J4" s="124" t="s">
        <v>375</v>
      </c>
      <c r="K4" s="141" t="s">
        <v>45</v>
      </c>
      <c r="L4" s="141" t="s">
        <v>33</v>
      </c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</row>
    <row r="5" spans="1:30" ht="84.75" customHeight="1">
      <c r="A5" s="131"/>
      <c r="B5" s="131"/>
      <c r="C5" s="131"/>
      <c r="D5" s="124"/>
      <c r="E5" s="141"/>
      <c r="F5" s="141"/>
      <c r="G5" s="124"/>
      <c r="H5" s="141"/>
      <c r="I5" s="141"/>
      <c r="J5" s="124"/>
      <c r="K5" s="141"/>
      <c r="L5" s="141"/>
      <c r="M5" s="124" t="s">
        <v>376</v>
      </c>
      <c r="N5" s="141" t="s">
        <v>45</v>
      </c>
      <c r="O5" s="141" t="s">
        <v>33</v>
      </c>
      <c r="P5" s="124" t="s">
        <v>377</v>
      </c>
      <c r="Q5" s="141" t="s">
        <v>45</v>
      </c>
      <c r="R5" s="141" t="s">
        <v>33</v>
      </c>
      <c r="S5" s="124" t="s">
        <v>378</v>
      </c>
      <c r="T5" s="141" t="s">
        <v>45</v>
      </c>
      <c r="U5" s="141" t="s">
        <v>33</v>
      </c>
      <c r="V5" s="124" t="s">
        <v>379</v>
      </c>
      <c r="W5" s="141" t="s">
        <v>45</v>
      </c>
      <c r="X5" s="141" t="s">
        <v>33</v>
      </c>
      <c r="Y5" s="124" t="s">
        <v>380</v>
      </c>
      <c r="Z5" s="141" t="s">
        <v>45</v>
      </c>
      <c r="AA5" s="141" t="s">
        <v>33</v>
      </c>
      <c r="AB5" s="124" t="s">
        <v>381</v>
      </c>
      <c r="AC5" s="141" t="s">
        <v>45</v>
      </c>
      <c r="AD5" s="141" t="s">
        <v>33</v>
      </c>
    </row>
    <row r="6" spans="1:30" ht="13.5" thickBot="1">
      <c r="A6" s="131"/>
      <c r="B6" s="131"/>
      <c r="C6" s="131"/>
      <c r="D6" s="129"/>
      <c r="E6" s="146"/>
      <c r="F6" s="146"/>
      <c r="G6" s="129"/>
      <c r="H6" s="146"/>
      <c r="I6" s="146"/>
      <c r="J6" s="129"/>
      <c r="K6" s="146"/>
      <c r="L6" s="146"/>
      <c r="M6" s="129"/>
      <c r="N6" s="146"/>
      <c r="O6" s="146"/>
      <c r="P6" s="129"/>
      <c r="Q6" s="146"/>
      <c r="R6" s="146"/>
      <c r="S6" s="129"/>
      <c r="T6" s="146"/>
      <c r="U6" s="146"/>
      <c r="V6" s="129"/>
      <c r="W6" s="146"/>
      <c r="X6" s="146"/>
      <c r="Y6" s="129"/>
      <c r="Z6" s="146"/>
      <c r="AA6" s="146"/>
      <c r="AB6" s="129"/>
      <c r="AC6" s="146"/>
      <c r="AD6" s="146"/>
    </row>
    <row r="7" spans="1:30" ht="12.75">
      <c r="A7" s="65">
        <v>1</v>
      </c>
      <c r="B7" s="65" t="s">
        <v>530</v>
      </c>
      <c r="C7" s="65" t="s">
        <v>531</v>
      </c>
      <c r="D7" s="65">
        <v>114</v>
      </c>
      <c r="E7" s="65">
        <v>64</v>
      </c>
      <c r="F7" s="65">
        <v>50</v>
      </c>
      <c r="G7" s="65">
        <v>2</v>
      </c>
      <c r="H7" s="65">
        <v>2</v>
      </c>
      <c r="I7" s="65">
        <v>0</v>
      </c>
      <c r="J7" s="65">
        <v>112</v>
      </c>
      <c r="K7" s="65">
        <v>62</v>
      </c>
      <c r="L7" s="65">
        <v>50</v>
      </c>
      <c r="M7" s="65">
        <v>46</v>
      </c>
      <c r="N7" s="65">
        <v>28</v>
      </c>
      <c r="O7" s="65">
        <v>18</v>
      </c>
      <c r="P7" s="65">
        <v>18</v>
      </c>
      <c r="Q7" s="65">
        <v>8</v>
      </c>
      <c r="R7" s="65">
        <v>10</v>
      </c>
      <c r="S7" s="65">
        <v>1</v>
      </c>
      <c r="T7" s="65">
        <v>1</v>
      </c>
      <c r="U7" s="65">
        <v>0</v>
      </c>
      <c r="V7" s="65">
        <v>0</v>
      </c>
      <c r="W7" s="65">
        <v>0</v>
      </c>
      <c r="X7" s="65">
        <v>0</v>
      </c>
      <c r="Y7" s="65">
        <v>47</v>
      </c>
      <c r="Z7" s="65">
        <v>25</v>
      </c>
      <c r="AA7" s="65">
        <v>22</v>
      </c>
      <c r="AB7" s="65">
        <v>0</v>
      </c>
      <c r="AC7" s="65">
        <v>0</v>
      </c>
      <c r="AD7" s="65">
        <v>0</v>
      </c>
    </row>
    <row r="8" spans="1:30" ht="12.75">
      <c r="A8" s="66">
        <v>2</v>
      </c>
      <c r="B8" s="66" t="s">
        <v>532</v>
      </c>
      <c r="C8" s="66" t="s">
        <v>533</v>
      </c>
      <c r="D8" s="66">
        <v>80</v>
      </c>
      <c r="E8" s="66">
        <v>43</v>
      </c>
      <c r="F8" s="66">
        <v>37</v>
      </c>
      <c r="G8" s="66">
        <v>0</v>
      </c>
      <c r="H8" s="66">
        <v>0</v>
      </c>
      <c r="I8" s="66">
        <v>0</v>
      </c>
      <c r="J8" s="66">
        <v>80</v>
      </c>
      <c r="K8" s="66">
        <v>43</v>
      </c>
      <c r="L8" s="66">
        <v>37</v>
      </c>
      <c r="M8" s="66">
        <v>52</v>
      </c>
      <c r="N8" s="66">
        <v>27</v>
      </c>
      <c r="O8" s="66">
        <v>25</v>
      </c>
      <c r="P8" s="66">
        <v>20</v>
      </c>
      <c r="Q8" s="66">
        <v>12</v>
      </c>
      <c r="R8" s="66">
        <v>8</v>
      </c>
      <c r="S8" s="66">
        <v>2</v>
      </c>
      <c r="T8" s="66">
        <v>1</v>
      </c>
      <c r="U8" s="66">
        <v>1</v>
      </c>
      <c r="V8" s="66">
        <v>3</v>
      </c>
      <c r="W8" s="66">
        <v>1</v>
      </c>
      <c r="X8" s="66">
        <v>2</v>
      </c>
      <c r="Y8" s="66">
        <v>3</v>
      </c>
      <c r="Z8" s="66">
        <v>2</v>
      </c>
      <c r="AA8" s="66">
        <v>1</v>
      </c>
      <c r="AB8" s="66">
        <v>0</v>
      </c>
      <c r="AC8" s="66">
        <v>0</v>
      </c>
      <c r="AD8" s="66">
        <v>0</v>
      </c>
    </row>
    <row r="9" spans="1:30" ht="12.75">
      <c r="A9" s="66">
        <v>3</v>
      </c>
      <c r="B9" s="66" t="s">
        <v>532</v>
      </c>
      <c r="C9" s="66" t="s">
        <v>534</v>
      </c>
      <c r="D9" s="66">
        <v>79</v>
      </c>
      <c r="E9" s="66">
        <v>49</v>
      </c>
      <c r="F9" s="66">
        <v>30</v>
      </c>
      <c r="G9" s="66">
        <v>0</v>
      </c>
      <c r="H9" s="66">
        <v>0</v>
      </c>
      <c r="I9" s="66">
        <v>0</v>
      </c>
      <c r="J9" s="66">
        <v>79</v>
      </c>
      <c r="K9" s="66">
        <v>49</v>
      </c>
      <c r="L9" s="66">
        <v>30</v>
      </c>
      <c r="M9" s="66">
        <v>39</v>
      </c>
      <c r="N9" s="66">
        <v>25</v>
      </c>
      <c r="O9" s="66">
        <v>14</v>
      </c>
      <c r="P9" s="66">
        <v>18</v>
      </c>
      <c r="Q9" s="66">
        <v>11</v>
      </c>
      <c r="R9" s="66">
        <v>7</v>
      </c>
      <c r="S9" s="66">
        <v>1</v>
      </c>
      <c r="T9" s="66">
        <v>1</v>
      </c>
      <c r="U9" s="66">
        <v>0</v>
      </c>
      <c r="V9" s="66">
        <v>0</v>
      </c>
      <c r="W9" s="66">
        <v>0</v>
      </c>
      <c r="X9" s="66">
        <v>0</v>
      </c>
      <c r="Y9" s="66">
        <v>5</v>
      </c>
      <c r="Z9" s="66">
        <v>4</v>
      </c>
      <c r="AA9" s="66">
        <v>1</v>
      </c>
      <c r="AB9" s="66">
        <v>16</v>
      </c>
      <c r="AC9" s="66">
        <v>8</v>
      </c>
      <c r="AD9" s="66">
        <v>8</v>
      </c>
    </row>
    <row r="10" spans="1:30" ht="12.75">
      <c r="A10" s="66">
        <v>4</v>
      </c>
      <c r="B10" s="66" t="s">
        <v>532</v>
      </c>
      <c r="C10" s="66" t="s">
        <v>535</v>
      </c>
      <c r="D10" s="66">
        <v>60</v>
      </c>
      <c r="E10" s="66">
        <v>32</v>
      </c>
      <c r="F10" s="66">
        <v>28</v>
      </c>
      <c r="G10" s="66">
        <v>0</v>
      </c>
      <c r="H10" s="66">
        <v>0</v>
      </c>
      <c r="I10" s="66">
        <v>0</v>
      </c>
      <c r="J10" s="66">
        <v>60</v>
      </c>
      <c r="K10" s="66">
        <v>32</v>
      </c>
      <c r="L10" s="66">
        <v>28</v>
      </c>
      <c r="M10" s="66">
        <v>28</v>
      </c>
      <c r="N10" s="66">
        <v>13</v>
      </c>
      <c r="O10" s="66">
        <v>15</v>
      </c>
      <c r="P10" s="66">
        <v>27</v>
      </c>
      <c r="Q10" s="66">
        <v>17</v>
      </c>
      <c r="R10" s="66">
        <v>10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5</v>
      </c>
      <c r="Z10" s="66">
        <v>2</v>
      </c>
      <c r="AA10" s="66">
        <v>3</v>
      </c>
      <c r="AB10" s="66">
        <v>0</v>
      </c>
      <c r="AC10" s="66">
        <v>0</v>
      </c>
      <c r="AD10" s="66">
        <v>0</v>
      </c>
    </row>
    <row r="11" spans="1:30" ht="12.75">
      <c r="A11" s="66">
        <v>5</v>
      </c>
      <c r="B11" s="66" t="s">
        <v>536</v>
      </c>
      <c r="C11" s="66" t="s">
        <v>537</v>
      </c>
      <c r="D11" s="66">
        <v>107</v>
      </c>
      <c r="E11" s="66">
        <v>56</v>
      </c>
      <c r="F11" s="66">
        <v>51</v>
      </c>
      <c r="G11" s="66">
        <v>4</v>
      </c>
      <c r="H11" s="66">
        <v>3</v>
      </c>
      <c r="I11" s="66">
        <v>1</v>
      </c>
      <c r="J11" s="66">
        <v>103</v>
      </c>
      <c r="K11" s="66">
        <v>53</v>
      </c>
      <c r="L11" s="66">
        <v>50</v>
      </c>
      <c r="M11" s="66">
        <v>43</v>
      </c>
      <c r="N11" s="66">
        <v>22</v>
      </c>
      <c r="O11" s="66">
        <v>21</v>
      </c>
      <c r="P11" s="66">
        <v>13</v>
      </c>
      <c r="Q11" s="66">
        <v>4</v>
      </c>
      <c r="R11" s="66">
        <v>9</v>
      </c>
      <c r="S11" s="66">
        <v>3</v>
      </c>
      <c r="T11" s="66">
        <v>3</v>
      </c>
      <c r="U11" s="66">
        <v>0</v>
      </c>
      <c r="V11" s="66">
        <v>0</v>
      </c>
      <c r="W11" s="66">
        <v>0</v>
      </c>
      <c r="X11" s="66">
        <v>0</v>
      </c>
      <c r="Y11" s="66">
        <v>41</v>
      </c>
      <c r="Z11" s="66">
        <v>22</v>
      </c>
      <c r="AA11" s="66">
        <v>19</v>
      </c>
      <c r="AB11" s="66">
        <v>3</v>
      </c>
      <c r="AC11" s="66">
        <v>2</v>
      </c>
      <c r="AD11" s="66">
        <v>1</v>
      </c>
    </row>
    <row r="12" spans="1:30" s="68" customFormat="1" ht="12.75">
      <c r="A12" s="67">
        <v>5</v>
      </c>
      <c r="B12" s="67"/>
      <c r="C12" s="67" t="s">
        <v>538</v>
      </c>
      <c r="D12" s="67">
        <f aca="true" t="shared" si="0" ref="D12:AD12">SUM(D7:D11)</f>
        <v>440</v>
      </c>
      <c r="E12" s="67">
        <f t="shared" si="0"/>
        <v>244</v>
      </c>
      <c r="F12" s="67">
        <f t="shared" si="0"/>
        <v>196</v>
      </c>
      <c r="G12" s="67">
        <f t="shared" si="0"/>
        <v>6</v>
      </c>
      <c r="H12" s="67">
        <f t="shared" si="0"/>
        <v>5</v>
      </c>
      <c r="I12" s="67">
        <f t="shared" si="0"/>
        <v>1</v>
      </c>
      <c r="J12" s="67">
        <f t="shared" si="0"/>
        <v>434</v>
      </c>
      <c r="K12" s="67">
        <f t="shared" si="0"/>
        <v>239</v>
      </c>
      <c r="L12" s="67">
        <f t="shared" si="0"/>
        <v>195</v>
      </c>
      <c r="M12" s="67">
        <f t="shared" si="0"/>
        <v>208</v>
      </c>
      <c r="N12" s="67">
        <f t="shared" si="0"/>
        <v>115</v>
      </c>
      <c r="O12" s="67">
        <f t="shared" si="0"/>
        <v>93</v>
      </c>
      <c r="P12" s="67">
        <f t="shared" si="0"/>
        <v>96</v>
      </c>
      <c r="Q12" s="67">
        <f t="shared" si="0"/>
        <v>52</v>
      </c>
      <c r="R12" s="67">
        <f t="shared" si="0"/>
        <v>44</v>
      </c>
      <c r="S12" s="67">
        <f t="shared" si="0"/>
        <v>7</v>
      </c>
      <c r="T12" s="67">
        <f t="shared" si="0"/>
        <v>6</v>
      </c>
      <c r="U12" s="67">
        <f t="shared" si="0"/>
        <v>1</v>
      </c>
      <c r="V12" s="67">
        <f t="shared" si="0"/>
        <v>3</v>
      </c>
      <c r="W12" s="67">
        <f t="shared" si="0"/>
        <v>1</v>
      </c>
      <c r="X12" s="67">
        <f t="shared" si="0"/>
        <v>2</v>
      </c>
      <c r="Y12" s="67">
        <f t="shared" si="0"/>
        <v>101</v>
      </c>
      <c r="Z12" s="67">
        <f t="shared" si="0"/>
        <v>55</v>
      </c>
      <c r="AA12" s="67">
        <f t="shared" si="0"/>
        <v>46</v>
      </c>
      <c r="AB12" s="67">
        <f t="shared" si="0"/>
        <v>19</v>
      </c>
      <c r="AC12" s="67">
        <f t="shared" si="0"/>
        <v>10</v>
      </c>
      <c r="AD12" s="67">
        <f t="shared" si="0"/>
        <v>9</v>
      </c>
    </row>
    <row r="13" spans="1:30" ht="7.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5"/>
    </row>
    <row r="14" spans="1:30" ht="12.75">
      <c r="A14" s="66">
        <v>1</v>
      </c>
      <c r="B14" s="66" t="s">
        <v>532</v>
      </c>
      <c r="C14" s="66" t="s">
        <v>539</v>
      </c>
      <c r="D14" s="66">
        <v>72</v>
      </c>
      <c r="E14" s="66">
        <v>37</v>
      </c>
      <c r="F14" s="66">
        <v>35</v>
      </c>
      <c r="G14" s="66">
        <v>0</v>
      </c>
      <c r="H14" s="66">
        <v>0</v>
      </c>
      <c r="I14" s="66">
        <v>0</v>
      </c>
      <c r="J14" s="66">
        <v>72</v>
      </c>
      <c r="K14" s="66">
        <v>37</v>
      </c>
      <c r="L14" s="66">
        <v>35</v>
      </c>
      <c r="M14" s="66">
        <v>9</v>
      </c>
      <c r="N14" s="66">
        <v>4</v>
      </c>
      <c r="O14" s="66">
        <v>5</v>
      </c>
      <c r="P14" s="66">
        <v>3</v>
      </c>
      <c r="Q14" s="66">
        <v>3</v>
      </c>
      <c r="R14" s="66">
        <v>0</v>
      </c>
      <c r="S14" s="66">
        <v>2</v>
      </c>
      <c r="T14" s="66">
        <v>1</v>
      </c>
      <c r="U14" s="66">
        <v>1</v>
      </c>
      <c r="V14" s="66">
        <v>0</v>
      </c>
      <c r="W14" s="66">
        <v>0</v>
      </c>
      <c r="X14" s="66">
        <v>0</v>
      </c>
      <c r="Y14" s="66">
        <v>58</v>
      </c>
      <c r="Z14" s="66">
        <v>29</v>
      </c>
      <c r="AA14" s="66">
        <v>29</v>
      </c>
      <c r="AB14" s="66">
        <v>0</v>
      </c>
      <c r="AC14" s="66">
        <v>0</v>
      </c>
      <c r="AD14" s="66">
        <v>0</v>
      </c>
    </row>
    <row r="15" spans="1:30" ht="12.75">
      <c r="A15" s="66">
        <v>2</v>
      </c>
      <c r="B15" s="66" t="s">
        <v>540</v>
      </c>
      <c r="C15" s="66" t="s">
        <v>541</v>
      </c>
      <c r="D15" s="66">
        <v>123</v>
      </c>
      <c r="E15" s="66">
        <v>74</v>
      </c>
      <c r="F15" s="66">
        <v>49</v>
      </c>
      <c r="G15" s="66">
        <v>0</v>
      </c>
      <c r="H15" s="66">
        <v>0</v>
      </c>
      <c r="I15" s="66">
        <v>0</v>
      </c>
      <c r="J15" s="66">
        <v>123</v>
      </c>
      <c r="K15" s="66">
        <v>74</v>
      </c>
      <c r="L15" s="66">
        <v>49</v>
      </c>
      <c r="M15" s="66">
        <v>60</v>
      </c>
      <c r="N15" s="66">
        <v>33</v>
      </c>
      <c r="O15" s="66">
        <v>27</v>
      </c>
      <c r="P15" s="66">
        <v>35</v>
      </c>
      <c r="Q15" s="66">
        <v>19</v>
      </c>
      <c r="R15" s="66">
        <v>16</v>
      </c>
      <c r="S15" s="66">
        <v>13</v>
      </c>
      <c r="T15" s="66">
        <v>7</v>
      </c>
      <c r="U15" s="66">
        <v>6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15</v>
      </c>
      <c r="AC15" s="66">
        <v>15</v>
      </c>
      <c r="AD15" s="66">
        <v>0</v>
      </c>
    </row>
    <row r="16" spans="1:30" ht="12.75">
      <c r="A16" s="66">
        <v>3</v>
      </c>
      <c r="B16" s="66" t="s">
        <v>542</v>
      </c>
      <c r="C16" s="66" t="s">
        <v>543</v>
      </c>
      <c r="D16" s="66">
        <v>30</v>
      </c>
      <c r="E16" s="66">
        <v>16</v>
      </c>
      <c r="F16" s="66">
        <v>14</v>
      </c>
      <c r="G16" s="66">
        <v>0</v>
      </c>
      <c r="H16" s="66">
        <v>0</v>
      </c>
      <c r="I16" s="66">
        <v>0</v>
      </c>
      <c r="J16" s="66">
        <v>30</v>
      </c>
      <c r="K16" s="66">
        <v>16</v>
      </c>
      <c r="L16" s="66">
        <v>14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30</v>
      </c>
      <c r="Z16" s="66">
        <v>16</v>
      </c>
      <c r="AA16" s="66">
        <v>14</v>
      </c>
      <c r="AB16" s="66">
        <v>0</v>
      </c>
      <c r="AC16" s="66">
        <v>0</v>
      </c>
      <c r="AD16" s="66">
        <v>0</v>
      </c>
    </row>
    <row r="17" spans="1:30" s="68" customFormat="1" ht="12.75">
      <c r="A17" s="67">
        <v>3</v>
      </c>
      <c r="B17" s="67"/>
      <c r="C17" s="67" t="s">
        <v>544</v>
      </c>
      <c r="D17" s="67">
        <f aca="true" t="shared" si="1" ref="D17:AD17">SUM(D14:D16)</f>
        <v>225</v>
      </c>
      <c r="E17" s="67">
        <f t="shared" si="1"/>
        <v>127</v>
      </c>
      <c r="F17" s="67">
        <f t="shared" si="1"/>
        <v>98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67">
        <f t="shared" si="1"/>
        <v>225</v>
      </c>
      <c r="K17" s="67">
        <f t="shared" si="1"/>
        <v>127</v>
      </c>
      <c r="L17" s="67">
        <f t="shared" si="1"/>
        <v>98</v>
      </c>
      <c r="M17" s="67">
        <f t="shared" si="1"/>
        <v>69</v>
      </c>
      <c r="N17" s="67">
        <f t="shared" si="1"/>
        <v>37</v>
      </c>
      <c r="O17" s="67">
        <f t="shared" si="1"/>
        <v>32</v>
      </c>
      <c r="P17" s="67">
        <f t="shared" si="1"/>
        <v>38</v>
      </c>
      <c r="Q17" s="67">
        <f t="shared" si="1"/>
        <v>22</v>
      </c>
      <c r="R17" s="67">
        <f t="shared" si="1"/>
        <v>16</v>
      </c>
      <c r="S17" s="67">
        <f t="shared" si="1"/>
        <v>15</v>
      </c>
      <c r="T17" s="67">
        <f t="shared" si="1"/>
        <v>8</v>
      </c>
      <c r="U17" s="67">
        <f t="shared" si="1"/>
        <v>7</v>
      </c>
      <c r="V17" s="67">
        <f t="shared" si="1"/>
        <v>0</v>
      </c>
      <c r="W17" s="67">
        <f t="shared" si="1"/>
        <v>0</v>
      </c>
      <c r="X17" s="67">
        <f t="shared" si="1"/>
        <v>0</v>
      </c>
      <c r="Y17" s="67">
        <f t="shared" si="1"/>
        <v>88</v>
      </c>
      <c r="Z17" s="67">
        <f t="shared" si="1"/>
        <v>45</v>
      </c>
      <c r="AA17" s="67">
        <f t="shared" si="1"/>
        <v>43</v>
      </c>
      <c r="AB17" s="67">
        <f t="shared" si="1"/>
        <v>15</v>
      </c>
      <c r="AC17" s="67">
        <f t="shared" si="1"/>
        <v>15</v>
      </c>
      <c r="AD17" s="67">
        <f t="shared" si="1"/>
        <v>0</v>
      </c>
    </row>
    <row r="18" spans="1:30" ht="7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5"/>
    </row>
    <row r="19" spans="1:30" ht="12.75">
      <c r="A19" s="66">
        <v>1</v>
      </c>
      <c r="B19" s="66" t="s">
        <v>545</v>
      </c>
      <c r="C19" s="66" t="s">
        <v>546</v>
      </c>
      <c r="D19" s="66">
        <v>69</v>
      </c>
      <c r="E19" s="66">
        <v>45</v>
      </c>
      <c r="F19" s="66">
        <v>24</v>
      </c>
      <c r="G19" s="66">
        <v>6</v>
      </c>
      <c r="H19" s="66">
        <v>4</v>
      </c>
      <c r="I19" s="66">
        <v>2</v>
      </c>
      <c r="J19" s="66">
        <v>63</v>
      </c>
      <c r="K19" s="66">
        <v>41</v>
      </c>
      <c r="L19" s="66">
        <v>22</v>
      </c>
      <c r="M19" s="66">
        <v>38</v>
      </c>
      <c r="N19" s="66">
        <v>26</v>
      </c>
      <c r="O19" s="66">
        <v>12</v>
      </c>
      <c r="P19" s="66">
        <v>23</v>
      </c>
      <c r="Q19" s="66">
        <v>15</v>
      </c>
      <c r="R19" s="66">
        <v>8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2</v>
      </c>
      <c r="Z19" s="66">
        <v>0</v>
      </c>
      <c r="AA19" s="66">
        <v>2</v>
      </c>
      <c r="AB19" s="66">
        <v>0</v>
      </c>
      <c r="AC19" s="66">
        <v>0</v>
      </c>
      <c r="AD19" s="66">
        <v>0</v>
      </c>
    </row>
    <row r="20" spans="1:30" ht="12.75">
      <c r="A20" s="66">
        <v>2</v>
      </c>
      <c r="B20" s="66" t="s">
        <v>545</v>
      </c>
      <c r="C20" s="66" t="s">
        <v>547</v>
      </c>
      <c r="D20" s="66">
        <v>25</v>
      </c>
      <c r="E20" s="66">
        <v>21</v>
      </c>
      <c r="F20" s="66">
        <v>4</v>
      </c>
      <c r="G20" s="66">
        <v>0</v>
      </c>
      <c r="H20" s="66">
        <v>0</v>
      </c>
      <c r="I20" s="66">
        <v>0</v>
      </c>
      <c r="J20" s="66">
        <v>25</v>
      </c>
      <c r="K20" s="66">
        <v>21</v>
      </c>
      <c r="L20" s="66">
        <v>4</v>
      </c>
      <c r="M20" s="66">
        <v>25</v>
      </c>
      <c r="N20" s="66">
        <v>21</v>
      </c>
      <c r="O20" s="66">
        <v>4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</row>
    <row r="21" spans="1:30" ht="12.75">
      <c r="A21" s="66">
        <v>3</v>
      </c>
      <c r="B21" s="66" t="s">
        <v>548</v>
      </c>
      <c r="C21" s="66" t="s">
        <v>549</v>
      </c>
      <c r="D21" s="66">
        <v>69</v>
      </c>
      <c r="E21" s="66">
        <v>39</v>
      </c>
      <c r="F21" s="66">
        <v>30</v>
      </c>
      <c r="G21" s="66">
        <v>2</v>
      </c>
      <c r="H21" s="66">
        <v>1</v>
      </c>
      <c r="I21" s="66">
        <v>1</v>
      </c>
      <c r="J21" s="66">
        <v>67</v>
      </c>
      <c r="K21" s="66">
        <v>38</v>
      </c>
      <c r="L21" s="66">
        <v>29</v>
      </c>
      <c r="M21" s="66">
        <v>18</v>
      </c>
      <c r="N21" s="66">
        <v>15</v>
      </c>
      <c r="O21" s="66">
        <v>3</v>
      </c>
      <c r="P21" s="66">
        <v>48</v>
      </c>
      <c r="Q21" s="66">
        <v>22</v>
      </c>
      <c r="R21" s="66">
        <v>26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1</v>
      </c>
      <c r="AC21" s="66">
        <v>1</v>
      </c>
      <c r="AD21" s="66">
        <v>0</v>
      </c>
    </row>
    <row r="22" spans="1:30" ht="12.75">
      <c r="A22" s="66">
        <v>4</v>
      </c>
      <c r="B22" s="66" t="s">
        <v>550</v>
      </c>
      <c r="C22" s="66" t="s">
        <v>551</v>
      </c>
      <c r="D22" s="66">
        <v>49</v>
      </c>
      <c r="E22" s="66">
        <v>26</v>
      </c>
      <c r="F22" s="66">
        <v>23</v>
      </c>
      <c r="G22" s="66">
        <v>0</v>
      </c>
      <c r="H22" s="66">
        <v>0</v>
      </c>
      <c r="I22" s="66">
        <v>0</v>
      </c>
      <c r="J22" s="66">
        <v>49</v>
      </c>
      <c r="K22" s="66">
        <v>26</v>
      </c>
      <c r="L22" s="66">
        <v>23</v>
      </c>
      <c r="M22" s="66">
        <v>13</v>
      </c>
      <c r="N22" s="66">
        <v>7</v>
      </c>
      <c r="O22" s="66">
        <v>6</v>
      </c>
      <c r="P22" s="66">
        <v>36</v>
      </c>
      <c r="Q22" s="66">
        <v>19</v>
      </c>
      <c r="R22" s="66">
        <v>17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</row>
    <row r="23" spans="1:30" ht="12.75">
      <c r="A23" s="66">
        <v>5</v>
      </c>
      <c r="B23" s="66" t="s">
        <v>530</v>
      </c>
      <c r="C23" s="66" t="s">
        <v>552</v>
      </c>
      <c r="D23" s="66">
        <v>69</v>
      </c>
      <c r="E23" s="66">
        <v>46</v>
      </c>
      <c r="F23" s="66">
        <v>23</v>
      </c>
      <c r="G23" s="66">
        <v>17</v>
      </c>
      <c r="H23" s="66">
        <v>13</v>
      </c>
      <c r="I23" s="66">
        <v>4</v>
      </c>
      <c r="J23" s="66">
        <v>52</v>
      </c>
      <c r="K23" s="66">
        <v>33</v>
      </c>
      <c r="L23" s="66">
        <v>19</v>
      </c>
      <c r="M23" s="66">
        <v>14</v>
      </c>
      <c r="N23" s="66">
        <v>10</v>
      </c>
      <c r="O23" s="66">
        <v>4</v>
      </c>
      <c r="P23" s="66">
        <v>36</v>
      </c>
      <c r="Q23" s="66">
        <v>22</v>
      </c>
      <c r="R23" s="66">
        <v>14</v>
      </c>
      <c r="S23" s="66">
        <v>0</v>
      </c>
      <c r="T23" s="66">
        <v>0</v>
      </c>
      <c r="U23" s="66">
        <v>0</v>
      </c>
      <c r="V23" s="66">
        <v>2</v>
      </c>
      <c r="W23" s="66">
        <v>1</v>
      </c>
      <c r="X23" s="66">
        <v>1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</row>
    <row r="24" spans="1:30" ht="12.75">
      <c r="A24" s="66">
        <v>6</v>
      </c>
      <c r="B24" s="66" t="s">
        <v>553</v>
      </c>
      <c r="C24" s="66" t="s">
        <v>554</v>
      </c>
      <c r="D24" s="66">
        <v>33</v>
      </c>
      <c r="E24" s="66">
        <v>20</v>
      </c>
      <c r="F24" s="66">
        <v>13</v>
      </c>
      <c r="G24" s="66">
        <v>4</v>
      </c>
      <c r="H24" s="66">
        <v>4</v>
      </c>
      <c r="I24" s="66">
        <v>0</v>
      </c>
      <c r="J24" s="66">
        <v>29</v>
      </c>
      <c r="K24" s="66">
        <v>16</v>
      </c>
      <c r="L24" s="66">
        <v>13</v>
      </c>
      <c r="M24" s="66">
        <v>13</v>
      </c>
      <c r="N24" s="66">
        <v>7</v>
      </c>
      <c r="O24" s="66">
        <v>6</v>
      </c>
      <c r="P24" s="66">
        <v>13</v>
      </c>
      <c r="Q24" s="66">
        <v>9</v>
      </c>
      <c r="R24" s="66">
        <v>4</v>
      </c>
      <c r="S24" s="66">
        <v>0</v>
      </c>
      <c r="T24" s="66">
        <v>0</v>
      </c>
      <c r="U24" s="66">
        <v>0</v>
      </c>
      <c r="V24" s="66">
        <v>3</v>
      </c>
      <c r="W24" s="66">
        <v>0</v>
      </c>
      <c r="X24" s="66">
        <v>3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</row>
    <row r="25" spans="1:30" ht="12.75">
      <c r="A25" s="66">
        <v>7</v>
      </c>
      <c r="B25" s="66" t="s">
        <v>532</v>
      </c>
      <c r="C25" s="66" t="s">
        <v>555</v>
      </c>
      <c r="D25" s="66">
        <v>34</v>
      </c>
      <c r="E25" s="66">
        <v>20</v>
      </c>
      <c r="F25" s="66">
        <v>14</v>
      </c>
      <c r="G25" s="66">
        <v>5</v>
      </c>
      <c r="H25" s="66">
        <v>2</v>
      </c>
      <c r="I25" s="66">
        <v>3</v>
      </c>
      <c r="J25" s="66">
        <v>29</v>
      </c>
      <c r="K25" s="66">
        <v>18</v>
      </c>
      <c r="L25" s="66">
        <v>11</v>
      </c>
      <c r="M25" s="66">
        <v>15</v>
      </c>
      <c r="N25" s="66">
        <v>9</v>
      </c>
      <c r="O25" s="66">
        <v>6</v>
      </c>
      <c r="P25" s="66">
        <v>14</v>
      </c>
      <c r="Q25" s="66">
        <v>9</v>
      </c>
      <c r="R25" s="66">
        <v>5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</row>
    <row r="26" spans="1:30" ht="12.75">
      <c r="A26" s="66">
        <v>8</v>
      </c>
      <c r="B26" s="66" t="s">
        <v>532</v>
      </c>
      <c r="C26" s="66" t="s">
        <v>556</v>
      </c>
      <c r="D26" s="66">
        <v>43</v>
      </c>
      <c r="E26" s="66">
        <v>23</v>
      </c>
      <c r="F26" s="66">
        <v>20</v>
      </c>
      <c r="G26" s="66">
        <v>4</v>
      </c>
      <c r="H26" s="66">
        <v>3</v>
      </c>
      <c r="I26" s="66">
        <v>1</v>
      </c>
      <c r="J26" s="66">
        <v>39</v>
      </c>
      <c r="K26" s="66">
        <v>20</v>
      </c>
      <c r="L26" s="66">
        <v>19</v>
      </c>
      <c r="M26" s="66">
        <v>24</v>
      </c>
      <c r="N26" s="66">
        <v>13</v>
      </c>
      <c r="O26" s="66">
        <v>11</v>
      </c>
      <c r="P26" s="66">
        <v>4</v>
      </c>
      <c r="Q26" s="66">
        <v>1</v>
      </c>
      <c r="R26" s="66">
        <v>3</v>
      </c>
      <c r="S26" s="66">
        <v>1</v>
      </c>
      <c r="T26" s="66">
        <v>1</v>
      </c>
      <c r="U26" s="66">
        <v>0</v>
      </c>
      <c r="V26" s="66">
        <v>8</v>
      </c>
      <c r="W26" s="66">
        <v>4</v>
      </c>
      <c r="X26" s="66">
        <v>4</v>
      </c>
      <c r="Y26" s="66">
        <v>1</v>
      </c>
      <c r="Z26" s="66">
        <v>0</v>
      </c>
      <c r="AA26" s="66">
        <v>1</v>
      </c>
      <c r="AB26" s="66">
        <v>1</v>
      </c>
      <c r="AC26" s="66">
        <v>1</v>
      </c>
      <c r="AD26" s="66">
        <v>0</v>
      </c>
    </row>
    <row r="27" spans="1:30" ht="12.75">
      <c r="A27" s="66">
        <v>9</v>
      </c>
      <c r="B27" s="66" t="s">
        <v>532</v>
      </c>
      <c r="C27" s="66" t="s">
        <v>557</v>
      </c>
      <c r="D27" s="66">
        <v>54</v>
      </c>
      <c r="E27" s="66">
        <v>26</v>
      </c>
      <c r="F27" s="66">
        <v>28</v>
      </c>
      <c r="G27" s="66">
        <v>8</v>
      </c>
      <c r="H27" s="66">
        <v>4</v>
      </c>
      <c r="I27" s="66">
        <v>4</v>
      </c>
      <c r="J27" s="66">
        <v>46</v>
      </c>
      <c r="K27" s="66">
        <v>22</v>
      </c>
      <c r="L27" s="66">
        <v>24</v>
      </c>
      <c r="M27" s="66">
        <v>24</v>
      </c>
      <c r="N27" s="66">
        <v>11</v>
      </c>
      <c r="O27" s="66">
        <v>13</v>
      </c>
      <c r="P27" s="66">
        <v>21</v>
      </c>
      <c r="Q27" s="66">
        <v>11</v>
      </c>
      <c r="R27" s="66">
        <v>10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1</v>
      </c>
      <c r="AC27" s="66">
        <v>0</v>
      </c>
      <c r="AD27" s="66">
        <v>1</v>
      </c>
    </row>
    <row r="28" spans="1:30" ht="12.75">
      <c r="A28" s="66">
        <v>10</v>
      </c>
      <c r="B28" s="66" t="s">
        <v>532</v>
      </c>
      <c r="C28" s="66" t="s">
        <v>558</v>
      </c>
      <c r="D28" s="66">
        <v>74</v>
      </c>
      <c r="E28" s="66">
        <v>45</v>
      </c>
      <c r="F28" s="66">
        <v>29</v>
      </c>
      <c r="G28" s="66">
        <v>2</v>
      </c>
      <c r="H28" s="66">
        <v>2</v>
      </c>
      <c r="I28" s="66">
        <v>0</v>
      </c>
      <c r="J28" s="66">
        <v>72</v>
      </c>
      <c r="K28" s="66">
        <v>43</v>
      </c>
      <c r="L28" s="66">
        <v>29</v>
      </c>
      <c r="M28" s="66">
        <v>35</v>
      </c>
      <c r="N28" s="66">
        <v>23</v>
      </c>
      <c r="O28" s="66">
        <v>12</v>
      </c>
      <c r="P28" s="66">
        <v>37</v>
      </c>
      <c r="Q28" s="66">
        <v>20</v>
      </c>
      <c r="R28" s="66">
        <v>17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</row>
    <row r="29" spans="1:30" ht="12.75">
      <c r="A29" s="66">
        <v>11</v>
      </c>
      <c r="B29" s="66" t="s">
        <v>532</v>
      </c>
      <c r="C29" s="66" t="s">
        <v>559</v>
      </c>
      <c r="D29" s="66">
        <v>64</v>
      </c>
      <c r="E29" s="66">
        <v>34</v>
      </c>
      <c r="F29" s="66">
        <v>30</v>
      </c>
      <c r="G29" s="66">
        <v>7</v>
      </c>
      <c r="H29" s="66">
        <v>3</v>
      </c>
      <c r="I29" s="66">
        <v>4</v>
      </c>
      <c r="J29" s="66">
        <v>57</v>
      </c>
      <c r="K29" s="66">
        <v>31</v>
      </c>
      <c r="L29" s="66">
        <v>26</v>
      </c>
      <c r="M29" s="66">
        <v>12</v>
      </c>
      <c r="N29" s="66">
        <v>7</v>
      </c>
      <c r="O29" s="66">
        <v>5</v>
      </c>
      <c r="P29" s="66">
        <v>38</v>
      </c>
      <c r="Q29" s="66">
        <v>19</v>
      </c>
      <c r="R29" s="66">
        <v>19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4</v>
      </c>
      <c r="Z29" s="66">
        <v>2</v>
      </c>
      <c r="AA29" s="66">
        <v>2</v>
      </c>
      <c r="AB29" s="66">
        <v>3</v>
      </c>
      <c r="AC29" s="66">
        <v>3</v>
      </c>
      <c r="AD29" s="66">
        <v>0</v>
      </c>
    </row>
    <row r="30" spans="1:30" ht="12.75">
      <c r="A30" s="66">
        <v>12</v>
      </c>
      <c r="B30" s="66" t="s">
        <v>532</v>
      </c>
      <c r="C30" s="66" t="s">
        <v>560</v>
      </c>
      <c r="D30" s="66">
        <v>42</v>
      </c>
      <c r="E30" s="66">
        <v>26</v>
      </c>
      <c r="F30" s="66">
        <v>16</v>
      </c>
      <c r="G30" s="66">
        <v>5</v>
      </c>
      <c r="H30" s="66">
        <v>5</v>
      </c>
      <c r="I30" s="66">
        <v>0</v>
      </c>
      <c r="J30" s="66">
        <v>37</v>
      </c>
      <c r="K30" s="66">
        <v>21</v>
      </c>
      <c r="L30" s="66">
        <v>16</v>
      </c>
      <c r="M30" s="66">
        <v>13</v>
      </c>
      <c r="N30" s="66">
        <v>6</v>
      </c>
      <c r="O30" s="66">
        <v>7</v>
      </c>
      <c r="P30" s="66">
        <v>24</v>
      </c>
      <c r="Q30" s="66">
        <v>15</v>
      </c>
      <c r="R30" s="66">
        <v>9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</row>
    <row r="31" spans="1:30" ht="12.75">
      <c r="A31" s="66">
        <v>13</v>
      </c>
      <c r="B31" s="66" t="s">
        <v>561</v>
      </c>
      <c r="C31" s="66" t="s">
        <v>562</v>
      </c>
      <c r="D31" s="66">
        <v>30</v>
      </c>
      <c r="E31" s="66">
        <v>17</v>
      </c>
      <c r="F31" s="66">
        <v>13</v>
      </c>
      <c r="G31" s="66">
        <v>1</v>
      </c>
      <c r="H31" s="66">
        <v>0</v>
      </c>
      <c r="I31" s="66">
        <v>1</v>
      </c>
      <c r="J31" s="66">
        <v>29</v>
      </c>
      <c r="K31" s="66">
        <v>17</v>
      </c>
      <c r="L31" s="66">
        <v>12</v>
      </c>
      <c r="M31" s="66">
        <v>11</v>
      </c>
      <c r="N31" s="66">
        <v>8</v>
      </c>
      <c r="O31" s="66">
        <v>3</v>
      </c>
      <c r="P31" s="66">
        <v>18</v>
      </c>
      <c r="Q31" s="66">
        <v>9</v>
      </c>
      <c r="R31" s="66">
        <v>9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</row>
    <row r="32" spans="1:30" ht="12.75">
      <c r="A32" s="66">
        <v>14</v>
      </c>
      <c r="B32" s="66" t="s">
        <v>563</v>
      </c>
      <c r="C32" s="66" t="s">
        <v>564</v>
      </c>
      <c r="D32" s="66">
        <v>47</v>
      </c>
      <c r="E32" s="66">
        <v>28</v>
      </c>
      <c r="F32" s="66">
        <v>19</v>
      </c>
      <c r="G32" s="66">
        <v>0</v>
      </c>
      <c r="H32" s="66">
        <v>0</v>
      </c>
      <c r="I32" s="66">
        <v>0</v>
      </c>
      <c r="J32" s="66">
        <v>47</v>
      </c>
      <c r="K32" s="66">
        <v>28</v>
      </c>
      <c r="L32" s="66">
        <v>19</v>
      </c>
      <c r="M32" s="66">
        <v>47</v>
      </c>
      <c r="N32" s="66">
        <v>28</v>
      </c>
      <c r="O32" s="66">
        <v>19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</row>
    <row r="33" spans="1:30" ht="12.75">
      <c r="A33" s="66">
        <v>15</v>
      </c>
      <c r="B33" s="66" t="s">
        <v>565</v>
      </c>
      <c r="C33" s="66" t="s">
        <v>566</v>
      </c>
      <c r="D33" s="66">
        <v>28</v>
      </c>
      <c r="E33" s="66">
        <v>15</v>
      </c>
      <c r="F33" s="66">
        <v>13</v>
      </c>
      <c r="G33" s="66">
        <v>1</v>
      </c>
      <c r="H33" s="66">
        <v>0</v>
      </c>
      <c r="I33" s="66">
        <v>1</v>
      </c>
      <c r="J33" s="66">
        <v>27</v>
      </c>
      <c r="K33" s="66">
        <v>15</v>
      </c>
      <c r="L33" s="66">
        <v>12</v>
      </c>
      <c r="M33" s="66">
        <v>12</v>
      </c>
      <c r="N33" s="66">
        <v>4</v>
      </c>
      <c r="O33" s="66">
        <v>8</v>
      </c>
      <c r="P33" s="66">
        <v>15</v>
      </c>
      <c r="Q33" s="66">
        <v>11</v>
      </c>
      <c r="R33" s="66">
        <v>4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</row>
    <row r="34" spans="1:30" ht="12.75">
      <c r="A34" s="66">
        <v>16</v>
      </c>
      <c r="B34" s="66" t="s">
        <v>567</v>
      </c>
      <c r="C34" s="66" t="s">
        <v>568</v>
      </c>
      <c r="D34" s="66">
        <v>22</v>
      </c>
      <c r="E34" s="66">
        <v>9</v>
      </c>
      <c r="F34" s="66">
        <v>13</v>
      </c>
      <c r="G34" s="66">
        <v>4</v>
      </c>
      <c r="H34" s="66">
        <v>1</v>
      </c>
      <c r="I34" s="66">
        <v>3</v>
      </c>
      <c r="J34" s="66">
        <v>18</v>
      </c>
      <c r="K34" s="66">
        <v>8</v>
      </c>
      <c r="L34" s="66">
        <v>10</v>
      </c>
      <c r="M34" s="66">
        <v>7</v>
      </c>
      <c r="N34" s="66">
        <v>2</v>
      </c>
      <c r="O34" s="66">
        <v>5</v>
      </c>
      <c r="P34" s="66">
        <v>11</v>
      </c>
      <c r="Q34" s="66">
        <v>6</v>
      </c>
      <c r="R34" s="66">
        <v>5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</row>
    <row r="35" spans="1:30" ht="12.75">
      <c r="A35" s="66">
        <v>17</v>
      </c>
      <c r="B35" s="66" t="s">
        <v>536</v>
      </c>
      <c r="C35" s="66" t="s">
        <v>569</v>
      </c>
      <c r="D35" s="66">
        <v>61</v>
      </c>
      <c r="E35" s="66">
        <v>32</v>
      </c>
      <c r="F35" s="66">
        <v>29</v>
      </c>
      <c r="G35" s="66">
        <v>6</v>
      </c>
      <c r="H35" s="66">
        <v>3</v>
      </c>
      <c r="I35" s="66">
        <v>3</v>
      </c>
      <c r="J35" s="66">
        <v>55</v>
      </c>
      <c r="K35" s="66">
        <v>29</v>
      </c>
      <c r="L35" s="66">
        <v>26</v>
      </c>
      <c r="M35" s="66">
        <v>24</v>
      </c>
      <c r="N35" s="66">
        <v>11</v>
      </c>
      <c r="O35" s="66">
        <v>13</v>
      </c>
      <c r="P35" s="66">
        <v>30</v>
      </c>
      <c r="Q35" s="66">
        <v>18</v>
      </c>
      <c r="R35" s="66">
        <v>12</v>
      </c>
      <c r="S35" s="66">
        <v>0</v>
      </c>
      <c r="T35" s="66">
        <v>0</v>
      </c>
      <c r="U35" s="66">
        <v>0</v>
      </c>
      <c r="V35" s="66">
        <v>1</v>
      </c>
      <c r="W35" s="66">
        <v>0</v>
      </c>
      <c r="X35" s="66">
        <v>1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</row>
    <row r="36" spans="1:30" ht="12.75">
      <c r="A36" s="66">
        <v>18</v>
      </c>
      <c r="B36" s="66" t="s">
        <v>570</v>
      </c>
      <c r="C36" s="66" t="s">
        <v>571</v>
      </c>
      <c r="D36" s="66">
        <v>28</v>
      </c>
      <c r="E36" s="66">
        <v>17</v>
      </c>
      <c r="F36" s="66">
        <v>11</v>
      </c>
      <c r="G36" s="66">
        <v>3</v>
      </c>
      <c r="H36" s="66">
        <v>1</v>
      </c>
      <c r="I36" s="66">
        <v>2</v>
      </c>
      <c r="J36" s="66">
        <v>25</v>
      </c>
      <c r="K36" s="66">
        <v>16</v>
      </c>
      <c r="L36" s="66">
        <v>9</v>
      </c>
      <c r="M36" s="66">
        <v>8</v>
      </c>
      <c r="N36" s="66">
        <v>5</v>
      </c>
      <c r="O36" s="66">
        <v>3</v>
      </c>
      <c r="P36" s="66">
        <v>15</v>
      </c>
      <c r="Q36" s="66">
        <v>10</v>
      </c>
      <c r="R36" s="66">
        <v>5</v>
      </c>
      <c r="S36" s="66">
        <v>0</v>
      </c>
      <c r="T36" s="66">
        <v>0</v>
      </c>
      <c r="U36" s="66">
        <v>0</v>
      </c>
      <c r="V36" s="66">
        <v>1</v>
      </c>
      <c r="W36" s="66">
        <v>1</v>
      </c>
      <c r="X36" s="66">
        <v>0</v>
      </c>
      <c r="Y36" s="66">
        <v>0</v>
      </c>
      <c r="Z36" s="66">
        <v>0</v>
      </c>
      <c r="AA36" s="66">
        <v>0</v>
      </c>
      <c r="AB36" s="66">
        <v>1</v>
      </c>
      <c r="AC36" s="66">
        <v>0</v>
      </c>
      <c r="AD36" s="66">
        <v>1</v>
      </c>
    </row>
    <row r="37" spans="1:30" ht="12.75">
      <c r="A37" s="66">
        <v>19</v>
      </c>
      <c r="B37" s="66" t="s">
        <v>570</v>
      </c>
      <c r="C37" s="66" t="s">
        <v>572</v>
      </c>
      <c r="D37" s="66">
        <v>16</v>
      </c>
      <c r="E37" s="66">
        <v>8</v>
      </c>
      <c r="F37" s="66">
        <v>8</v>
      </c>
      <c r="G37" s="66">
        <v>0</v>
      </c>
      <c r="H37" s="66">
        <v>0</v>
      </c>
      <c r="I37" s="66">
        <v>0</v>
      </c>
      <c r="J37" s="66">
        <v>16</v>
      </c>
      <c r="K37" s="66">
        <v>8</v>
      </c>
      <c r="L37" s="66">
        <v>8</v>
      </c>
      <c r="M37" s="66">
        <v>5</v>
      </c>
      <c r="N37" s="66">
        <v>1</v>
      </c>
      <c r="O37" s="66">
        <v>4</v>
      </c>
      <c r="P37" s="66">
        <v>11</v>
      </c>
      <c r="Q37" s="66">
        <v>7</v>
      </c>
      <c r="R37" s="66">
        <v>4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</row>
    <row r="38" spans="1:30" ht="12.75">
      <c r="A38" s="66">
        <v>20</v>
      </c>
      <c r="B38" s="66" t="s">
        <v>573</v>
      </c>
      <c r="C38" s="66" t="s">
        <v>574</v>
      </c>
      <c r="D38" s="66">
        <v>39</v>
      </c>
      <c r="E38" s="66">
        <v>24</v>
      </c>
      <c r="F38" s="66">
        <v>15</v>
      </c>
      <c r="G38" s="66">
        <v>3</v>
      </c>
      <c r="H38" s="66">
        <v>1</v>
      </c>
      <c r="I38" s="66">
        <v>2</v>
      </c>
      <c r="J38" s="66">
        <v>36</v>
      </c>
      <c r="K38" s="66">
        <v>23</v>
      </c>
      <c r="L38" s="66">
        <v>13</v>
      </c>
      <c r="M38" s="66">
        <v>21</v>
      </c>
      <c r="N38" s="66">
        <v>14</v>
      </c>
      <c r="O38" s="66">
        <v>7</v>
      </c>
      <c r="P38" s="66">
        <v>15</v>
      </c>
      <c r="Q38" s="66">
        <v>9</v>
      </c>
      <c r="R38" s="66">
        <v>6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</row>
    <row r="39" spans="1:30" ht="12.75">
      <c r="A39" s="66">
        <v>21</v>
      </c>
      <c r="B39" s="66" t="s">
        <v>575</v>
      </c>
      <c r="C39" s="66" t="s">
        <v>576</v>
      </c>
      <c r="D39" s="66">
        <v>71</v>
      </c>
      <c r="E39" s="66">
        <v>46</v>
      </c>
      <c r="F39" s="66">
        <v>25</v>
      </c>
      <c r="G39" s="66">
        <v>3</v>
      </c>
      <c r="H39" s="66">
        <v>3</v>
      </c>
      <c r="I39" s="66">
        <v>0</v>
      </c>
      <c r="J39" s="66">
        <v>68</v>
      </c>
      <c r="K39" s="66">
        <v>43</v>
      </c>
      <c r="L39" s="66">
        <v>25</v>
      </c>
      <c r="M39" s="66">
        <v>11</v>
      </c>
      <c r="N39" s="66">
        <v>5</v>
      </c>
      <c r="O39" s="66">
        <v>6</v>
      </c>
      <c r="P39" s="66">
        <v>57</v>
      </c>
      <c r="Q39" s="66">
        <v>38</v>
      </c>
      <c r="R39" s="66">
        <v>19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</row>
    <row r="40" spans="1:30" ht="12.75">
      <c r="A40" s="66">
        <v>22</v>
      </c>
      <c r="B40" s="66" t="s">
        <v>577</v>
      </c>
      <c r="C40" s="66" t="s">
        <v>578</v>
      </c>
      <c r="D40" s="66">
        <v>49</v>
      </c>
      <c r="E40" s="66">
        <v>31</v>
      </c>
      <c r="F40" s="66">
        <v>18</v>
      </c>
      <c r="G40" s="66">
        <v>0</v>
      </c>
      <c r="H40" s="66">
        <v>0</v>
      </c>
      <c r="I40" s="66">
        <v>0</v>
      </c>
      <c r="J40" s="66">
        <v>49</v>
      </c>
      <c r="K40" s="66">
        <v>31</v>
      </c>
      <c r="L40" s="66">
        <v>18</v>
      </c>
      <c r="M40" s="66">
        <v>26</v>
      </c>
      <c r="N40" s="66">
        <v>15</v>
      </c>
      <c r="O40" s="66">
        <v>11</v>
      </c>
      <c r="P40" s="66">
        <v>12</v>
      </c>
      <c r="Q40" s="66">
        <v>7</v>
      </c>
      <c r="R40" s="66">
        <v>5</v>
      </c>
      <c r="S40" s="66">
        <v>0</v>
      </c>
      <c r="T40" s="66">
        <v>0</v>
      </c>
      <c r="U40" s="66">
        <v>0</v>
      </c>
      <c r="V40" s="66">
        <v>5</v>
      </c>
      <c r="W40" s="66">
        <v>4</v>
      </c>
      <c r="X40" s="66">
        <v>1</v>
      </c>
      <c r="Y40" s="66">
        <v>0</v>
      </c>
      <c r="Z40" s="66">
        <v>0</v>
      </c>
      <c r="AA40" s="66">
        <v>0</v>
      </c>
      <c r="AB40" s="66">
        <v>6</v>
      </c>
      <c r="AC40" s="66">
        <v>5</v>
      </c>
      <c r="AD40" s="66">
        <v>1</v>
      </c>
    </row>
    <row r="41" spans="1:30" ht="12.75">
      <c r="A41" s="66">
        <v>23</v>
      </c>
      <c r="B41" s="66" t="s">
        <v>579</v>
      </c>
      <c r="C41" s="66" t="s">
        <v>580</v>
      </c>
      <c r="D41" s="66">
        <v>17</v>
      </c>
      <c r="E41" s="66">
        <v>8</v>
      </c>
      <c r="F41" s="66">
        <v>9</v>
      </c>
      <c r="G41" s="66">
        <v>0</v>
      </c>
      <c r="H41" s="66">
        <v>0</v>
      </c>
      <c r="I41" s="66">
        <v>0</v>
      </c>
      <c r="J41" s="66">
        <v>17</v>
      </c>
      <c r="K41" s="66">
        <v>8</v>
      </c>
      <c r="L41" s="66">
        <v>9</v>
      </c>
      <c r="M41" s="66">
        <v>5</v>
      </c>
      <c r="N41" s="66">
        <v>2</v>
      </c>
      <c r="O41" s="66">
        <v>3</v>
      </c>
      <c r="P41" s="66">
        <v>12</v>
      </c>
      <c r="Q41" s="66">
        <v>6</v>
      </c>
      <c r="R41" s="66">
        <v>6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</row>
    <row r="42" spans="1:30" ht="12.75">
      <c r="A42" s="66">
        <v>24</v>
      </c>
      <c r="B42" s="66" t="s">
        <v>581</v>
      </c>
      <c r="C42" s="66" t="s">
        <v>582</v>
      </c>
      <c r="D42" s="66">
        <v>23</v>
      </c>
      <c r="E42" s="66">
        <v>14</v>
      </c>
      <c r="F42" s="66">
        <v>9</v>
      </c>
      <c r="G42" s="66">
        <v>3</v>
      </c>
      <c r="H42" s="66">
        <v>2</v>
      </c>
      <c r="I42" s="66">
        <v>1</v>
      </c>
      <c r="J42" s="66">
        <v>20</v>
      </c>
      <c r="K42" s="66">
        <v>12</v>
      </c>
      <c r="L42" s="66">
        <v>8</v>
      </c>
      <c r="M42" s="66">
        <v>8</v>
      </c>
      <c r="N42" s="66">
        <v>6</v>
      </c>
      <c r="O42" s="66">
        <v>2</v>
      </c>
      <c r="P42" s="66">
        <v>12</v>
      </c>
      <c r="Q42" s="66">
        <v>6</v>
      </c>
      <c r="R42" s="66">
        <v>6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</row>
    <row r="43" spans="1:30" ht="12.75">
      <c r="A43" s="66">
        <v>25</v>
      </c>
      <c r="B43" s="66" t="s">
        <v>581</v>
      </c>
      <c r="C43" s="66" t="s">
        <v>583</v>
      </c>
      <c r="D43" s="66">
        <v>18</v>
      </c>
      <c r="E43" s="66">
        <v>12</v>
      </c>
      <c r="F43" s="66">
        <v>6</v>
      </c>
      <c r="G43" s="66">
        <v>2</v>
      </c>
      <c r="H43" s="66">
        <v>2</v>
      </c>
      <c r="I43" s="66">
        <v>0</v>
      </c>
      <c r="J43" s="66">
        <v>16</v>
      </c>
      <c r="K43" s="66">
        <v>10</v>
      </c>
      <c r="L43" s="66">
        <v>6</v>
      </c>
      <c r="M43" s="66">
        <v>11</v>
      </c>
      <c r="N43" s="66">
        <v>6</v>
      </c>
      <c r="O43" s="66">
        <v>5</v>
      </c>
      <c r="P43" s="66">
        <v>5</v>
      </c>
      <c r="Q43" s="66">
        <v>4</v>
      </c>
      <c r="R43" s="66">
        <v>1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</row>
    <row r="44" spans="1:30" ht="12.75">
      <c r="A44" s="66">
        <v>26</v>
      </c>
      <c r="B44" s="66" t="s">
        <v>584</v>
      </c>
      <c r="C44" s="66" t="s">
        <v>585</v>
      </c>
      <c r="D44" s="66">
        <v>43</v>
      </c>
      <c r="E44" s="66">
        <v>26</v>
      </c>
      <c r="F44" s="66">
        <v>17</v>
      </c>
      <c r="G44" s="66">
        <v>4</v>
      </c>
      <c r="H44" s="66">
        <v>1</v>
      </c>
      <c r="I44" s="66">
        <v>3</v>
      </c>
      <c r="J44" s="66">
        <v>39</v>
      </c>
      <c r="K44" s="66">
        <v>25</v>
      </c>
      <c r="L44" s="66">
        <v>14</v>
      </c>
      <c r="M44" s="66">
        <v>22</v>
      </c>
      <c r="N44" s="66">
        <v>12</v>
      </c>
      <c r="O44" s="66">
        <v>10</v>
      </c>
      <c r="P44" s="66">
        <v>17</v>
      </c>
      <c r="Q44" s="66">
        <v>13</v>
      </c>
      <c r="R44" s="66">
        <v>4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</row>
    <row r="45" spans="1:30" ht="12.75">
      <c r="A45" s="66">
        <v>27</v>
      </c>
      <c r="B45" s="66" t="s">
        <v>586</v>
      </c>
      <c r="C45" s="66" t="s">
        <v>587</v>
      </c>
      <c r="D45" s="66">
        <v>37</v>
      </c>
      <c r="E45" s="66">
        <v>22</v>
      </c>
      <c r="F45" s="66">
        <v>15</v>
      </c>
      <c r="G45" s="66">
        <v>2</v>
      </c>
      <c r="H45" s="66">
        <v>0</v>
      </c>
      <c r="I45" s="66">
        <v>2</v>
      </c>
      <c r="J45" s="66">
        <v>35</v>
      </c>
      <c r="K45" s="66">
        <v>22</v>
      </c>
      <c r="L45" s="66">
        <v>13</v>
      </c>
      <c r="M45" s="66">
        <v>14</v>
      </c>
      <c r="N45" s="66">
        <v>11</v>
      </c>
      <c r="O45" s="66">
        <v>5</v>
      </c>
      <c r="P45" s="66">
        <v>8</v>
      </c>
      <c r="Q45" s="66">
        <v>4</v>
      </c>
      <c r="R45" s="66">
        <v>4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13</v>
      </c>
      <c r="AC45" s="66">
        <v>7</v>
      </c>
      <c r="AD45" s="66">
        <v>4</v>
      </c>
    </row>
    <row r="46" spans="1:30" ht="12.75">
      <c r="A46" s="66">
        <v>28</v>
      </c>
      <c r="B46" s="66" t="s">
        <v>588</v>
      </c>
      <c r="C46" s="66" t="s">
        <v>589</v>
      </c>
      <c r="D46" s="66">
        <v>30</v>
      </c>
      <c r="E46" s="66">
        <v>17</v>
      </c>
      <c r="F46" s="66">
        <v>13</v>
      </c>
      <c r="G46" s="66">
        <v>5</v>
      </c>
      <c r="H46" s="66">
        <v>1</v>
      </c>
      <c r="I46" s="66">
        <v>4</v>
      </c>
      <c r="J46" s="66">
        <v>25</v>
      </c>
      <c r="K46" s="66">
        <v>16</v>
      </c>
      <c r="L46" s="66">
        <v>9</v>
      </c>
      <c r="M46" s="66">
        <v>11</v>
      </c>
      <c r="N46" s="66">
        <v>7</v>
      </c>
      <c r="O46" s="66">
        <v>4</v>
      </c>
      <c r="P46" s="66">
        <v>14</v>
      </c>
      <c r="Q46" s="66">
        <v>9</v>
      </c>
      <c r="R46" s="66">
        <v>5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</row>
    <row r="47" spans="1:30" ht="12.75">
      <c r="A47" s="66">
        <v>29</v>
      </c>
      <c r="B47" s="66" t="s">
        <v>590</v>
      </c>
      <c r="C47" s="66" t="s">
        <v>591</v>
      </c>
      <c r="D47" s="66">
        <v>66</v>
      </c>
      <c r="E47" s="66">
        <v>32</v>
      </c>
      <c r="F47" s="66">
        <v>34</v>
      </c>
      <c r="G47" s="66">
        <v>13</v>
      </c>
      <c r="H47" s="66">
        <v>0</v>
      </c>
      <c r="I47" s="66">
        <v>0</v>
      </c>
      <c r="J47" s="66">
        <v>53</v>
      </c>
      <c r="K47" s="66">
        <v>32</v>
      </c>
      <c r="L47" s="66">
        <v>34</v>
      </c>
      <c r="M47" s="66">
        <v>19</v>
      </c>
      <c r="N47" s="66">
        <v>7</v>
      </c>
      <c r="O47" s="66">
        <v>12</v>
      </c>
      <c r="P47" s="66">
        <v>33</v>
      </c>
      <c r="Q47" s="66">
        <v>25</v>
      </c>
      <c r="R47" s="66">
        <v>21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1</v>
      </c>
      <c r="AC47" s="66">
        <v>0</v>
      </c>
      <c r="AD47" s="66">
        <v>1</v>
      </c>
    </row>
    <row r="48" spans="1:30" ht="12.75">
      <c r="A48" s="66">
        <v>30</v>
      </c>
      <c r="B48" s="66" t="s">
        <v>540</v>
      </c>
      <c r="C48" s="66" t="s">
        <v>592</v>
      </c>
      <c r="D48" s="66">
        <v>20</v>
      </c>
      <c r="E48" s="66">
        <v>11</v>
      </c>
      <c r="F48" s="66">
        <v>9</v>
      </c>
      <c r="G48" s="66">
        <v>0</v>
      </c>
      <c r="H48" s="66">
        <v>0</v>
      </c>
      <c r="I48" s="66">
        <v>0</v>
      </c>
      <c r="J48" s="66">
        <v>20</v>
      </c>
      <c r="K48" s="66">
        <v>11</v>
      </c>
      <c r="L48" s="66">
        <v>9</v>
      </c>
      <c r="M48" s="66">
        <v>13</v>
      </c>
      <c r="N48" s="66">
        <v>7</v>
      </c>
      <c r="O48" s="66">
        <v>6</v>
      </c>
      <c r="P48" s="66">
        <v>7</v>
      </c>
      <c r="Q48" s="66">
        <v>4</v>
      </c>
      <c r="R48" s="66">
        <v>3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</row>
    <row r="49" spans="1:30" ht="12.75">
      <c r="A49" s="66">
        <v>31</v>
      </c>
      <c r="B49" s="66" t="s">
        <v>540</v>
      </c>
      <c r="C49" s="66" t="s">
        <v>593</v>
      </c>
      <c r="D49" s="66">
        <v>50</v>
      </c>
      <c r="E49" s="66">
        <v>30</v>
      </c>
      <c r="F49" s="66">
        <v>20</v>
      </c>
      <c r="G49" s="66">
        <v>11</v>
      </c>
      <c r="H49" s="66">
        <v>8</v>
      </c>
      <c r="I49" s="66">
        <v>3</v>
      </c>
      <c r="J49" s="66">
        <v>39</v>
      </c>
      <c r="K49" s="66">
        <v>22</v>
      </c>
      <c r="L49" s="66">
        <v>17</v>
      </c>
      <c r="M49" s="66">
        <v>0</v>
      </c>
      <c r="N49" s="66">
        <v>0</v>
      </c>
      <c r="O49" s="66">
        <v>0</v>
      </c>
      <c r="P49" s="66">
        <v>37</v>
      </c>
      <c r="Q49" s="66">
        <v>22</v>
      </c>
      <c r="R49" s="66">
        <v>15</v>
      </c>
      <c r="S49" s="66">
        <v>1</v>
      </c>
      <c r="T49" s="66">
        <v>0</v>
      </c>
      <c r="U49" s="66">
        <v>1</v>
      </c>
      <c r="V49" s="66">
        <v>0</v>
      </c>
      <c r="W49" s="66">
        <v>0</v>
      </c>
      <c r="X49" s="66">
        <v>0</v>
      </c>
      <c r="Y49" s="66">
        <v>1</v>
      </c>
      <c r="Z49" s="66">
        <v>0</v>
      </c>
      <c r="AA49" s="66">
        <v>1</v>
      </c>
      <c r="AB49" s="66">
        <v>0</v>
      </c>
      <c r="AC49" s="66">
        <v>0</v>
      </c>
      <c r="AD49" s="66">
        <v>0</v>
      </c>
    </row>
    <row r="50" spans="1:30" ht="12.75">
      <c r="A50" s="66">
        <v>32</v>
      </c>
      <c r="B50" s="66" t="s">
        <v>594</v>
      </c>
      <c r="C50" s="66" t="s">
        <v>595</v>
      </c>
      <c r="D50" s="66">
        <v>21</v>
      </c>
      <c r="E50" s="66">
        <v>11</v>
      </c>
      <c r="F50" s="66">
        <v>10</v>
      </c>
      <c r="G50" s="66">
        <v>2</v>
      </c>
      <c r="H50" s="66">
        <v>2</v>
      </c>
      <c r="I50" s="66">
        <v>0</v>
      </c>
      <c r="J50" s="66">
        <v>19</v>
      </c>
      <c r="K50" s="66">
        <v>9</v>
      </c>
      <c r="L50" s="66">
        <v>10</v>
      </c>
      <c r="M50" s="66">
        <v>6</v>
      </c>
      <c r="N50" s="66">
        <v>4</v>
      </c>
      <c r="O50" s="66">
        <v>2</v>
      </c>
      <c r="P50" s="66">
        <v>13</v>
      </c>
      <c r="Q50" s="66">
        <v>5</v>
      </c>
      <c r="R50" s="66">
        <v>8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</row>
    <row r="51" spans="1:30" ht="12.75">
      <c r="A51" s="66">
        <v>33</v>
      </c>
      <c r="B51" s="66" t="s">
        <v>542</v>
      </c>
      <c r="C51" s="66" t="s">
        <v>596</v>
      </c>
      <c r="D51" s="66">
        <v>27</v>
      </c>
      <c r="E51" s="66">
        <v>12</v>
      </c>
      <c r="F51" s="66">
        <v>15</v>
      </c>
      <c r="G51" s="66">
        <v>0</v>
      </c>
      <c r="H51" s="66">
        <v>0</v>
      </c>
      <c r="I51" s="66">
        <v>0</v>
      </c>
      <c r="J51" s="66">
        <v>27</v>
      </c>
      <c r="K51" s="66">
        <v>12</v>
      </c>
      <c r="L51" s="66">
        <v>15</v>
      </c>
      <c r="M51" s="66">
        <v>10</v>
      </c>
      <c r="N51" s="66">
        <v>1</v>
      </c>
      <c r="O51" s="66">
        <v>9</v>
      </c>
      <c r="P51" s="66">
        <v>17</v>
      </c>
      <c r="Q51" s="66">
        <v>11</v>
      </c>
      <c r="R51" s="66">
        <v>6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</row>
    <row r="52" spans="1:30" ht="12.75">
      <c r="A52" s="66">
        <v>34</v>
      </c>
      <c r="B52" s="66" t="s">
        <v>597</v>
      </c>
      <c r="C52" s="66" t="s">
        <v>598</v>
      </c>
      <c r="D52" s="66">
        <v>48</v>
      </c>
      <c r="E52" s="66">
        <v>33</v>
      </c>
      <c r="F52" s="66">
        <v>15</v>
      </c>
      <c r="G52" s="66">
        <v>3</v>
      </c>
      <c r="H52" s="66">
        <v>2</v>
      </c>
      <c r="I52" s="66">
        <v>1</v>
      </c>
      <c r="J52" s="66">
        <v>45</v>
      </c>
      <c r="K52" s="66">
        <v>31</v>
      </c>
      <c r="L52" s="66">
        <v>14</v>
      </c>
      <c r="M52" s="66">
        <v>9</v>
      </c>
      <c r="N52" s="66">
        <v>8</v>
      </c>
      <c r="O52" s="66">
        <v>1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34</v>
      </c>
      <c r="W52" s="66">
        <v>21</v>
      </c>
      <c r="X52" s="66">
        <v>13</v>
      </c>
      <c r="Y52" s="66">
        <v>0</v>
      </c>
      <c r="Z52" s="66">
        <v>0</v>
      </c>
      <c r="AA52" s="66">
        <v>0</v>
      </c>
      <c r="AB52" s="66">
        <v>2</v>
      </c>
      <c r="AC52" s="66">
        <v>2</v>
      </c>
      <c r="AD52" s="66">
        <v>0</v>
      </c>
    </row>
    <row r="53" spans="1:30" ht="12.75">
      <c r="A53" s="66">
        <v>35</v>
      </c>
      <c r="B53" s="66" t="s">
        <v>599</v>
      </c>
      <c r="C53" s="66" t="s">
        <v>600</v>
      </c>
      <c r="D53" s="66">
        <v>17</v>
      </c>
      <c r="E53" s="66">
        <v>11</v>
      </c>
      <c r="F53" s="66">
        <v>6</v>
      </c>
      <c r="G53" s="66">
        <v>0</v>
      </c>
      <c r="H53" s="66">
        <v>0</v>
      </c>
      <c r="I53" s="66">
        <v>0</v>
      </c>
      <c r="J53" s="66">
        <v>17</v>
      </c>
      <c r="K53" s="66">
        <v>11</v>
      </c>
      <c r="L53" s="66">
        <v>6</v>
      </c>
      <c r="M53" s="66">
        <v>1</v>
      </c>
      <c r="N53" s="66">
        <v>1</v>
      </c>
      <c r="O53" s="66">
        <v>0</v>
      </c>
      <c r="P53" s="66">
        <v>16</v>
      </c>
      <c r="Q53" s="66">
        <v>10</v>
      </c>
      <c r="R53" s="66">
        <v>6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</row>
    <row r="54" spans="1:30" ht="12.75">
      <c r="A54" s="66">
        <v>36</v>
      </c>
      <c r="B54" s="66" t="s">
        <v>601</v>
      </c>
      <c r="C54" s="66" t="s">
        <v>602</v>
      </c>
      <c r="D54" s="66">
        <v>33</v>
      </c>
      <c r="E54" s="66">
        <v>18</v>
      </c>
      <c r="F54" s="66">
        <v>15</v>
      </c>
      <c r="G54" s="66">
        <v>1</v>
      </c>
      <c r="H54" s="66">
        <v>1</v>
      </c>
      <c r="I54" s="66">
        <v>0</v>
      </c>
      <c r="J54" s="66">
        <v>32</v>
      </c>
      <c r="K54" s="66">
        <v>17</v>
      </c>
      <c r="L54" s="66">
        <v>15</v>
      </c>
      <c r="M54" s="66">
        <v>25</v>
      </c>
      <c r="N54" s="66">
        <v>12</v>
      </c>
      <c r="O54" s="66">
        <v>13</v>
      </c>
      <c r="P54" s="66">
        <v>0</v>
      </c>
      <c r="Q54" s="66">
        <v>0</v>
      </c>
      <c r="R54" s="66">
        <v>0</v>
      </c>
      <c r="S54" s="66">
        <v>3</v>
      </c>
      <c r="T54" s="66">
        <v>2</v>
      </c>
      <c r="U54" s="66">
        <v>1</v>
      </c>
      <c r="V54" s="66">
        <v>4</v>
      </c>
      <c r="W54" s="66">
        <v>3</v>
      </c>
      <c r="X54" s="66">
        <v>1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</row>
    <row r="55" spans="1:30" ht="12.75">
      <c r="A55" s="66">
        <v>37</v>
      </c>
      <c r="B55" s="66" t="s">
        <v>603</v>
      </c>
      <c r="C55" s="66" t="s">
        <v>604</v>
      </c>
      <c r="D55" s="66">
        <v>34</v>
      </c>
      <c r="E55" s="66">
        <v>18</v>
      </c>
      <c r="F55" s="66">
        <v>16</v>
      </c>
      <c r="G55" s="66">
        <v>1</v>
      </c>
      <c r="H55" s="66">
        <v>1</v>
      </c>
      <c r="I55" s="66">
        <v>0</v>
      </c>
      <c r="J55" s="66">
        <v>33</v>
      </c>
      <c r="K55" s="66">
        <v>17</v>
      </c>
      <c r="L55" s="66">
        <v>16</v>
      </c>
      <c r="M55" s="66">
        <v>4</v>
      </c>
      <c r="N55" s="66">
        <v>2</v>
      </c>
      <c r="O55" s="66">
        <v>2</v>
      </c>
      <c r="P55" s="66">
        <v>27</v>
      </c>
      <c r="Q55" s="66">
        <v>13</v>
      </c>
      <c r="R55" s="66">
        <v>14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2</v>
      </c>
      <c r="Z55" s="66">
        <v>2</v>
      </c>
      <c r="AA55" s="66">
        <v>0</v>
      </c>
      <c r="AB55" s="66">
        <v>0</v>
      </c>
      <c r="AC55" s="66">
        <v>0</v>
      </c>
      <c r="AD55" s="66">
        <v>0</v>
      </c>
    </row>
    <row r="56" spans="1:30" s="68" customFormat="1" ht="12.75">
      <c r="A56" s="67">
        <v>37</v>
      </c>
      <c r="B56" s="67"/>
      <c r="C56" s="67" t="s">
        <v>605</v>
      </c>
      <c r="D56" s="67">
        <f aca="true" t="shared" si="2" ref="D56:AD56">SUM(D19:D55)</f>
        <v>1500</v>
      </c>
      <c r="E56" s="67">
        <f t="shared" si="2"/>
        <v>873</v>
      </c>
      <c r="F56" s="67">
        <f t="shared" si="2"/>
        <v>627</v>
      </c>
      <c r="G56" s="67">
        <f t="shared" si="2"/>
        <v>128</v>
      </c>
      <c r="H56" s="67">
        <f t="shared" si="2"/>
        <v>70</v>
      </c>
      <c r="I56" s="67">
        <f t="shared" si="2"/>
        <v>45</v>
      </c>
      <c r="J56" s="67">
        <f t="shared" si="2"/>
        <v>1372</v>
      </c>
      <c r="K56" s="67">
        <f t="shared" si="2"/>
        <v>803</v>
      </c>
      <c r="L56" s="67">
        <f t="shared" si="2"/>
        <v>582</v>
      </c>
      <c r="M56" s="67">
        <f t="shared" si="2"/>
        <v>574</v>
      </c>
      <c r="N56" s="67">
        <f t="shared" si="2"/>
        <v>334</v>
      </c>
      <c r="O56" s="67">
        <f t="shared" si="2"/>
        <v>242</v>
      </c>
      <c r="P56" s="67">
        <f t="shared" si="2"/>
        <v>696</v>
      </c>
      <c r="Q56" s="67">
        <f t="shared" si="2"/>
        <v>409</v>
      </c>
      <c r="R56" s="67">
        <f t="shared" si="2"/>
        <v>300</v>
      </c>
      <c r="S56" s="67">
        <f t="shared" si="2"/>
        <v>5</v>
      </c>
      <c r="T56" s="67">
        <f t="shared" si="2"/>
        <v>3</v>
      </c>
      <c r="U56" s="67">
        <f t="shared" si="2"/>
        <v>2</v>
      </c>
      <c r="V56" s="67">
        <f t="shared" si="2"/>
        <v>58</v>
      </c>
      <c r="W56" s="67">
        <f t="shared" si="2"/>
        <v>34</v>
      </c>
      <c r="X56" s="67">
        <f t="shared" si="2"/>
        <v>24</v>
      </c>
      <c r="Y56" s="67">
        <f t="shared" si="2"/>
        <v>10</v>
      </c>
      <c r="Z56" s="67">
        <f t="shared" si="2"/>
        <v>4</v>
      </c>
      <c r="AA56" s="67">
        <f t="shared" si="2"/>
        <v>6</v>
      </c>
      <c r="AB56" s="67">
        <f t="shared" si="2"/>
        <v>29</v>
      </c>
      <c r="AC56" s="67">
        <f t="shared" si="2"/>
        <v>19</v>
      </c>
      <c r="AD56" s="67">
        <f t="shared" si="2"/>
        <v>8</v>
      </c>
    </row>
    <row r="57" spans="1:30" ht="7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5"/>
    </row>
    <row r="58" spans="1:30" ht="25.5">
      <c r="A58" s="66">
        <v>1</v>
      </c>
      <c r="B58" s="66" t="s">
        <v>545</v>
      </c>
      <c r="C58" s="66" t="s">
        <v>606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</row>
    <row r="59" spans="1:30" ht="12.75">
      <c r="A59" s="66">
        <v>2</v>
      </c>
      <c r="B59" s="66" t="s">
        <v>550</v>
      </c>
      <c r="C59" s="66" t="s">
        <v>607</v>
      </c>
      <c r="D59" s="66">
        <v>7</v>
      </c>
      <c r="E59" s="66">
        <v>2</v>
      </c>
      <c r="F59" s="66">
        <v>5</v>
      </c>
      <c r="G59" s="66">
        <v>2</v>
      </c>
      <c r="H59" s="66">
        <v>0</v>
      </c>
      <c r="I59" s="66">
        <v>2</v>
      </c>
      <c r="J59" s="66">
        <v>5</v>
      </c>
      <c r="K59" s="66">
        <v>2</v>
      </c>
      <c r="L59" s="66">
        <v>3</v>
      </c>
      <c r="M59" s="66">
        <v>5</v>
      </c>
      <c r="N59" s="66">
        <v>2</v>
      </c>
      <c r="O59" s="66">
        <v>3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</row>
    <row r="60" spans="1:30" ht="12.75">
      <c r="A60" s="66">
        <v>3</v>
      </c>
      <c r="B60" s="66" t="s">
        <v>581</v>
      </c>
      <c r="C60" s="66" t="s">
        <v>608</v>
      </c>
      <c r="D60" s="66">
        <v>1</v>
      </c>
      <c r="E60" s="66">
        <v>0</v>
      </c>
      <c r="F60" s="66">
        <v>1</v>
      </c>
      <c r="G60" s="66">
        <v>0</v>
      </c>
      <c r="H60" s="66">
        <v>0</v>
      </c>
      <c r="I60" s="66">
        <v>0</v>
      </c>
      <c r="J60" s="66">
        <v>1</v>
      </c>
      <c r="K60" s="66">
        <v>0</v>
      </c>
      <c r="L60" s="66">
        <v>1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1</v>
      </c>
      <c r="AC60" s="66">
        <v>0</v>
      </c>
      <c r="AD60" s="66">
        <v>1</v>
      </c>
    </row>
    <row r="61" spans="1:30" ht="12.75">
      <c r="A61" s="66">
        <v>4</v>
      </c>
      <c r="B61" s="66" t="s">
        <v>586</v>
      </c>
      <c r="C61" s="66" t="s">
        <v>609</v>
      </c>
      <c r="D61" s="66">
        <v>3</v>
      </c>
      <c r="E61" s="66">
        <v>2</v>
      </c>
      <c r="F61" s="66">
        <v>1</v>
      </c>
      <c r="G61" s="66">
        <v>1</v>
      </c>
      <c r="H61" s="66">
        <v>1</v>
      </c>
      <c r="I61" s="66">
        <v>0</v>
      </c>
      <c r="J61" s="66">
        <v>2</v>
      </c>
      <c r="K61" s="66">
        <v>1</v>
      </c>
      <c r="L61" s="66">
        <v>1</v>
      </c>
      <c r="M61" s="66">
        <v>2</v>
      </c>
      <c r="N61" s="66">
        <v>1</v>
      </c>
      <c r="O61" s="66">
        <v>1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</row>
    <row r="62" spans="1:30" ht="12.75">
      <c r="A62" s="66">
        <v>5</v>
      </c>
      <c r="B62" s="66" t="s">
        <v>540</v>
      </c>
      <c r="C62" s="66" t="s">
        <v>610</v>
      </c>
      <c r="D62" s="66">
        <v>8</v>
      </c>
      <c r="E62" s="66">
        <v>4</v>
      </c>
      <c r="F62" s="66">
        <v>4</v>
      </c>
      <c r="G62" s="66">
        <v>0</v>
      </c>
      <c r="H62" s="66">
        <v>0</v>
      </c>
      <c r="I62" s="66">
        <v>0</v>
      </c>
      <c r="J62" s="66">
        <v>8</v>
      </c>
      <c r="K62" s="66">
        <v>4</v>
      </c>
      <c r="L62" s="66">
        <v>4</v>
      </c>
      <c r="M62" s="66">
        <v>2</v>
      </c>
      <c r="N62" s="66">
        <v>1</v>
      </c>
      <c r="O62" s="66">
        <v>1</v>
      </c>
      <c r="P62" s="66">
        <v>6</v>
      </c>
      <c r="Q62" s="66">
        <v>3</v>
      </c>
      <c r="R62" s="66">
        <v>3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</row>
    <row r="63" spans="1:30" s="68" customFormat="1" ht="12.75">
      <c r="A63" s="67">
        <v>5</v>
      </c>
      <c r="B63" s="67"/>
      <c r="C63" s="67" t="s">
        <v>611</v>
      </c>
      <c r="D63" s="67">
        <f aca="true" t="shared" si="3" ref="D63:AD63">SUM(D58:D62)</f>
        <v>19</v>
      </c>
      <c r="E63" s="67">
        <f t="shared" si="3"/>
        <v>8</v>
      </c>
      <c r="F63" s="67">
        <f t="shared" si="3"/>
        <v>11</v>
      </c>
      <c r="G63" s="67">
        <f t="shared" si="3"/>
        <v>3</v>
      </c>
      <c r="H63" s="67">
        <f t="shared" si="3"/>
        <v>1</v>
      </c>
      <c r="I63" s="67">
        <f t="shared" si="3"/>
        <v>2</v>
      </c>
      <c r="J63" s="67">
        <f t="shared" si="3"/>
        <v>16</v>
      </c>
      <c r="K63" s="67">
        <f t="shared" si="3"/>
        <v>7</v>
      </c>
      <c r="L63" s="67">
        <f t="shared" si="3"/>
        <v>9</v>
      </c>
      <c r="M63" s="67">
        <f t="shared" si="3"/>
        <v>9</v>
      </c>
      <c r="N63" s="67">
        <f t="shared" si="3"/>
        <v>4</v>
      </c>
      <c r="O63" s="67">
        <f t="shared" si="3"/>
        <v>5</v>
      </c>
      <c r="P63" s="67">
        <f t="shared" si="3"/>
        <v>6</v>
      </c>
      <c r="Q63" s="67">
        <f t="shared" si="3"/>
        <v>3</v>
      </c>
      <c r="R63" s="67">
        <f t="shared" si="3"/>
        <v>3</v>
      </c>
      <c r="S63" s="67">
        <f t="shared" si="3"/>
        <v>0</v>
      </c>
      <c r="T63" s="67">
        <f t="shared" si="3"/>
        <v>0</v>
      </c>
      <c r="U63" s="67">
        <f t="shared" si="3"/>
        <v>0</v>
      </c>
      <c r="V63" s="67">
        <f t="shared" si="3"/>
        <v>0</v>
      </c>
      <c r="W63" s="67">
        <f t="shared" si="3"/>
        <v>0</v>
      </c>
      <c r="X63" s="67">
        <f t="shared" si="3"/>
        <v>0</v>
      </c>
      <c r="Y63" s="67">
        <f t="shared" si="3"/>
        <v>0</v>
      </c>
      <c r="Z63" s="67">
        <f t="shared" si="3"/>
        <v>0</v>
      </c>
      <c r="AA63" s="67">
        <f t="shared" si="3"/>
        <v>0</v>
      </c>
      <c r="AB63" s="67">
        <f t="shared" si="3"/>
        <v>1</v>
      </c>
      <c r="AC63" s="67">
        <f t="shared" si="3"/>
        <v>0</v>
      </c>
      <c r="AD63" s="67">
        <f t="shared" si="3"/>
        <v>1</v>
      </c>
    </row>
    <row r="64" spans="1:30" ht="7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5"/>
    </row>
    <row r="65" spans="1:30" ht="12.75">
      <c r="A65" s="66">
        <v>1</v>
      </c>
      <c r="B65" s="66" t="s">
        <v>548</v>
      </c>
      <c r="C65" s="66" t="s">
        <v>612</v>
      </c>
      <c r="D65" s="66">
        <v>12</v>
      </c>
      <c r="E65" s="66">
        <v>7</v>
      </c>
      <c r="F65" s="66">
        <v>5</v>
      </c>
      <c r="G65" s="66">
        <v>0</v>
      </c>
      <c r="H65" s="66">
        <v>0</v>
      </c>
      <c r="I65" s="66">
        <v>0</v>
      </c>
      <c r="J65" s="66">
        <v>12</v>
      </c>
      <c r="K65" s="66">
        <v>7</v>
      </c>
      <c r="L65" s="66">
        <v>5</v>
      </c>
      <c r="M65" s="66">
        <v>10</v>
      </c>
      <c r="N65" s="66">
        <v>5</v>
      </c>
      <c r="O65" s="66">
        <v>5</v>
      </c>
      <c r="P65" s="66">
        <v>2</v>
      </c>
      <c r="Q65" s="66">
        <v>2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</row>
    <row r="66" spans="1:30" ht="25.5">
      <c r="A66" s="66">
        <v>2</v>
      </c>
      <c r="B66" s="66" t="s">
        <v>532</v>
      </c>
      <c r="C66" s="66" t="s">
        <v>613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</row>
    <row r="67" spans="1:30" ht="25.5">
      <c r="A67" s="66">
        <v>3</v>
      </c>
      <c r="B67" s="66" t="s">
        <v>532</v>
      </c>
      <c r="C67" s="66" t="s">
        <v>614</v>
      </c>
      <c r="D67" s="66">
        <v>20</v>
      </c>
      <c r="E67" s="66">
        <v>11</v>
      </c>
      <c r="F67" s="66">
        <v>9</v>
      </c>
      <c r="G67" s="66">
        <v>1</v>
      </c>
      <c r="H67" s="66">
        <v>0</v>
      </c>
      <c r="I67" s="66">
        <v>1</v>
      </c>
      <c r="J67" s="66">
        <v>19</v>
      </c>
      <c r="K67" s="66">
        <v>11</v>
      </c>
      <c r="L67" s="66">
        <v>8</v>
      </c>
      <c r="M67" s="66">
        <v>10</v>
      </c>
      <c r="N67" s="66">
        <v>5</v>
      </c>
      <c r="O67" s="66">
        <v>5</v>
      </c>
      <c r="P67" s="66">
        <v>9</v>
      </c>
      <c r="Q67" s="66">
        <v>6</v>
      </c>
      <c r="R67" s="66">
        <v>3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</row>
    <row r="68" spans="1:30" ht="12.75">
      <c r="A68" s="66">
        <v>4</v>
      </c>
      <c r="B68" s="66" t="s">
        <v>615</v>
      </c>
      <c r="C68" s="66" t="s">
        <v>616</v>
      </c>
      <c r="D68" s="66">
        <v>62</v>
      </c>
      <c r="E68" s="66">
        <v>32</v>
      </c>
      <c r="F68" s="66">
        <v>30</v>
      </c>
      <c r="G68" s="66">
        <v>1</v>
      </c>
      <c r="H68" s="66">
        <v>1</v>
      </c>
      <c r="I68" s="66">
        <v>0</v>
      </c>
      <c r="J68" s="66">
        <v>61</v>
      </c>
      <c r="K68" s="66">
        <v>31</v>
      </c>
      <c r="L68" s="66">
        <v>30</v>
      </c>
      <c r="M68" s="66">
        <v>40</v>
      </c>
      <c r="N68" s="66">
        <v>21</v>
      </c>
      <c r="O68" s="66">
        <v>19</v>
      </c>
      <c r="P68" s="66">
        <v>21</v>
      </c>
      <c r="Q68" s="66">
        <v>10</v>
      </c>
      <c r="R68" s="66">
        <v>11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</row>
    <row r="69" spans="1:30" ht="12.75">
      <c r="A69" s="66">
        <v>5</v>
      </c>
      <c r="B69" s="66" t="s">
        <v>567</v>
      </c>
      <c r="C69" s="66" t="s">
        <v>617</v>
      </c>
      <c r="D69" s="66">
        <v>83</v>
      </c>
      <c r="E69" s="66">
        <v>40</v>
      </c>
      <c r="F69" s="66">
        <v>43</v>
      </c>
      <c r="G69" s="66">
        <v>3</v>
      </c>
      <c r="H69" s="66">
        <v>0</v>
      </c>
      <c r="I69" s="66">
        <v>3</v>
      </c>
      <c r="J69" s="66">
        <v>80</v>
      </c>
      <c r="K69" s="66">
        <v>40</v>
      </c>
      <c r="L69" s="66">
        <v>40</v>
      </c>
      <c r="M69" s="66">
        <v>26</v>
      </c>
      <c r="N69" s="66">
        <v>15</v>
      </c>
      <c r="O69" s="66">
        <v>11</v>
      </c>
      <c r="P69" s="66">
        <v>54</v>
      </c>
      <c r="Q69" s="66">
        <v>25</v>
      </c>
      <c r="R69" s="66">
        <v>29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</row>
    <row r="70" spans="1:30" ht="25.5">
      <c r="A70" s="66">
        <v>6</v>
      </c>
      <c r="B70" s="66" t="s">
        <v>618</v>
      </c>
      <c r="C70" s="66" t="s">
        <v>619</v>
      </c>
      <c r="D70" s="66">
        <v>18</v>
      </c>
      <c r="E70" s="66">
        <v>13</v>
      </c>
      <c r="F70" s="66">
        <v>5</v>
      </c>
      <c r="G70" s="66">
        <v>4</v>
      </c>
      <c r="H70" s="66">
        <v>3</v>
      </c>
      <c r="I70" s="66">
        <v>1</v>
      </c>
      <c r="J70" s="66">
        <v>14</v>
      </c>
      <c r="K70" s="66">
        <v>10</v>
      </c>
      <c r="L70" s="66">
        <v>4</v>
      </c>
      <c r="M70" s="66">
        <v>2</v>
      </c>
      <c r="N70" s="66">
        <v>2</v>
      </c>
      <c r="O70" s="66">
        <v>0</v>
      </c>
      <c r="P70" s="66">
        <v>11</v>
      </c>
      <c r="Q70" s="66">
        <v>7</v>
      </c>
      <c r="R70" s="66">
        <v>4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1</v>
      </c>
      <c r="Z70" s="66">
        <v>1</v>
      </c>
      <c r="AA70" s="66">
        <v>0</v>
      </c>
      <c r="AB70" s="66">
        <v>0</v>
      </c>
      <c r="AC70" s="66">
        <v>0</v>
      </c>
      <c r="AD70" s="66">
        <v>0</v>
      </c>
    </row>
    <row r="71" spans="1:30" ht="25.5">
      <c r="A71" s="66">
        <v>7</v>
      </c>
      <c r="B71" s="66" t="s">
        <v>618</v>
      </c>
      <c r="C71" s="66" t="s">
        <v>620</v>
      </c>
      <c r="D71" s="66">
        <v>16</v>
      </c>
      <c r="E71" s="66">
        <v>13</v>
      </c>
      <c r="F71" s="66">
        <v>3</v>
      </c>
      <c r="G71" s="66">
        <v>3</v>
      </c>
      <c r="H71" s="66">
        <v>2</v>
      </c>
      <c r="I71" s="66">
        <v>1</v>
      </c>
      <c r="J71" s="66">
        <v>13</v>
      </c>
      <c r="K71" s="66">
        <v>11</v>
      </c>
      <c r="L71" s="66">
        <v>2</v>
      </c>
      <c r="M71" s="66">
        <v>3</v>
      </c>
      <c r="N71" s="66">
        <v>3</v>
      </c>
      <c r="O71" s="66">
        <v>0</v>
      </c>
      <c r="P71" s="66">
        <v>10</v>
      </c>
      <c r="Q71" s="66">
        <v>8</v>
      </c>
      <c r="R71" s="66">
        <v>2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</row>
    <row r="72" spans="1:30" ht="12.75">
      <c r="A72" s="66">
        <v>8</v>
      </c>
      <c r="B72" s="66" t="s">
        <v>584</v>
      </c>
      <c r="C72" s="66" t="s">
        <v>621</v>
      </c>
      <c r="D72" s="66">
        <v>73</v>
      </c>
      <c r="E72" s="66">
        <v>40</v>
      </c>
      <c r="F72" s="66">
        <v>33</v>
      </c>
      <c r="G72" s="66">
        <v>2</v>
      </c>
      <c r="H72" s="66">
        <v>1</v>
      </c>
      <c r="I72" s="66">
        <v>1</v>
      </c>
      <c r="J72" s="66">
        <v>71</v>
      </c>
      <c r="K72" s="66">
        <v>39</v>
      </c>
      <c r="L72" s="66">
        <v>32</v>
      </c>
      <c r="M72" s="66">
        <v>20</v>
      </c>
      <c r="N72" s="66">
        <v>13</v>
      </c>
      <c r="O72" s="66">
        <v>7</v>
      </c>
      <c r="P72" s="66">
        <v>50</v>
      </c>
      <c r="Q72" s="66">
        <v>26</v>
      </c>
      <c r="R72" s="66">
        <v>24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1</v>
      </c>
      <c r="AC72" s="66">
        <v>0</v>
      </c>
      <c r="AD72" s="66">
        <v>1</v>
      </c>
    </row>
    <row r="73" spans="1:30" ht="12.75">
      <c r="A73" s="66">
        <v>9</v>
      </c>
      <c r="B73" s="66" t="s">
        <v>586</v>
      </c>
      <c r="C73" s="66" t="s">
        <v>622</v>
      </c>
      <c r="D73" s="66">
        <v>34</v>
      </c>
      <c r="E73" s="66">
        <v>19</v>
      </c>
      <c r="F73" s="66">
        <v>15</v>
      </c>
      <c r="G73" s="66">
        <v>0</v>
      </c>
      <c r="H73" s="66">
        <v>0</v>
      </c>
      <c r="I73" s="66">
        <v>0</v>
      </c>
      <c r="J73" s="66">
        <v>34</v>
      </c>
      <c r="K73" s="66">
        <v>19</v>
      </c>
      <c r="L73" s="66">
        <v>15</v>
      </c>
      <c r="M73" s="66">
        <v>8</v>
      </c>
      <c r="N73" s="66">
        <v>5</v>
      </c>
      <c r="O73" s="66">
        <v>3</v>
      </c>
      <c r="P73" s="66">
        <v>26</v>
      </c>
      <c r="Q73" s="66">
        <v>14</v>
      </c>
      <c r="R73" s="66">
        <v>12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</row>
    <row r="74" spans="1:30" s="68" customFormat="1" ht="12.75">
      <c r="A74" s="67">
        <v>9</v>
      </c>
      <c r="B74" s="67"/>
      <c r="C74" s="67" t="s">
        <v>623</v>
      </c>
      <c r="D74" s="67">
        <f aca="true" t="shared" si="4" ref="D74:AD74">SUM(D65:D73)</f>
        <v>318</v>
      </c>
      <c r="E74" s="67">
        <f t="shared" si="4"/>
        <v>175</v>
      </c>
      <c r="F74" s="67">
        <f t="shared" si="4"/>
        <v>143</v>
      </c>
      <c r="G74" s="67">
        <f t="shared" si="4"/>
        <v>14</v>
      </c>
      <c r="H74" s="67">
        <f t="shared" si="4"/>
        <v>7</v>
      </c>
      <c r="I74" s="67">
        <f t="shared" si="4"/>
        <v>7</v>
      </c>
      <c r="J74" s="67">
        <f t="shared" si="4"/>
        <v>304</v>
      </c>
      <c r="K74" s="67">
        <f t="shared" si="4"/>
        <v>168</v>
      </c>
      <c r="L74" s="67">
        <f t="shared" si="4"/>
        <v>136</v>
      </c>
      <c r="M74" s="67">
        <f t="shared" si="4"/>
        <v>119</v>
      </c>
      <c r="N74" s="67">
        <f t="shared" si="4"/>
        <v>69</v>
      </c>
      <c r="O74" s="67">
        <f t="shared" si="4"/>
        <v>50</v>
      </c>
      <c r="P74" s="67">
        <f t="shared" si="4"/>
        <v>183</v>
      </c>
      <c r="Q74" s="67">
        <f t="shared" si="4"/>
        <v>98</v>
      </c>
      <c r="R74" s="67">
        <f t="shared" si="4"/>
        <v>85</v>
      </c>
      <c r="S74" s="67">
        <f t="shared" si="4"/>
        <v>0</v>
      </c>
      <c r="T74" s="67">
        <f t="shared" si="4"/>
        <v>0</v>
      </c>
      <c r="U74" s="67">
        <f t="shared" si="4"/>
        <v>0</v>
      </c>
      <c r="V74" s="67">
        <f t="shared" si="4"/>
        <v>0</v>
      </c>
      <c r="W74" s="67">
        <f t="shared" si="4"/>
        <v>0</v>
      </c>
      <c r="X74" s="67">
        <f t="shared" si="4"/>
        <v>0</v>
      </c>
      <c r="Y74" s="67">
        <f t="shared" si="4"/>
        <v>1</v>
      </c>
      <c r="Z74" s="67">
        <f t="shared" si="4"/>
        <v>1</v>
      </c>
      <c r="AA74" s="67">
        <f t="shared" si="4"/>
        <v>0</v>
      </c>
      <c r="AB74" s="67">
        <f t="shared" si="4"/>
        <v>1</v>
      </c>
      <c r="AC74" s="67">
        <f t="shared" si="4"/>
        <v>0</v>
      </c>
      <c r="AD74" s="67">
        <f t="shared" si="4"/>
        <v>1</v>
      </c>
    </row>
    <row r="75" spans="1:30" ht="7.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5"/>
    </row>
    <row r="76" spans="1:30" s="68" customFormat="1" ht="12.75">
      <c r="A76" s="67">
        <f>(A12+A17+A56+A63+A74)</f>
        <v>59</v>
      </c>
      <c r="B76" s="67"/>
      <c r="C76" s="67" t="s">
        <v>624</v>
      </c>
      <c r="D76" s="67">
        <f aca="true" t="shared" si="5" ref="D76:AD76">(D12+D17+D56+D63+D74)</f>
        <v>2502</v>
      </c>
      <c r="E76" s="67">
        <f t="shared" si="5"/>
        <v>1427</v>
      </c>
      <c r="F76" s="67">
        <f t="shared" si="5"/>
        <v>1075</v>
      </c>
      <c r="G76" s="67">
        <f t="shared" si="5"/>
        <v>151</v>
      </c>
      <c r="H76" s="67">
        <f t="shared" si="5"/>
        <v>83</v>
      </c>
      <c r="I76" s="67">
        <f t="shared" si="5"/>
        <v>55</v>
      </c>
      <c r="J76" s="67">
        <f t="shared" si="5"/>
        <v>2351</v>
      </c>
      <c r="K76" s="67">
        <f t="shared" si="5"/>
        <v>1344</v>
      </c>
      <c r="L76" s="67">
        <f t="shared" si="5"/>
        <v>1020</v>
      </c>
      <c r="M76" s="67">
        <f t="shared" si="5"/>
        <v>979</v>
      </c>
      <c r="N76" s="67">
        <f t="shared" si="5"/>
        <v>559</v>
      </c>
      <c r="O76" s="67">
        <f t="shared" si="5"/>
        <v>422</v>
      </c>
      <c r="P76" s="67">
        <f t="shared" si="5"/>
        <v>1019</v>
      </c>
      <c r="Q76" s="67">
        <f t="shared" si="5"/>
        <v>584</v>
      </c>
      <c r="R76" s="67">
        <f t="shared" si="5"/>
        <v>448</v>
      </c>
      <c r="S76" s="67">
        <f t="shared" si="5"/>
        <v>27</v>
      </c>
      <c r="T76" s="67">
        <f t="shared" si="5"/>
        <v>17</v>
      </c>
      <c r="U76" s="67">
        <f t="shared" si="5"/>
        <v>10</v>
      </c>
      <c r="V76" s="67">
        <f t="shared" si="5"/>
        <v>61</v>
      </c>
      <c r="W76" s="67">
        <f t="shared" si="5"/>
        <v>35</v>
      </c>
      <c r="X76" s="67">
        <f t="shared" si="5"/>
        <v>26</v>
      </c>
      <c r="Y76" s="67">
        <f t="shared" si="5"/>
        <v>200</v>
      </c>
      <c r="Z76" s="67">
        <f t="shared" si="5"/>
        <v>105</v>
      </c>
      <c r="AA76" s="67">
        <f t="shared" si="5"/>
        <v>95</v>
      </c>
      <c r="AB76" s="67">
        <f t="shared" si="5"/>
        <v>65</v>
      </c>
      <c r="AC76" s="67">
        <f t="shared" si="5"/>
        <v>44</v>
      </c>
      <c r="AD76" s="67">
        <f t="shared" si="5"/>
        <v>19</v>
      </c>
    </row>
  </sheetData>
  <sheetProtection password="CE88" sheet="1" objects="1" scenarios="1"/>
  <mergeCells count="38">
    <mergeCell ref="AA5:AA6"/>
    <mergeCell ref="AC5:AC6"/>
    <mergeCell ref="V5:V6"/>
    <mergeCell ref="O5:O6"/>
    <mergeCell ref="P5:P6"/>
    <mergeCell ref="W5:W6"/>
    <mergeCell ref="X5:X6"/>
    <mergeCell ref="T5:T6"/>
    <mergeCell ref="K4:K6"/>
    <mergeCell ref="S5:S6"/>
    <mergeCell ref="Q5:Q6"/>
    <mergeCell ref="R5:R6"/>
    <mergeCell ref="M3:AD4"/>
    <mergeCell ref="M5:M6"/>
    <mergeCell ref="L4:L6"/>
    <mergeCell ref="Y5:Y6"/>
    <mergeCell ref="Z5:Z6"/>
    <mergeCell ref="U5:U6"/>
    <mergeCell ref="A1:L1"/>
    <mergeCell ref="D3:D6"/>
    <mergeCell ref="E4:E6"/>
    <mergeCell ref="F4:F6"/>
    <mergeCell ref="G4:G6"/>
    <mergeCell ref="E3:L3"/>
    <mergeCell ref="A2:A6"/>
    <mergeCell ref="B2:B6"/>
    <mergeCell ref="C2:C6"/>
    <mergeCell ref="H4:H6"/>
    <mergeCell ref="AD5:AD6"/>
    <mergeCell ref="AB5:AB6"/>
    <mergeCell ref="N5:N6"/>
    <mergeCell ref="A75:AD75"/>
    <mergeCell ref="A13:AD13"/>
    <mergeCell ref="A18:AD18"/>
    <mergeCell ref="A57:AD57"/>
    <mergeCell ref="A64:AD64"/>
    <mergeCell ref="I4:I6"/>
    <mergeCell ref="J4:J6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scale="96" r:id="rId1"/>
  <headerFooter alignWithMargins="0">
    <oddFooter>&amp;R&amp;P+15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75"/>
  <sheetViews>
    <sheetView showGridLines="0" zoomScalePageLayoutView="0" workbookViewId="0" topLeftCell="A1">
      <selection activeCell="F16" sqref="F16"/>
    </sheetView>
  </sheetViews>
  <sheetFormatPr defaultColWidth="9.140625" defaultRowHeight="12.75"/>
  <cols>
    <col min="1" max="1" width="4.421875" style="0" bestFit="1" customWidth="1"/>
    <col min="2" max="2" width="16.7109375" style="0" customWidth="1"/>
    <col min="3" max="3" width="51.7109375" style="0" customWidth="1"/>
    <col min="4" max="4" width="8.421875" style="0" customWidth="1"/>
    <col min="5" max="21" width="7.57421875" style="0" customWidth="1"/>
  </cols>
  <sheetData>
    <row r="1" spans="1:9" s="7" customFormat="1" ht="15">
      <c r="A1" s="156" t="s">
        <v>103</v>
      </c>
      <c r="B1" s="156"/>
      <c r="C1" s="156"/>
      <c r="D1" s="156"/>
      <c r="E1" s="156"/>
      <c r="F1" s="156"/>
      <c r="G1" s="156"/>
      <c r="H1" s="156"/>
      <c r="I1" s="156"/>
    </row>
    <row r="2" spans="1:21" ht="21" customHeight="1">
      <c r="A2" s="157" t="s">
        <v>0</v>
      </c>
      <c r="B2" s="157" t="s">
        <v>1</v>
      </c>
      <c r="C2" s="157" t="s">
        <v>2</v>
      </c>
      <c r="D2" s="23" t="s">
        <v>102</v>
      </c>
      <c r="E2" s="23" t="s">
        <v>102</v>
      </c>
      <c r="F2" s="23" t="s">
        <v>102</v>
      </c>
      <c r="G2" s="23" t="s">
        <v>101</v>
      </c>
      <c r="H2" s="23" t="s">
        <v>101</v>
      </c>
      <c r="I2" s="23" t="s">
        <v>101</v>
      </c>
      <c r="J2" s="23" t="s">
        <v>100</v>
      </c>
      <c r="K2" s="23" t="s">
        <v>100</v>
      </c>
      <c r="L2" s="23" t="s">
        <v>100</v>
      </c>
      <c r="M2" s="23" t="s">
        <v>99</v>
      </c>
      <c r="N2" s="23" t="s">
        <v>99</v>
      </c>
      <c r="O2" s="23" t="s">
        <v>99</v>
      </c>
      <c r="P2" s="23" t="s">
        <v>98</v>
      </c>
      <c r="Q2" s="23" t="s">
        <v>98</v>
      </c>
      <c r="R2" s="23" t="s">
        <v>98</v>
      </c>
      <c r="S2" s="23" t="s">
        <v>97</v>
      </c>
      <c r="T2" s="23" t="s">
        <v>97</v>
      </c>
      <c r="U2" s="23" t="s">
        <v>97</v>
      </c>
    </row>
    <row r="3" spans="1:21" ht="12.75" customHeight="1">
      <c r="A3" s="157"/>
      <c r="B3" s="157"/>
      <c r="C3" s="157"/>
      <c r="D3" s="116" t="s">
        <v>382</v>
      </c>
      <c r="E3" s="114" t="s">
        <v>387</v>
      </c>
      <c r="F3" s="115"/>
      <c r="G3" s="152" t="s">
        <v>386</v>
      </c>
      <c r="H3" s="152"/>
      <c r="I3" s="152"/>
      <c r="J3" s="152"/>
      <c r="K3" s="152" t="s">
        <v>386</v>
      </c>
      <c r="L3" s="152"/>
      <c r="M3" s="152"/>
      <c r="N3" s="152"/>
      <c r="O3" s="152"/>
      <c r="P3" s="152"/>
      <c r="Q3" s="152"/>
      <c r="R3" s="152"/>
      <c r="S3" s="152"/>
      <c r="T3" s="152"/>
      <c r="U3" s="152"/>
    </row>
    <row r="4" spans="1:21" ht="88.5" customHeight="1" thickBot="1">
      <c r="A4" s="158"/>
      <c r="B4" s="158"/>
      <c r="C4" s="158"/>
      <c r="D4" s="117"/>
      <c r="E4" s="16" t="s">
        <v>45</v>
      </c>
      <c r="F4" s="16" t="s">
        <v>33</v>
      </c>
      <c r="G4" s="24" t="s">
        <v>385</v>
      </c>
      <c r="H4" s="16" t="s">
        <v>45</v>
      </c>
      <c r="I4" s="16" t="s">
        <v>33</v>
      </c>
      <c r="J4" s="24" t="s">
        <v>96</v>
      </c>
      <c r="K4" s="16" t="s">
        <v>45</v>
      </c>
      <c r="L4" s="16" t="s">
        <v>33</v>
      </c>
      <c r="M4" s="24" t="s">
        <v>383</v>
      </c>
      <c r="N4" s="16" t="s">
        <v>45</v>
      </c>
      <c r="O4" s="16" t="s">
        <v>33</v>
      </c>
      <c r="P4" s="24" t="s">
        <v>384</v>
      </c>
      <c r="Q4" s="16" t="s">
        <v>45</v>
      </c>
      <c r="R4" s="16" t="s">
        <v>33</v>
      </c>
      <c r="S4" s="24" t="s">
        <v>95</v>
      </c>
      <c r="T4" s="16" t="s">
        <v>45</v>
      </c>
      <c r="U4" s="16" t="s">
        <v>33</v>
      </c>
    </row>
    <row r="5" spans="1:21" ht="23.25" customHeight="1" hidden="1">
      <c r="A5" s="132"/>
      <c r="B5" s="132"/>
      <c r="C5" s="132"/>
      <c r="D5" s="70">
        <v>2008</v>
      </c>
      <c r="E5" s="70">
        <v>2008</v>
      </c>
      <c r="F5" s="70">
        <v>2008</v>
      </c>
      <c r="G5" s="70">
        <v>2008</v>
      </c>
      <c r="H5" s="70">
        <v>2008</v>
      </c>
      <c r="I5" s="70">
        <v>2008</v>
      </c>
      <c r="J5" s="70">
        <v>2008</v>
      </c>
      <c r="K5" s="70">
        <v>2008</v>
      </c>
      <c r="L5" s="70">
        <v>2008</v>
      </c>
      <c r="M5" s="70">
        <v>2008</v>
      </c>
      <c r="N5" s="70">
        <v>2008</v>
      </c>
      <c r="O5" s="70">
        <v>2008</v>
      </c>
      <c r="P5" s="70">
        <v>2008</v>
      </c>
      <c r="Q5" s="70">
        <v>2008</v>
      </c>
      <c r="R5" s="70">
        <v>2008</v>
      </c>
      <c r="S5" s="70">
        <v>2008</v>
      </c>
      <c r="T5" s="70">
        <v>2008</v>
      </c>
      <c r="U5" s="53">
        <v>2008</v>
      </c>
    </row>
    <row r="6" spans="1:21" ht="12.75">
      <c r="A6" s="65">
        <v>1</v>
      </c>
      <c r="B6" s="65" t="s">
        <v>530</v>
      </c>
      <c r="C6" s="65" t="s">
        <v>531</v>
      </c>
      <c r="D6" s="65">
        <v>114</v>
      </c>
      <c r="E6" s="65">
        <v>64</v>
      </c>
      <c r="F6" s="65">
        <v>50</v>
      </c>
      <c r="G6" s="65">
        <v>1</v>
      </c>
      <c r="H6" s="65">
        <v>0</v>
      </c>
      <c r="I6" s="65">
        <v>1</v>
      </c>
      <c r="J6" s="65">
        <v>30</v>
      </c>
      <c r="K6" s="65">
        <v>21</v>
      </c>
      <c r="L6" s="65">
        <v>9</v>
      </c>
      <c r="M6" s="65">
        <v>83</v>
      </c>
      <c r="N6" s="65">
        <v>43</v>
      </c>
      <c r="O6" s="65">
        <v>40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</row>
    <row r="7" spans="1:21" ht="12.75">
      <c r="A7" s="66">
        <v>2</v>
      </c>
      <c r="B7" s="66" t="s">
        <v>532</v>
      </c>
      <c r="C7" s="66" t="s">
        <v>533</v>
      </c>
      <c r="D7" s="66">
        <v>80</v>
      </c>
      <c r="E7" s="66">
        <v>43</v>
      </c>
      <c r="F7" s="66">
        <v>37</v>
      </c>
      <c r="G7" s="66">
        <v>9</v>
      </c>
      <c r="H7" s="66">
        <v>4</v>
      </c>
      <c r="I7" s="66">
        <v>5</v>
      </c>
      <c r="J7" s="66">
        <v>44</v>
      </c>
      <c r="K7" s="66">
        <v>22</v>
      </c>
      <c r="L7" s="66">
        <v>22</v>
      </c>
      <c r="M7" s="66">
        <v>27</v>
      </c>
      <c r="N7" s="66">
        <v>17</v>
      </c>
      <c r="O7" s="66">
        <v>10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</row>
    <row r="8" spans="1:21" ht="12.75">
      <c r="A8" s="66">
        <v>3</v>
      </c>
      <c r="B8" s="66" t="s">
        <v>532</v>
      </c>
      <c r="C8" s="66" t="s">
        <v>534</v>
      </c>
      <c r="D8" s="66">
        <v>79</v>
      </c>
      <c r="E8" s="66">
        <v>49</v>
      </c>
      <c r="F8" s="66">
        <v>30</v>
      </c>
      <c r="G8" s="66">
        <v>4</v>
      </c>
      <c r="H8" s="66">
        <v>4</v>
      </c>
      <c r="I8" s="66">
        <v>0</v>
      </c>
      <c r="J8" s="66">
        <v>44</v>
      </c>
      <c r="K8" s="66">
        <v>26</v>
      </c>
      <c r="L8" s="66">
        <v>18</v>
      </c>
      <c r="M8" s="66">
        <v>28</v>
      </c>
      <c r="N8" s="66">
        <v>17</v>
      </c>
      <c r="O8" s="66">
        <v>11</v>
      </c>
      <c r="P8" s="66">
        <v>0</v>
      </c>
      <c r="Q8" s="66">
        <v>0</v>
      </c>
      <c r="R8" s="66">
        <v>0</v>
      </c>
      <c r="S8" s="66">
        <v>3</v>
      </c>
      <c r="T8" s="66">
        <v>2</v>
      </c>
      <c r="U8" s="66">
        <v>1</v>
      </c>
    </row>
    <row r="9" spans="1:21" ht="12.75">
      <c r="A9" s="66">
        <v>4</v>
      </c>
      <c r="B9" s="66" t="s">
        <v>532</v>
      </c>
      <c r="C9" s="66" t="s">
        <v>535</v>
      </c>
      <c r="D9" s="66">
        <v>60</v>
      </c>
      <c r="E9" s="66">
        <v>32</v>
      </c>
      <c r="F9" s="66">
        <v>28</v>
      </c>
      <c r="G9" s="66">
        <v>1</v>
      </c>
      <c r="H9" s="66">
        <v>0</v>
      </c>
      <c r="I9" s="66">
        <v>1</v>
      </c>
      <c r="J9" s="66">
        <v>41</v>
      </c>
      <c r="K9" s="66">
        <v>20</v>
      </c>
      <c r="L9" s="66">
        <v>21</v>
      </c>
      <c r="M9" s="66">
        <v>5</v>
      </c>
      <c r="N9" s="66">
        <v>4</v>
      </c>
      <c r="O9" s="66">
        <v>1</v>
      </c>
      <c r="P9" s="66">
        <v>0</v>
      </c>
      <c r="Q9" s="66">
        <v>0</v>
      </c>
      <c r="R9" s="66">
        <v>0</v>
      </c>
      <c r="S9" s="66">
        <v>13</v>
      </c>
      <c r="T9" s="66">
        <v>8</v>
      </c>
      <c r="U9" s="66">
        <v>5</v>
      </c>
    </row>
    <row r="10" spans="1:21" ht="12.75">
      <c r="A10" s="66">
        <v>5</v>
      </c>
      <c r="B10" s="66" t="s">
        <v>536</v>
      </c>
      <c r="C10" s="66" t="s">
        <v>537</v>
      </c>
      <c r="D10" s="66">
        <v>107</v>
      </c>
      <c r="E10" s="66">
        <v>56</v>
      </c>
      <c r="F10" s="66">
        <v>51</v>
      </c>
      <c r="G10" s="66">
        <v>30</v>
      </c>
      <c r="H10" s="66">
        <v>17</v>
      </c>
      <c r="I10" s="66">
        <v>13</v>
      </c>
      <c r="J10" s="66">
        <v>36</v>
      </c>
      <c r="K10" s="66">
        <v>18</v>
      </c>
      <c r="L10" s="66">
        <v>18</v>
      </c>
      <c r="M10" s="66">
        <v>41</v>
      </c>
      <c r="N10" s="66">
        <v>21</v>
      </c>
      <c r="O10" s="66">
        <v>20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</row>
    <row r="11" spans="1:21" s="68" customFormat="1" ht="12.75">
      <c r="A11" s="67">
        <v>5</v>
      </c>
      <c r="B11" s="67"/>
      <c r="C11" s="67" t="s">
        <v>538</v>
      </c>
      <c r="D11" s="67">
        <f aca="true" t="shared" si="0" ref="D11:U11">SUM(D6:D10)</f>
        <v>440</v>
      </c>
      <c r="E11" s="67">
        <f t="shared" si="0"/>
        <v>244</v>
      </c>
      <c r="F11" s="67">
        <f t="shared" si="0"/>
        <v>196</v>
      </c>
      <c r="G11" s="67">
        <f t="shared" si="0"/>
        <v>45</v>
      </c>
      <c r="H11" s="67">
        <f t="shared" si="0"/>
        <v>25</v>
      </c>
      <c r="I11" s="67">
        <f t="shared" si="0"/>
        <v>20</v>
      </c>
      <c r="J11" s="67">
        <f t="shared" si="0"/>
        <v>195</v>
      </c>
      <c r="K11" s="67">
        <f t="shared" si="0"/>
        <v>107</v>
      </c>
      <c r="L11" s="67">
        <f t="shared" si="0"/>
        <v>88</v>
      </c>
      <c r="M11" s="67">
        <f t="shared" si="0"/>
        <v>184</v>
      </c>
      <c r="N11" s="67">
        <f t="shared" si="0"/>
        <v>102</v>
      </c>
      <c r="O11" s="67">
        <f t="shared" si="0"/>
        <v>82</v>
      </c>
      <c r="P11" s="67">
        <f t="shared" si="0"/>
        <v>0</v>
      </c>
      <c r="Q11" s="67">
        <f t="shared" si="0"/>
        <v>0</v>
      </c>
      <c r="R11" s="67">
        <f t="shared" si="0"/>
        <v>0</v>
      </c>
      <c r="S11" s="67">
        <f t="shared" si="0"/>
        <v>16</v>
      </c>
      <c r="T11" s="67">
        <f t="shared" si="0"/>
        <v>10</v>
      </c>
      <c r="U11" s="67">
        <f t="shared" si="0"/>
        <v>6</v>
      </c>
    </row>
    <row r="12" spans="1:21" ht="7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5"/>
    </row>
    <row r="13" spans="1:21" ht="12.75">
      <c r="A13" s="66">
        <v>1</v>
      </c>
      <c r="B13" s="66" t="s">
        <v>532</v>
      </c>
      <c r="C13" s="66" t="s">
        <v>539</v>
      </c>
      <c r="D13" s="66">
        <v>72</v>
      </c>
      <c r="E13" s="66">
        <v>37</v>
      </c>
      <c r="F13" s="66">
        <v>35</v>
      </c>
      <c r="G13" s="66">
        <v>43</v>
      </c>
      <c r="H13" s="66">
        <v>20</v>
      </c>
      <c r="I13" s="66">
        <v>23</v>
      </c>
      <c r="J13" s="66">
        <v>3</v>
      </c>
      <c r="K13" s="66">
        <v>2</v>
      </c>
      <c r="L13" s="66">
        <v>1</v>
      </c>
      <c r="M13" s="66">
        <v>26</v>
      </c>
      <c r="N13" s="66">
        <v>15</v>
      </c>
      <c r="O13" s="66">
        <v>11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</row>
    <row r="14" spans="1:21" ht="12.75">
      <c r="A14" s="66">
        <v>2</v>
      </c>
      <c r="B14" s="66" t="s">
        <v>540</v>
      </c>
      <c r="C14" s="66" t="s">
        <v>541</v>
      </c>
      <c r="D14" s="66">
        <v>123</v>
      </c>
      <c r="E14" s="66">
        <v>74</v>
      </c>
      <c r="F14" s="66">
        <v>49</v>
      </c>
      <c r="G14" s="66">
        <v>81</v>
      </c>
      <c r="H14" s="66">
        <v>46</v>
      </c>
      <c r="I14" s="66">
        <v>35</v>
      </c>
      <c r="J14" s="66">
        <v>11</v>
      </c>
      <c r="K14" s="66">
        <v>8</v>
      </c>
      <c r="L14" s="66">
        <v>3</v>
      </c>
      <c r="M14" s="66">
        <v>29</v>
      </c>
      <c r="N14" s="66">
        <v>19</v>
      </c>
      <c r="O14" s="66">
        <v>10</v>
      </c>
      <c r="P14" s="66">
        <v>0</v>
      </c>
      <c r="Q14" s="66">
        <v>0</v>
      </c>
      <c r="R14" s="66">
        <v>0</v>
      </c>
      <c r="S14" s="66">
        <v>2</v>
      </c>
      <c r="T14" s="66">
        <v>1</v>
      </c>
      <c r="U14" s="66">
        <v>1</v>
      </c>
    </row>
    <row r="15" spans="1:21" ht="12.75">
      <c r="A15" s="66">
        <v>3</v>
      </c>
      <c r="B15" s="66" t="s">
        <v>542</v>
      </c>
      <c r="C15" s="66" t="s">
        <v>543</v>
      </c>
      <c r="D15" s="66">
        <v>30</v>
      </c>
      <c r="E15" s="66">
        <v>16</v>
      </c>
      <c r="F15" s="66">
        <v>14</v>
      </c>
      <c r="G15" s="66">
        <v>25</v>
      </c>
      <c r="H15" s="66">
        <v>13</v>
      </c>
      <c r="I15" s="66">
        <v>12</v>
      </c>
      <c r="J15" s="66">
        <v>0</v>
      </c>
      <c r="K15" s="66">
        <v>0</v>
      </c>
      <c r="L15" s="66">
        <v>0</v>
      </c>
      <c r="M15" s="66">
        <v>5</v>
      </c>
      <c r="N15" s="66">
        <v>3</v>
      </c>
      <c r="O15" s="66">
        <v>2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</row>
    <row r="16" spans="1:21" s="68" customFormat="1" ht="12.75">
      <c r="A16" s="67">
        <v>3</v>
      </c>
      <c r="B16" s="67"/>
      <c r="C16" s="67" t="s">
        <v>544</v>
      </c>
      <c r="D16" s="67">
        <f aca="true" t="shared" si="1" ref="D16:U16">SUM(D13:D15)</f>
        <v>225</v>
      </c>
      <c r="E16" s="67">
        <f t="shared" si="1"/>
        <v>127</v>
      </c>
      <c r="F16" s="67">
        <f t="shared" si="1"/>
        <v>98</v>
      </c>
      <c r="G16" s="67">
        <f t="shared" si="1"/>
        <v>149</v>
      </c>
      <c r="H16" s="67">
        <f t="shared" si="1"/>
        <v>79</v>
      </c>
      <c r="I16" s="67">
        <f t="shared" si="1"/>
        <v>70</v>
      </c>
      <c r="J16" s="67">
        <f t="shared" si="1"/>
        <v>14</v>
      </c>
      <c r="K16" s="67">
        <f t="shared" si="1"/>
        <v>10</v>
      </c>
      <c r="L16" s="67">
        <f t="shared" si="1"/>
        <v>4</v>
      </c>
      <c r="M16" s="67">
        <f t="shared" si="1"/>
        <v>60</v>
      </c>
      <c r="N16" s="67">
        <f t="shared" si="1"/>
        <v>37</v>
      </c>
      <c r="O16" s="67">
        <f t="shared" si="1"/>
        <v>23</v>
      </c>
      <c r="P16" s="67">
        <f t="shared" si="1"/>
        <v>0</v>
      </c>
      <c r="Q16" s="67">
        <f t="shared" si="1"/>
        <v>0</v>
      </c>
      <c r="R16" s="67">
        <f t="shared" si="1"/>
        <v>0</v>
      </c>
      <c r="S16" s="67">
        <f t="shared" si="1"/>
        <v>2</v>
      </c>
      <c r="T16" s="67">
        <f t="shared" si="1"/>
        <v>1</v>
      </c>
      <c r="U16" s="67">
        <f t="shared" si="1"/>
        <v>1</v>
      </c>
    </row>
    <row r="17" spans="1:21" ht="7.5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/>
    </row>
    <row r="18" spans="1:21" ht="12.75">
      <c r="A18" s="66">
        <v>1</v>
      </c>
      <c r="B18" s="66" t="s">
        <v>545</v>
      </c>
      <c r="C18" s="66" t="s">
        <v>546</v>
      </c>
      <c r="D18" s="66">
        <v>69</v>
      </c>
      <c r="E18" s="66">
        <v>45</v>
      </c>
      <c r="F18" s="66">
        <v>24</v>
      </c>
      <c r="G18" s="66">
        <v>12</v>
      </c>
      <c r="H18" s="66">
        <v>9</v>
      </c>
      <c r="I18" s="66">
        <v>3</v>
      </c>
      <c r="J18" s="66">
        <v>1</v>
      </c>
      <c r="K18" s="66">
        <v>1</v>
      </c>
      <c r="L18" s="66">
        <v>0</v>
      </c>
      <c r="M18" s="66">
        <v>49</v>
      </c>
      <c r="N18" s="66">
        <v>32</v>
      </c>
      <c r="O18" s="66">
        <v>17</v>
      </c>
      <c r="P18" s="66">
        <v>7</v>
      </c>
      <c r="Q18" s="66">
        <v>3</v>
      </c>
      <c r="R18" s="66">
        <v>4</v>
      </c>
      <c r="S18" s="66">
        <v>0</v>
      </c>
      <c r="T18" s="66">
        <v>0</v>
      </c>
      <c r="U18" s="66">
        <v>0</v>
      </c>
    </row>
    <row r="19" spans="1:21" ht="12.75">
      <c r="A19" s="66">
        <v>2</v>
      </c>
      <c r="B19" s="66" t="s">
        <v>545</v>
      </c>
      <c r="C19" s="66" t="s">
        <v>547</v>
      </c>
      <c r="D19" s="66">
        <v>25</v>
      </c>
      <c r="E19" s="66">
        <v>21</v>
      </c>
      <c r="F19" s="66">
        <v>4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25</v>
      </c>
      <c r="N19" s="66">
        <v>21</v>
      </c>
      <c r="O19" s="66">
        <v>4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</row>
    <row r="20" spans="1:21" ht="12.75">
      <c r="A20" s="66">
        <v>3</v>
      </c>
      <c r="B20" s="66" t="s">
        <v>548</v>
      </c>
      <c r="C20" s="66" t="s">
        <v>549</v>
      </c>
      <c r="D20" s="66">
        <v>69</v>
      </c>
      <c r="E20" s="66">
        <v>39</v>
      </c>
      <c r="F20" s="66">
        <v>30</v>
      </c>
      <c r="G20" s="66">
        <v>7</v>
      </c>
      <c r="H20" s="66">
        <v>5</v>
      </c>
      <c r="I20" s="66">
        <v>2</v>
      </c>
      <c r="J20" s="66">
        <v>0</v>
      </c>
      <c r="K20" s="66">
        <v>0</v>
      </c>
      <c r="L20" s="66">
        <v>0</v>
      </c>
      <c r="M20" s="66">
        <v>44</v>
      </c>
      <c r="N20" s="66">
        <v>22</v>
      </c>
      <c r="O20" s="66">
        <v>22</v>
      </c>
      <c r="P20" s="66">
        <v>9</v>
      </c>
      <c r="Q20" s="66">
        <v>5</v>
      </c>
      <c r="R20" s="66">
        <v>4</v>
      </c>
      <c r="S20" s="66">
        <v>9</v>
      </c>
      <c r="T20" s="66">
        <v>7</v>
      </c>
      <c r="U20" s="66">
        <v>2</v>
      </c>
    </row>
    <row r="21" spans="1:21" ht="12.75">
      <c r="A21" s="66">
        <v>4</v>
      </c>
      <c r="B21" s="66" t="s">
        <v>550</v>
      </c>
      <c r="C21" s="66" t="s">
        <v>551</v>
      </c>
      <c r="D21" s="66">
        <v>49</v>
      </c>
      <c r="E21" s="66">
        <v>26</v>
      </c>
      <c r="F21" s="66">
        <v>23</v>
      </c>
      <c r="G21" s="66">
        <v>7</v>
      </c>
      <c r="H21" s="66">
        <v>5</v>
      </c>
      <c r="I21" s="66">
        <v>2</v>
      </c>
      <c r="J21" s="66">
        <v>0</v>
      </c>
      <c r="K21" s="66">
        <v>0</v>
      </c>
      <c r="L21" s="66">
        <v>0</v>
      </c>
      <c r="M21" s="66">
        <v>6</v>
      </c>
      <c r="N21" s="66">
        <v>3</v>
      </c>
      <c r="O21" s="66">
        <v>3</v>
      </c>
      <c r="P21" s="66">
        <v>4</v>
      </c>
      <c r="Q21" s="66">
        <v>3</v>
      </c>
      <c r="R21" s="66">
        <v>1</v>
      </c>
      <c r="S21" s="66">
        <v>32</v>
      </c>
      <c r="T21" s="66">
        <v>15</v>
      </c>
      <c r="U21" s="66">
        <v>17</v>
      </c>
    </row>
    <row r="22" spans="1:21" ht="12.75">
      <c r="A22" s="66">
        <v>5</v>
      </c>
      <c r="B22" s="66" t="s">
        <v>530</v>
      </c>
      <c r="C22" s="66" t="s">
        <v>552</v>
      </c>
      <c r="D22" s="66">
        <v>69</v>
      </c>
      <c r="E22" s="66">
        <v>46</v>
      </c>
      <c r="F22" s="66">
        <v>23</v>
      </c>
      <c r="G22" s="66">
        <v>64</v>
      </c>
      <c r="H22" s="66">
        <v>43</v>
      </c>
      <c r="I22" s="66">
        <v>21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5</v>
      </c>
      <c r="Q22" s="66">
        <v>3</v>
      </c>
      <c r="R22" s="66">
        <v>2</v>
      </c>
      <c r="S22" s="66">
        <v>0</v>
      </c>
      <c r="T22" s="66">
        <v>0</v>
      </c>
      <c r="U22" s="66">
        <v>0</v>
      </c>
    </row>
    <row r="23" spans="1:21" ht="12.75">
      <c r="A23" s="66">
        <v>6</v>
      </c>
      <c r="B23" s="66" t="s">
        <v>553</v>
      </c>
      <c r="C23" s="66" t="s">
        <v>554</v>
      </c>
      <c r="D23" s="66">
        <v>33</v>
      </c>
      <c r="E23" s="66">
        <v>20</v>
      </c>
      <c r="F23" s="66">
        <v>13</v>
      </c>
      <c r="G23" s="66">
        <v>2</v>
      </c>
      <c r="H23" s="66">
        <v>2</v>
      </c>
      <c r="I23" s="66">
        <v>0</v>
      </c>
      <c r="J23" s="66">
        <v>0</v>
      </c>
      <c r="K23" s="66">
        <v>0</v>
      </c>
      <c r="L23" s="66">
        <v>0</v>
      </c>
      <c r="M23" s="66">
        <v>23</v>
      </c>
      <c r="N23" s="66">
        <v>14</v>
      </c>
      <c r="O23" s="66">
        <v>9</v>
      </c>
      <c r="P23" s="66">
        <v>8</v>
      </c>
      <c r="Q23" s="66">
        <v>4</v>
      </c>
      <c r="R23" s="66">
        <v>4</v>
      </c>
      <c r="S23" s="66">
        <v>0</v>
      </c>
      <c r="T23" s="66">
        <v>0</v>
      </c>
      <c r="U23" s="66">
        <v>0</v>
      </c>
    </row>
    <row r="24" spans="1:21" ht="12.75">
      <c r="A24" s="66">
        <v>7</v>
      </c>
      <c r="B24" s="66" t="s">
        <v>532</v>
      </c>
      <c r="C24" s="66" t="s">
        <v>555</v>
      </c>
      <c r="D24" s="66">
        <v>34</v>
      </c>
      <c r="E24" s="66">
        <v>20</v>
      </c>
      <c r="F24" s="66">
        <v>14</v>
      </c>
      <c r="G24" s="66">
        <v>24</v>
      </c>
      <c r="H24" s="66">
        <v>16</v>
      </c>
      <c r="I24" s="66">
        <v>8</v>
      </c>
      <c r="J24" s="66">
        <v>0</v>
      </c>
      <c r="K24" s="66">
        <v>0</v>
      </c>
      <c r="L24" s="66">
        <v>0</v>
      </c>
      <c r="M24" s="66">
        <v>6</v>
      </c>
      <c r="N24" s="66">
        <v>2</v>
      </c>
      <c r="O24" s="66">
        <v>4</v>
      </c>
      <c r="P24" s="66">
        <v>4</v>
      </c>
      <c r="Q24" s="66">
        <v>2</v>
      </c>
      <c r="R24" s="66">
        <v>2</v>
      </c>
      <c r="S24" s="66">
        <v>0</v>
      </c>
      <c r="T24" s="66">
        <v>0</v>
      </c>
      <c r="U24" s="66">
        <v>0</v>
      </c>
    </row>
    <row r="25" spans="1:21" ht="12.75">
      <c r="A25" s="66">
        <v>8</v>
      </c>
      <c r="B25" s="66" t="s">
        <v>532</v>
      </c>
      <c r="C25" s="66" t="s">
        <v>556</v>
      </c>
      <c r="D25" s="66">
        <v>43</v>
      </c>
      <c r="E25" s="66">
        <v>23</v>
      </c>
      <c r="F25" s="66">
        <v>20</v>
      </c>
      <c r="G25" s="66">
        <v>11</v>
      </c>
      <c r="H25" s="66">
        <v>5</v>
      </c>
      <c r="I25" s="66">
        <v>6</v>
      </c>
      <c r="J25" s="66">
        <v>3</v>
      </c>
      <c r="K25" s="66">
        <v>2</v>
      </c>
      <c r="L25" s="66">
        <v>1</v>
      </c>
      <c r="M25" s="66">
        <v>26</v>
      </c>
      <c r="N25" s="66">
        <v>14</v>
      </c>
      <c r="O25" s="66">
        <v>12</v>
      </c>
      <c r="P25" s="66">
        <v>1</v>
      </c>
      <c r="Q25" s="66">
        <v>1</v>
      </c>
      <c r="R25" s="66">
        <v>0</v>
      </c>
      <c r="S25" s="66">
        <v>2</v>
      </c>
      <c r="T25" s="66">
        <v>1</v>
      </c>
      <c r="U25" s="66">
        <v>1</v>
      </c>
    </row>
    <row r="26" spans="1:21" ht="12.75">
      <c r="A26" s="66">
        <v>9</v>
      </c>
      <c r="B26" s="66" t="s">
        <v>532</v>
      </c>
      <c r="C26" s="66" t="s">
        <v>557</v>
      </c>
      <c r="D26" s="66">
        <v>54</v>
      </c>
      <c r="E26" s="66">
        <v>26</v>
      </c>
      <c r="F26" s="66">
        <v>28</v>
      </c>
      <c r="G26" s="66">
        <v>16</v>
      </c>
      <c r="H26" s="66">
        <v>8</v>
      </c>
      <c r="I26" s="66">
        <v>8</v>
      </c>
      <c r="J26" s="66">
        <v>3</v>
      </c>
      <c r="K26" s="66">
        <v>3</v>
      </c>
      <c r="L26" s="66">
        <v>0</v>
      </c>
      <c r="M26" s="66">
        <v>22</v>
      </c>
      <c r="N26" s="66">
        <v>12</v>
      </c>
      <c r="O26" s="66">
        <v>10</v>
      </c>
      <c r="P26" s="66">
        <v>13</v>
      </c>
      <c r="Q26" s="66">
        <v>3</v>
      </c>
      <c r="R26" s="66">
        <v>10</v>
      </c>
      <c r="S26" s="66">
        <v>0</v>
      </c>
      <c r="T26" s="66">
        <v>0</v>
      </c>
      <c r="U26" s="66">
        <v>0</v>
      </c>
    </row>
    <row r="27" spans="1:21" ht="12.75">
      <c r="A27" s="66">
        <v>10</v>
      </c>
      <c r="B27" s="66" t="s">
        <v>532</v>
      </c>
      <c r="C27" s="66" t="s">
        <v>558</v>
      </c>
      <c r="D27" s="66">
        <v>74</v>
      </c>
      <c r="E27" s="66">
        <v>45</v>
      </c>
      <c r="F27" s="66">
        <v>29</v>
      </c>
      <c r="G27" s="66">
        <v>49</v>
      </c>
      <c r="H27" s="66">
        <v>31</v>
      </c>
      <c r="I27" s="66">
        <v>18</v>
      </c>
      <c r="J27" s="66">
        <v>2</v>
      </c>
      <c r="K27" s="66">
        <v>2</v>
      </c>
      <c r="L27" s="66">
        <v>0</v>
      </c>
      <c r="M27" s="66">
        <v>19</v>
      </c>
      <c r="N27" s="66">
        <v>8</v>
      </c>
      <c r="O27" s="66">
        <v>11</v>
      </c>
      <c r="P27" s="66">
        <v>3</v>
      </c>
      <c r="Q27" s="66">
        <v>3</v>
      </c>
      <c r="R27" s="66">
        <v>0</v>
      </c>
      <c r="S27" s="66">
        <v>1</v>
      </c>
      <c r="T27" s="66">
        <v>1</v>
      </c>
      <c r="U27" s="66">
        <v>0</v>
      </c>
    </row>
    <row r="28" spans="1:21" ht="12.75">
      <c r="A28" s="66">
        <v>11</v>
      </c>
      <c r="B28" s="66" t="s">
        <v>532</v>
      </c>
      <c r="C28" s="66" t="s">
        <v>559</v>
      </c>
      <c r="D28" s="66">
        <v>64</v>
      </c>
      <c r="E28" s="66">
        <v>34</v>
      </c>
      <c r="F28" s="66">
        <v>30</v>
      </c>
      <c r="G28" s="66">
        <v>13</v>
      </c>
      <c r="H28" s="66">
        <v>7</v>
      </c>
      <c r="I28" s="66">
        <v>6</v>
      </c>
      <c r="J28" s="66">
        <v>1</v>
      </c>
      <c r="K28" s="66">
        <v>0</v>
      </c>
      <c r="L28" s="66">
        <v>1</v>
      </c>
      <c r="M28" s="66">
        <v>22</v>
      </c>
      <c r="N28" s="66">
        <v>12</v>
      </c>
      <c r="O28" s="66">
        <v>10</v>
      </c>
      <c r="P28" s="66">
        <v>2</v>
      </c>
      <c r="Q28" s="66">
        <v>2</v>
      </c>
      <c r="R28" s="66">
        <v>0</v>
      </c>
      <c r="S28" s="66">
        <v>26</v>
      </c>
      <c r="T28" s="66">
        <v>13</v>
      </c>
      <c r="U28" s="66">
        <v>13</v>
      </c>
    </row>
    <row r="29" spans="1:21" ht="12.75">
      <c r="A29" s="66">
        <v>12</v>
      </c>
      <c r="B29" s="66" t="s">
        <v>532</v>
      </c>
      <c r="C29" s="66" t="s">
        <v>560</v>
      </c>
      <c r="D29" s="66">
        <v>42</v>
      </c>
      <c r="E29" s="66">
        <v>26</v>
      </c>
      <c r="F29" s="66">
        <v>16</v>
      </c>
      <c r="G29" s="66">
        <v>27</v>
      </c>
      <c r="H29" s="66">
        <v>16</v>
      </c>
      <c r="I29" s="66">
        <v>11</v>
      </c>
      <c r="J29" s="66">
        <v>0</v>
      </c>
      <c r="K29" s="66">
        <v>0</v>
      </c>
      <c r="L29" s="66">
        <v>0</v>
      </c>
      <c r="M29" s="66">
        <v>7</v>
      </c>
      <c r="N29" s="66">
        <v>5</v>
      </c>
      <c r="O29" s="66">
        <v>2</v>
      </c>
      <c r="P29" s="66">
        <v>7</v>
      </c>
      <c r="Q29" s="66">
        <v>5</v>
      </c>
      <c r="R29" s="66">
        <v>2</v>
      </c>
      <c r="S29" s="66">
        <v>1</v>
      </c>
      <c r="T29" s="66">
        <v>0</v>
      </c>
      <c r="U29" s="66">
        <v>1</v>
      </c>
    </row>
    <row r="30" spans="1:21" ht="12.75">
      <c r="A30" s="66">
        <v>13</v>
      </c>
      <c r="B30" s="66" t="s">
        <v>561</v>
      </c>
      <c r="C30" s="66" t="s">
        <v>562</v>
      </c>
      <c r="D30" s="66">
        <v>30</v>
      </c>
      <c r="E30" s="66">
        <v>17</v>
      </c>
      <c r="F30" s="66">
        <v>13</v>
      </c>
      <c r="G30" s="66">
        <v>2</v>
      </c>
      <c r="H30" s="66">
        <v>2</v>
      </c>
      <c r="I30" s="66">
        <v>0</v>
      </c>
      <c r="J30" s="66">
        <v>0</v>
      </c>
      <c r="K30" s="66">
        <v>0</v>
      </c>
      <c r="L30" s="66">
        <v>0</v>
      </c>
      <c r="M30" s="66">
        <v>25</v>
      </c>
      <c r="N30" s="66">
        <v>14</v>
      </c>
      <c r="O30" s="66">
        <v>11</v>
      </c>
      <c r="P30" s="66">
        <v>3</v>
      </c>
      <c r="Q30" s="66">
        <v>1</v>
      </c>
      <c r="R30" s="66">
        <v>2</v>
      </c>
      <c r="S30" s="66">
        <v>0</v>
      </c>
      <c r="T30" s="66">
        <v>0</v>
      </c>
      <c r="U30" s="66">
        <v>0</v>
      </c>
    </row>
    <row r="31" spans="1:21" ht="12.75">
      <c r="A31" s="66">
        <v>14</v>
      </c>
      <c r="B31" s="66" t="s">
        <v>563</v>
      </c>
      <c r="C31" s="66" t="s">
        <v>564</v>
      </c>
      <c r="D31" s="66">
        <v>47</v>
      </c>
      <c r="E31" s="66">
        <v>28</v>
      </c>
      <c r="F31" s="66">
        <v>19</v>
      </c>
      <c r="G31" s="66">
        <v>3</v>
      </c>
      <c r="H31" s="66">
        <v>3</v>
      </c>
      <c r="I31" s="66">
        <v>0</v>
      </c>
      <c r="J31" s="66">
        <v>0</v>
      </c>
      <c r="K31" s="66">
        <v>0</v>
      </c>
      <c r="L31" s="66">
        <v>0</v>
      </c>
      <c r="M31" s="66">
        <v>36</v>
      </c>
      <c r="N31" s="66">
        <v>18</v>
      </c>
      <c r="O31" s="66">
        <v>18</v>
      </c>
      <c r="P31" s="66">
        <v>8</v>
      </c>
      <c r="Q31" s="66">
        <v>7</v>
      </c>
      <c r="R31" s="66">
        <v>1</v>
      </c>
      <c r="S31" s="66">
        <v>0</v>
      </c>
      <c r="T31" s="66">
        <v>0</v>
      </c>
      <c r="U31" s="66">
        <v>0</v>
      </c>
    </row>
    <row r="32" spans="1:21" ht="12.75">
      <c r="A32" s="66">
        <v>15</v>
      </c>
      <c r="B32" s="66" t="s">
        <v>565</v>
      </c>
      <c r="C32" s="66" t="s">
        <v>566</v>
      </c>
      <c r="D32" s="66">
        <v>28</v>
      </c>
      <c r="E32" s="66">
        <v>15</v>
      </c>
      <c r="F32" s="66">
        <v>13</v>
      </c>
      <c r="G32" s="66">
        <v>1</v>
      </c>
      <c r="H32" s="66">
        <v>0</v>
      </c>
      <c r="I32" s="66">
        <v>1</v>
      </c>
      <c r="J32" s="66">
        <v>0</v>
      </c>
      <c r="K32" s="66">
        <v>0</v>
      </c>
      <c r="L32" s="66">
        <v>0</v>
      </c>
      <c r="M32" s="66">
        <v>27</v>
      </c>
      <c r="N32" s="66">
        <v>15</v>
      </c>
      <c r="O32" s="66">
        <v>12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</row>
    <row r="33" spans="1:21" ht="12.75">
      <c r="A33" s="66">
        <v>16</v>
      </c>
      <c r="B33" s="66" t="s">
        <v>567</v>
      </c>
      <c r="C33" s="66" t="s">
        <v>568</v>
      </c>
      <c r="D33" s="66">
        <v>22</v>
      </c>
      <c r="E33" s="66">
        <v>9</v>
      </c>
      <c r="F33" s="66">
        <v>13</v>
      </c>
      <c r="G33" s="66">
        <v>2</v>
      </c>
      <c r="H33" s="66">
        <v>1</v>
      </c>
      <c r="I33" s="66">
        <v>1</v>
      </c>
      <c r="J33" s="66">
        <v>0</v>
      </c>
      <c r="K33" s="66">
        <v>0</v>
      </c>
      <c r="L33" s="66">
        <v>0</v>
      </c>
      <c r="M33" s="66">
        <v>10</v>
      </c>
      <c r="N33" s="66">
        <v>6</v>
      </c>
      <c r="O33" s="66">
        <v>4</v>
      </c>
      <c r="P33" s="66">
        <v>10</v>
      </c>
      <c r="Q33" s="66">
        <v>2</v>
      </c>
      <c r="R33" s="66">
        <v>8</v>
      </c>
      <c r="S33" s="66">
        <v>0</v>
      </c>
      <c r="T33" s="66">
        <v>0</v>
      </c>
      <c r="U33" s="66">
        <v>0</v>
      </c>
    </row>
    <row r="34" spans="1:21" ht="12.75">
      <c r="A34" s="66">
        <v>17</v>
      </c>
      <c r="B34" s="66" t="s">
        <v>536</v>
      </c>
      <c r="C34" s="66" t="s">
        <v>569</v>
      </c>
      <c r="D34" s="66">
        <v>61</v>
      </c>
      <c r="E34" s="66">
        <v>32</v>
      </c>
      <c r="F34" s="66">
        <v>29</v>
      </c>
      <c r="G34" s="66">
        <v>18</v>
      </c>
      <c r="H34" s="66">
        <v>9</v>
      </c>
      <c r="I34" s="66">
        <v>9</v>
      </c>
      <c r="J34" s="66">
        <v>1</v>
      </c>
      <c r="K34" s="66">
        <v>0</v>
      </c>
      <c r="L34" s="66">
        <v>1</v>
      </c>
      <c r="M34" s="66">
        <v>38</v>
      </c>
      <c r="N34" s="66">
        <v>21</v>
      </c>
      <c r="O34" s="66">
        <v>17</v>
      </c>
      <c r="P34" s="66">
        <v>4</v>
      </c>
      <c r="Q34" s="66">
        <v>2</v>
      </c>
      <c r="R34" s="66">
        <v>2</v>
      </c>
      <c r="S34" s="66">
        <v>0</v>
      </c>
      <c r="T34" s="66">
        <v>0</v>
      </c>
      <c r="U34" s="66">
        <v>0</v>
      </c>
    </row>
    <row r="35" spans="1:21" ht="12.75">
      <c r="A35" s="66">
        <v>18</v>
      </c>
      <c r="B35" s="66" t="s">
        <v>570</v>
      </c>
      <c r="C35" s="66" t="s">
        <v>571</v>
      </c>
      <c r="D35" s="66">
        <v>28</v>
      </c>
      <c r="E35" s="66">
        <v>17</v>
      </c>
      <c r="F35" s="66">
        <v>11</v>
      </c>
      <c r="G35" s="66">
        <v>11</v>
      </c>
      <c r="H35" s="66">
        <v>9</v>
      </c>
      <c r="I35" s="66">
        <v>2</v>
      </c>
      <c r="J35" s="66">
        <v>0</v>
      </c>
      <c r="K35" s="66">
        <v>0</v>
      </c>
      <c r="L35" s="66">
        <v>0</v>
      </c>
      <c r="M35" s="66">
        <v>11</v>
      </c>
      <c r="N35" s="66">
        <v>6</v>
      </c>
      <c r="O35" s="66">
        <v>5</v>
      </c>
      <c r="P35" s="66">
        <v>6</v>
      </c>
      <c r="Q35" s="66">
        <v>2</v>
      </c>
      <c r="R35" s="66">
        <v>4</v>
      </c>
      <c r="S35" s="66">
        <v>0</v>
      </c>
      <c r="T35" s="66">
        <v>0</v>
      </c>
      <c r="U35" s="66">
        <v>0</v>
      </c>
    </row>
    <row r="36" spans="1:21" ht="12.75">
      <c r="A36" s="66">
        <v>19</v>
      </c>
      <c r="B36" s="66" t="s">
        <v>570</v>
      </c>
      <c r="C36" s="66" t="s">
        <v>572</v>
      </c>
      <c r="D36" s="66">
        <v>16</v>
      </c>
      <c r="E36" s="66">
        <v>8</v>
      </c>
      <c r="F36" s="66">
        <v>8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12</v>
      </c>
      <c r="N36" s="66">
        <v>6</v>
      </c>
      <c r="O36" s="66">
        <v>6</v>
      </c>
      <c r="P36" s="66">
        <v>0</v>
      </c>
      <c r="Q36" s="66">
        <v>0</v>
      </c>
      <c r="R36" s="66">
        <v>0</v>
      </c>
      <c r="S36" s="66">
        <v>4</v>
      </c>
      <c r="T36" s="66">
        <v>2</v>
      </c>
      <c r="U36" s="66">
        <v>2</v>
      </c>
    </row>
    <row r="37" spans="1:21" ht="12.75">
      <c r="A37" s="66">
        <v>20</v>
      </c>
      <c r="B37" s="66" t="s">
        <v>573</v>
      </c>
      <c r="C37" s="66" t="s">
        <v>574</v>
      </c>
      <c r="D37" s="66">
        <v>39</v>
      </c>
      <c r="E37" s="66">
        <v>24</v>
      </c>
      <c r="F37" s="66">
        <v>15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38</v>
      </c>
      <c r="N37" s="66">
        <v>24</v>
      </c>
      <c r="O37" s="66">
        <v>14</v>
      </c>
      <c r="P37" s="66">
        <v>1</v>
      </c>
      <c r="Q37" s="66">
        <v>0</v>
      </c>
      <c r="R37" s="66">
        <v>1</v>
      </c>
      <c r="S37" s="66">
        <v>0</v>
      </c>
      <c r="T37" s="66">
        <v>0</v>
      </c>
      <c r="U37" s="66">
        <v>0</v>
      </c>
    </row>
    <row r="38" spans="1:21" ht="12.75">
      <c r="A38" s="66">
        <v>21</v>
      </c>
      <c r="B38" s="66" t="s">
        <v>575</v>
      </c>
      <c r="C38" s="66" t="s">
        <v>576</v>
      </c>
      <c r="D38" s="66">
        <v>71</v>
      </c>
      <c r="E38" s="66">
        <v>46</v>
      </c>
      <c r="F38" s="66">
        <v>25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71</v>
      </c>
      <c r="N38" s="66">
        <v>46</v>
      </c>
      <c r="O38" s="66">
        <v>25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</row>
    <row r="39" spans="1:21" ht="12.75">
      <c r="A39" s="66">
        <v>22</v>
      </c>
      <c r="B39" s="66" t="s">
        <v>577</v>
      </c>
      <c r="C39" s="66" t="s">
        <v>578</v>
      </c>
      <c r="D39" s="66">
        <v>49</v>
      </c>
      <c r="E39" s="66">
        <v>31</v>
      </c>
      <c r="F39" s="66">
        <v>18</v>
      </c>
      <c r="G39" s="66">
        <v>2</v>
      </c>
      <c r="H39" s="66">
        <v>1</v>
      </c>
      <c r="I39" s="66">
        <v>1</v>
      </c>
      <c r="J39" s="66">
        <v>0</v>
      </c>
      <c r="K39" s="66">
        <v>0</v>
      </c>
      <c r="L39" s="66">
        <v>0</v>
      </c>
      <c r="M39" s="66">
        <v>41</v>
      </c>
      <c r="N39" s="66">
        <v>28</v>
      </c>
      <c r="O39" s="66">
        <v>13</v>
      </c>
      <c r="P39" s="66">
        <v>6</v>
      </c>
      <c r="Q39" s="66">
        <v>2</v>
      </c>
      <c r="R39" s="66">
        <v>4</v>
      </c>
      <c r="S39" s="66">
        <v>0</v>
      </c>
      <c r="T39" s="66">
        <v>0</v>
      </c>
      <c r="U39" s="66">
        <v>0</v>
      </c>
    </row>
    <row r="40" spans="1:21" ht="12.75">
      <c r="A40" s="66">
        <v>23</v>
      </c>
      <c r="B40" s="66" t="s">
        <v>579</v>
      </c>
      <c r="C40" s="66" t="s">
        <v>580</v>
      </c>
      <c r="D40" s="66">
        <v>17</v>
      </c>
      <c r="E40" s="66">
        <v>8</v>
      </c>
      <c r="F40" s="66">
        <v>9</v>
      </c>
      <c r="G40" s="66">
        <v>1</v>
      </c>
      <c r="H40" s="66">
        <v>0</v>
      </c>
      <c r="I40" s="66">
        <v>1</v>
      </c>
      <c r="J40" s="66">
        <v>0</v>
      </c>
      <c r="K40" s="66">
        <v>0</v>
      </c>
      <c r="L40" s="66">
        <v>0</v>
      </c>
      <c r="M40" s="66">
        <v>10</v>
      </c>
      <c r="N40" s="66">
        <v>6</v>
      </c>
      <c r="O40" s="66">
        <v>4</v>
      </c>
      <c r="P40" s="66">
        <v>6</v>
      </c>
      <c r="Q40" s="66">
        <v>2</v>
      </c>
      <c r="R40" s="66">
        <v>4</v>
      </c>
      <c r="S40" s="66">
        <v>0</v>
      </c>
      <c r="T40" s="66">
        <v>0</v>
      </c>
      <c r="U40" s="66">
        <v>0</v>
      </c>
    </row>
    <row r="41" spans="1:21" ht="12.75">
      <c r="A41" s="66">
        <v>24</v>
      </c>
      <c r="B41" s="66" t="s">
        <v>581</v>
      </c>
      <c r="C41" s="66" t="s">
        <v>582</v>
      </c>
      <c r="D41" s="66">
        <v>23</v>
      </c>
      <c r="E41" s="66">
        <v>14</v>
      </c>
      <c r="F41" s="66">
        <v>9</v>
      </c>
      <c r="G41" s="66">
        <v>9</v>
      </c>
      <c r="H41" s="66">
        <v>5</v>
      </c>
      <c r="I41" s="66">
        <v>4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14</v>
      </c>
      <c r="T41" s="66">
        <v>9</v>
      </c>
      <c r="U41" s="66">
        <v>5</v>
      </c>
    </row>
    <row r="42" spans="1:21" ht="12.75">
      <c r="A42" s="66">
        <v>25</v>
      </c>
      <c r="B42" s="66" t="s">
        <v>581</v>
      </c>
      <c r="C42" s="66" t="s">
        <v>583</v>
      </c>
      <c r="D42" s="66">
        <v>18</v>
      </c>
      <c r="E42" s="66">
        <v>12</v>
      </c>
      <c r="F42" s="66">
        <v>6</v>
      </c>
      <c r="G42" s="66">
        <v>1</v>
      </c>
      <c r="H42" s="66">
        <v>1</v>
      </c>
      <c r="I42" s="66">
        <v>0</v>
      </c>
      <c r="J42" s="66">
        <v>0</v>
      </c>
      <c r="K42" s="66">
        <v>0</v>
      </c>
      <c r="L42" s="66">
        <v>0</v>
      </c>
      <c r="M42" s="66">
        <v>15</v>
      </c>
      <c r="N42" s="66">
        <v>9</v>
      </c>
      <c r="O42" s="66">
        <v>6</v>
      </c>
      <c r="P42" s="66">
        <v>2</v>
      </c>
      <c r="Q42" s="66">
        <v>2</v>
      </c>
      <c r="R42" s="66">
        <v>0</v>
      </c>
      <c r="S42" s="66">
        <v>0</v>
      </c>
      <c r="T42" s="66">
        <v>0</v>
      </c>
      <c r="U42" s="66">
        <v>0</v>
      </c>
    </row>
    <row r="43" spans="1:21" ht="12.75">
      <c r="A43" s="66">
        <v>26</v>
      </c>
      <c r="B43" s="66" t="s">
        <v>584</v>
      </c>
      <c r="C43" s="66" t="s">
        <v>585</v>
      </c>
      <c r="D43" s="66">
        <v>43</v>
      </c>
      <c r="E43" s="66">
        <v>26</v>
      </c>
      <c r="F43" s="66">
        <v>17</v>
      </c>
      <c r="G43" s="66">
        <v>5</v>
      </c>
      <c r="H43" s="66">
        <v>4</v>
      </c>
      <c r="I43" s="66">
        <v>1</v>
      </c>
      <c r="J43" s="66">
        <v>0</v>
      </c>
      <c r="K43" s="66">
        <v>0</v>
      </c>
      <c r="L43" s="66">
        <v>0</v>
      </c>
      <c r="M43" s="66">
        <v>24</v>
      </c>
      <c r="N43" s="66">
        <v>15</v>
      </c>
      <c r="O43" s="66">
        <v>9</v>
      </c>
      <c r="P43" s="66">
        <v>12</v>
      </c>
      <c r="Q43" s="66">
        <v>5</v>
      </c>
      <c r="R43" s="66">
        <v>7</v>
      </c>
      <c r="S43" s="66">
        <v>2</v>
      </c>
      <c r="T43" s="66">
        <v>2</v>
      </c>
      <c r="U43" s="66">
        <v>0</v>
      </c>
    </row>
    <row r="44" spans="1:21" ht="12.75">
      <c r="A44" s="66">
        <v>27</v>
      </c>
      <c r="B44" s="66" t="s">
        <v>586</v>
      </c>
      <c r="C44" s="66" t="s">
        <v>587</v>
      </c>
      <c r="D44" s="66">
        <v>37</v>
      </c>
      <c r="E44" s="66">
        <v>22</v>
      </c>
      <c r="F44" s="66">
        <v>15</v>
      </c>
      <c r="G44" s="66">
        <v>1</v>
      </c>
      <c r="H44" s="66">
        <v>0</v>
      </c>
      <c r="I44" s="66">
        <v>1</v>
      </c>
      <c r="J44" s="66">
        <v>0</v>
      </c>
      <c r="K44" s="66">
        <v>0</v>
      </c>
      <c r="L44" s="66">
        <v>0</v>
      </c>
      <c r="M44" s="66">
        <v>22</v>
      </c>
      <c r="N44" s="66">
        <v>13</v>
      </c>
      <c r="O44" s="66">
        <v>9</v>
      </c>
      <c r="P44" s="66">
        <v>6</v>
      </c>
      <c r="Q44" s="66">
        <v>3</v>
      </c>
      <c r="R44" s="66">
        <v>3</v>
      </c>
      <c r="S44" s="66">
        <v>8</v>
      </c>
      <c r="T44" s="66">
        <v>6</v>
      </c>
      <c r="U44" s="66">
        <v>2</v>
      </c>
    </row>
    <row r="45" spans="1:21" ht="12.75">
      <c r="A45" s="66">
        <v>28</v>
      </c>
      <c r="B45" s="66" t="s">
        <v>588</v>
      </c>
      <c r="C45" s="66" t="s">
        <v>589</v>
      </c>
      <c r="D45" s="66">
        <v>30</v>
      </c>
      <c r="E45" s="66">
        <v>17</v>
      </c>
      <c r="F45" s="66">
        <v>13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28</v>
      </c>
      <c r="N45" s="66">
        <v>16</v>
      </c>
      <c r="O45" s="66">
        <v>12</v>
      </c>
      <c r="P45" s="66">
        <v>2</v>
      </c>
      <c r="Q45" s="66">
        <v>1</v>
      </c>
      <c r="R45" s="66">
        <v>1</v>
      </c>
      <c r="S45" s="66">
        <v>0</v>
      </c>
      <c r="T45" s="66">
        <v>0</v>
      </c>
      <c r="U45" s="66">
        <v>0</v>
      </c>
    </row>
    <row r="46" spans="1:21" ht="12.75">
      <c r="A46" s="66">
        <v>29</v>
      </c>
      <c r="B46" s="66" t="s">
        <v>590</v>
      </c>
      <c r="C46" s="66" t="s">
        <v>591</v>
      </c>
      <c r="D46" s="66">
        <v>66</v>
      </c>
      <c r="E46" s="66">
        <v>32</v>
      </c>
      <c r="F46" s="66">
        <v>34</v>
      </c>
      <c r="G46" s="66">
        <v>2</v>
      </c>
      <c r="H46" s="66">
        <v>2</v>
      </c>
      <c r="I46" s="66">
        <v>0</v>
      </c>
      <c r="J46" s="66">
        <v>0</v>
      </c>
      <c r="K46" s="66">
        <v>0</v>
      </c>
      <c r="L46" s="66">
        <v>0</v>
      </c>
      <c r="M46" s="66">
        <v>64</v>
      </c>
      <c r="N46" s="66">
        <v>30</v>
      </c>
      <c r="O46" s="66">
        <v>34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</row>
    <row r="47" spans="1:21" ht="12.75">
      <c r="A47" s="66">
        <v>30</v>
      </c>
      <c r="B47" s="66" t="s">
        <v>540</v>
      </c>
      <c r="C47" s="66" t="s">
        <v>592</v>
      </c>
      <c r="D47" s="66">
        <v>20</v>
      </c>
      <c r="E47" s="66">
        <v>11</v>
      </c>
      <c r="F47" s="66">
        <v>9</v>
      </c>
      <c r="G47" s="66">
        <v>5</v>
      </c>
      <c r="H47" s="66">
        <v>2</v>
      </c>
      <c r="I47" s="66">
        <v>3</v>
      </c>
      <c r="J47" s="66">
        <v>0</v>
      </c>
      <c r="K47" s="66">
        <v>0</v>
      </c>
      <c r="L47" s="66">
        <v>0</v>
      </c>
      <c r="M47" s="66">
        <v>7</v>
      </c>
      <c r="N47" s="66">
        <v>4</v>
      </c>
      <c r="O47" s="66">
        <v>3</v>
      </c>
      <c r="P47" s="66">
        <v>5</v>
      </c>
      <c r="Q47" s="66">
        <v>3</v>
      </c>
      <c r="R47" s="66">
        <v>2</v>
      </c>
      <c r="S47" s="66">
        <v>3</v>
      </c>
      <c r="T47" s="66">
        <v>2</v>
      </c>
      <c r="U47" s="66">
        <v>1</v>
      </c>
    </row>
    <row r="48" spans="1:21" ht="12.75">
      <c r="A48" s="66">
        <v>31</v>
      </c>
      <c r="B48" s="66" t="s">
        <v>540</v>
      </c>
      <c r="C48" s="66" t="s">
        <v>593</v>
      </c>
      <c r="D48" s="66">
        <v>50</v>
      </c>
      <c r="E48" s="66">
        <v>30</v>
      </c>
      <c r="F48" s="66">
        <v>20</v>
      </c>
      <c r="G48" s="66">
        <v>49</v>
      </c>
      <c r="H48" s="66">
        <v>30</v>
      </c>
      <c r="I48" s="66">
        <v>19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1</v>
      </c>
      <c r="Q48" s="66">
        <v>0</v>
      </c>
      <c r="R48" s="66">
        <v>1</v>
      </c>
      <c r="S48" s="66">
        <v>0</v>
      </c>
      <c r="T48" s="66">
        <v>0</v>
      </c>
      <c r="U48" s="66">
        <v>0</v>
      </c>
    </row>
    <row r="49" spans="1:21" ht="12.75">
      <c r="A49" s="66">
        <v>32</v>
      </c>
      <c r="B49" s="66" t="s">
        <v>594</v>
      </c>
      <c r="C49" s="66" t="s">
        <v>595</v>
      </c>
      <c r="D49" s="66">
        <v>21</v>
      </c>
      <c r="E49" s="66">
        <v>11</v>
      </c>
      <c r="F49" s="66">
        <v>10</v>
      </c>
      <c r="G49" s="66">
        <v>0</v>
      </c>
      <c r="H49" s="66">
        <v>0</v>
      </c>
      <c r="I49" s="66">
        <v>0</v>
      </c>
      <c r="J49" s="66">
        <v>1</v>
      </c>
      <c r="K49" s="66">
        <v>0</v>
      </c>
      <c r="L49" s="66">
        <v>1</v>
      </c>
      <c r="M49" s="66">
        <v>16</v>
      </c>
      <c r="N49" s="66">
        <v>9</v>
      </c>
      <c r="O49" s="66">
        <v>7</v>
      </c>
      <c r="P49" s="66">
        <v>4</v>
      </c>
      <c r="Q49" s="66">
        <v>2</v>
      </c>
      <c r="R49" s="66">
        <v>2</v>
      </c>
      <c r="S49" s="66">
        <v>0</v>
      </c>
      <c r="T49" s="66">
        <v>0</v>
      </c>
      <c r="U49" s="66">
        <v>0</v>
      </c>
    </row>
    <row r="50" spans="1:21" ht="12.75">
      <c r="A50" s="66">
        <v>33</v>
      </c>
      <c r="B50" s="66" t="s">
        <v>542</v>
      </c>
      <c r="C50" s="66" t="s">
        <v>596</v>
      </c>
      <c r="D50" s="66">
        <v>27</v>
      </c>
      <c r="E50" s="66">
        <v>12</v>
      </c>
      <c r="F50" s="66">
        <v>15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18</v>
      </c>
      <c r="N50" s="66">
        <v>9</v>
      </c>
      <c r="O50" s="66">
        <v>9</v>
      </c>
      <c r="P50" s="66">
        <v>9</v>
      </c>
      <c r="Q50" s="66">
        <v>3</v>
      </c>
      <c r="R50" s="66">
        <v>6</v>
      </c>
      <c r="S50" s="66">
        <v>0</v>
      </c>
      <c r="T50" s="66">
        <v>0</v>
      </c>
      <c r="U50" s="66">
        <v>0</v>
      </c>
    </row>
    <row r="51" spans="1:21" ht="12.75">
      <c r="A51" s="66">
        <v>34</v>
      </c>
      <c r="B51" s="66" t="s">
        <v>597</v>
      </c>
      <c r="C51" s="66" t="s">
        <v>598</v>
      </c>
      <c r="D51" s="66">
        <v>48</v>
      </c>
      <c r="E51" s="66">
        <v>33</v>
      </c>
      <c r="F51" s="66">
        <v>15</v>
      </c>
      <c r="G51" s="66">
        <v>14</v>
      </c>
      <c r="H51" s="66">
        <v>6</v>
      </c>
      <c r="I51" s="66">
        <v>8</v>
      </c>
      <c r="J51" s="66">
        <v>0</v>
      </c>
      <c r="K51" s="66">
        <v>0</v>
      </c>
      <c r="L51" s="66">
        <v>0</v>
      </c>
      <c r="M51" s="66">
        <v>22</v>
      </c>
      <c r="N51" s="66">
        <v>22</v>
      </c>
      <c r="O51" s="66">
        <v>0</v>
      </c>
      <c r="P51" s="66">
        <v>2</v>
      </c>
      <c r="Q51" s="66">
        <v>1</v>
      </c>
      <c r="R51" s="66">
        <v>1</v>
      </c>
      <c r="S51" s="66">
        <v>10</v>
      </c>
      <c r="T51" s="66">
        <v>4</v>
      </c>
      <c r="U51" s="66">
        <v>6</v>
      </c>
    </row>
    <row r="52" spans="1:21" ht="12.75">
      <c r="A52" s="66">
        <v>35</v>
      </c>
      <c r="B52" s="66" t="s">
        <v>599</v>
      </c>
      <c r="C52" s="66" t="s">
        <v>600</v>
      </c>
      <c r="D52" s="66">
        <v>17</v>
      </c>
      <c r="E52" s="66">
        <v>11</v>
      </c>
      <c r="F52" s="66">
        <v>6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14</v>
      </c>
      <c r="N52" s="66">
        <v>10</v>
      </c>
      <c r="O52" s="66">
        <v>4</v>
      </c>
      <c r="P52" s="66">
        <v>3</v>
      </c>
      <c r="Q52" s="66">
        <v>1</v>
      </c>
      <c r="R52" s="66">
        <v>2</v>
      </c>
      <c r="S52" s="66">
        <v>0</v>
      </c>
      <c r="T52" s="66">
        <v>0</v>
      </c>
      <c r="U52" s="66">
        <v>0</v>
      </c>
    </row>
    <row r="53" spans="1:21" ht="12.75">
      <c r="A53" s="66">
        <v>36</v>
      </c>
      <c r="B53" s="66" t="s">
        <v>601</v>
      </c>
      <c r="C53" s="66" t="s">
        <v>602</v>
      </c>
      <c r="D53" s="66">
        <v>33</v>
      </c>
      <c r="E53" s="66">
        <v>18</v>
      </c>
      <c r="F53" s="66">
        <v>15</v>
      </c>
      <c r="G53" s="66">
        <v>27</v>
      </c>
      <c r="H53" s="66">
        <v>14</v>
      </c>
      <c r="I53" s="66">
        <v>13</v>
      </c>
      <c r="J53" s="66">
        <v>0</v>
      </c>
      <c r="K53" s="66">
        <v>0</v>
      </c>
      <c r="L53" s="66">
        <v>0</v>
      </c>
      <c r="M53" s="66">
        <v>5</v>
      </c>
      <c r="N53" s="66">
        <v>3</v>
      </c>
      <c r="O53" s="66">
        <v>2</v>
      </c>
      <c r="P53" s="66">
        <v>1</v>
      </c>
      <c r="Q53" s="66">
        <v>1</v>
      </c>
      <c r="R53" s="66">
        <v>0</v>
      </c>
      <c r="S53" s="66">
        <v>0</v>
      </c>
      <c r="T53" s="66">
        <v>0</v>
      </c>
      <c r="U53" s="66">
        <v>0</v>
      </c>
    </row>
    <row r="54" spans="1:21" ht="12.75">
      <c r="A54" s="66">
        <v>37</v>
      </c>
      <c r="B54" s="66" t="s">
        <v>603</v>
      </c>
      <c r="C54" s="66" t="s">
        <v>604</v>
      </c>
      <c r="D54" s="66">
        <v>34</v>
      </c>
      <c r="E54" s="66">
        <v>18</v>
      </c>
      <c r="F54" s="66">
        <v>16</v>
      </c>
      <c r="G54" s="66">
        <v>15</v>
      </c>
      <c r="H54" s="66">
        <v>7</v>
      </c>
      <c r="I54" s="66">
        <v>8</v>
      </c>
      <c r="J54" s="66">
        <v>0</v>
      </c>
      <c r="K54" s="66">
        <v>0</v>
      </c>
      <c r="L54" s="66">
        <v>0</v>
      </c>
      <c r="M54" s="66">
        <v>16</v>
      </c>
      <c r="N54" s="66">
        <v>8</v>
      </c>
      <c r="O54" s="66">
        <v>8</v>
      </c>
      <c r="P54" s="66">
        <v>2</v>
      </c>
      <c r="Q54" s="66">
        <v>2</v>
      </c>
      <c r="R54" s="66">
        <v>0</v>
      </c>
      <c r="S54" s="66">
        <v>1</v>
      </c>
      <c r="T54" s="66">
        <v>1</v>
      </c>
      <c r="U54" s="66">
        <v>0</v>
      </c>
    </row>
    <row r="55" spans="1:21" s="68" customFormat="1" ht="12.75">
      <c r="A55" s="67">
        <v>37</v>
      </c>
      <c r="B55" s="67"/>
      <c r="C55" s="67" t="s">
        <v>605</v>
      </c>
      <c r="D55" s="67">
        <f aca="true" t="shared" si="2" ref="D55:U55">SUM(D18:D54)</f>
        <v>1500</v>
      </c>
      <c r="E55" s="67">
        <f t="shared" si="2"/>
        <v>873</v>
      </c>
      <c r="F55" s="67">
        <f t="shared" si="2"/>
        <v>627</v>
      </c>
      <c r="G55" s="67">
        <f t="shared" si="2"/>
        <v>400</v>
      </c>
      <c r="H55" s="67">
        <f t="shared" si="2"/>
        <v>243</v>
      </c>
      <c r="I55" s="67">
        <f t="shared" si="2"/>
        <v>157</v>
      </c>
      <c r="J55" s="67">
        <f t="shared" si="2"/>
        <v>12</v>
      </c>
      <c r="K55" s="67">
        <f t="shared" si="2"/>
        <v>8</v>
      </c>
      <c r="L55" s="67">
        <f t="shared" si="2"/>
        <v>4</v>
      </c>
      <c r="M55" s="67">
        <f t="shared" si="2"/>
        <v>819</v>
      </c>
      <c r="N55" s="67">
        <f t="shared" si="2"/>
        <v>483</v>
      </c>
      <c r="O55" s="67">
        <f t="shared" si="2"/>
        <v>336</v>
      </c>
      <c r="P55" s="67">
        <f t="shared" si="2"/>
        <v>156</v>
      </c>
      <c r="Q55" s="67">
        <f t="shared" si="2"/>
        <v>76</v>
      </c>
      <c r="R55" s="67">
        <f t="shared" si="2"/>
        <v>80</v>
      </c>
      <c r="S55" s="67">
        <f t="shared" si="2"/>
        <v>113</v>
      </c>
      <c r="T55" s="67">
        <f t="shared" si="2"/>
        <v>63</v>
      </c>
      <c r="U55" s="67">
        <f t="shared" si="2"/>
        <v>50</v>
      </c>
    </row>
    <row r="56" spans="1:21" ht="7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5"/>
    </row>
    <row r="57" spans="1:21" ht="25.5">
      <c r="A57" s="66">
        <v>1</v>
      </c>
      <c r="B57" s="66" t="s">
        <v>545</v>
      </c>
      <c r="C57" s="66" t="s">
        <v>606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</row>
    <row r="58" spans="1:21" ht="12.75">
      <c r="A58" s="66">
        <v>2</v>
      </c>
      <c r="B58" s="66" t="s">
        <v>550</v>
      </c>
      <c r="C58" s="66" t="s">
        <v>607</v>
      </c>
      <c r="D58" s="66">
        <v>7</v>
      </c>
      <c r="E58" s="66">
        <v>2</v>
      </c>
      <c r="F58" s="66">
        <v>5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7</v>
      </c>
      <c r="T58" s="66">
        <v>2</v>
      </c>
      <c r="U58" s="66">
        <v>5</v>
      </c>
    </row>
    <row r="59" spans="1:21" ht="12.75">
      <c r="A59" s="66">
        <v>3</v>
      </c>
      <c r="B59" s="66" t="s">
        <v>581</v>
      </c>
      <c r="C59" s="66" t="s">
        <v>608</v>
      </c>
      <c r="D59" s="66">
        <v>1</v>
      </c>
      <c r="E59" s="66">
        <v>0</v>
      </c>
      <c r="F59" s="66">
        <v>1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1</v>
      </c>
      <c r="T59" s="66">
        <v>0</v>
      </c>
      <c r="U59" s="66">
        <v>1</v>
      </c>
    </row>
    <row r="60" spans="1:21" ht="12.75">
      <c r="A60" s="66">
        <v>4</v>
      </c>
      <c r="B60" s="66" t="s">
        <v>586</v>
      </c>
      <c r="C60" s="66" t="s">
        <v>609</v>
      </c>
      <c r="D60" s="66">
        <v>3</v>
      </c>
      <c r="E60" s="66">
        <v>2</v>
      </c>
      <c r="F60" s="66">
        <v>1</v>
      </c>
      <c r="G60" s="66">
        <v>1</v>
      </c>
      <c r="H60" s="66">
        <v>0</v>
      </c>
      <c r="I60" s="66">
        <v>1</v>
      </c>
      <c r="J60" s="66">
        <v>0</v>
      </c>
      <c r="K60" s="66">
        <v>0</v>
      </c>
      <c r="L60" s="66">
        <v>0</v>
      </c>
      <c r="M60" s="66">
        <v>2</v>
      </c>
      <c r="N60" s="66">
        <v>2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</row>
    <row r="61" spans="1:21" ht="12.75">
      <c r="A61" s="66">
        <v>5</v>
      </c>
      <c r="B61" s="66" t="s">
        <v>540</v>
      </c>
      <c r="C61" s="66" t="s">
        <v>610</v>
      </c>
      <c r="D61" s="66">
        <v>8</v>
      </c>
      <c r="E61" s="66">
        <v>4</v>
      </c>
      <c r="F61" s="66">
        <v>4</v>
      </c>
      <c r="G61" s="66">
        <v>5</v>
      </c>
      <c r="H61" s="66">
        <v>2</v>
      </c>
      <c r="I61" s="66">
        <v>3</v>
      </c>
      <c r="J61" s="66">
        <v>0</v>
      </c>
      <c r="K61" s="66">
        <v>0</v>
      </c>
      <c r="L61" s="66">
        <v>0</v>
      </c>
      <c r="M61" s="66">
        <v>3</v>
      </c>
      <c r="N61" s="66">
        <v>2</v>
      </c>
      <c r="O61" s="66">
        <v>1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</row>
    <row r="62" spans="1:21" s="68" customFormat="1" ht="12.75">
      <c r="A62" s="67">
        <v>5</v>
      </c>
      <c r="B62" s="67"/>
      <c r="C62" s="67" t="s">
        <v>611</v>
      </c>
      <c r="D62" s="67">
        <f aca="true" t="shared" si="3" ref="D62:U62">SUM(D57:D61)</f>
        <v>19</v>
      </c>
      <c r="E62" s="67">
        <f t="shared" si="3"/>
        <v>8</v>
      </c>
      <c r="F62" s="67">
        <f t="shared" si="3"/>
        <v>11</v>
      </c>
      <c r="G62" s="67">
        <f t="shared" si="3"/>
        <v>6</v>
      </c>
      <c r="H62" s="67">
        <f t="shared" si="3"/>
        <v>2</v>
      </c>
      <c r="I62" s="67">
        <f t="shared" si="3"/>
        <v>4</v>
      </c>
      <c r="J62" s="67">
        <f t="shared" si="3"/>
        <v>0</v>
      </c>
      <c r="K62" s="67">
        <f t="shared" si="3"/>
        <v>0</v>
      </c>
      <c r="L62" s="67">
        <f t="shared" si="3"/>
        <v>0</v>
      </c>
      <c r="M62" s="67">
        <f t="shared" si="3"/>
        <v>5</v>
      </c>
      <c r="N62" s="67">
        <f t="shared" si="3"/>
        <v>4</v>
      </c>
      <c r="O62" s="67">
        <f t="shared" si="3"/>
        <v>1</v>
      </c>
      <c r="P62" s="67">
        <f t="shared" si="3"/>
        <v>0</v>
      </c>
      <c r="Q62" s="67">
        <f t="shared" si="3"/>
        <v>0</v>
      </c>
      <c r="R62" s="67">
        <f t="shared" si="3"/>
        <v>0</v>
      </c>
      <c r="S62" s="67">
        <f t="shared" si="3"/>
        <v>8</v>
      </c>
      <c r="T62" s="67">
        <f t="shared" si="3"/>
        <v>2</v>
      </c>
      <c r="U62" s="67">
        <f t="shared" si="3"/>
        <v>6</v>
      </c>
    </row>
    <row r="63" spans="1:21" ht="7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5"/>
    </row>
    <row r="64" spans="1:21" ht="12.75">
      <c r="A64" s="66">
        <v>1</v>
      </c>
      <c r="B64" s="66" t="s">
        <v>548</v>
      </c>
      <c r="C64" s="66" t="s">
        <v>612</v>
      </c>
      <c r="D64" s="66">
        <v>12</v>
      </c>
      <c r="E64" s="66">
        <v>7</v>
      </c>
      <c r="F64" s="66">
        <v>5</v>
      </c>
      <c r="G64" s="66">
        <v>1</v>
      </c>
      <c r="H64" s="66">
        <v>0</v>
      </c>
      <c r="I64" s="66">
        <v>1</v>
      </c>
      <c r="J64" s="66">
        <v>0</v>
      </c>
      <c r="K64" s="66">
        <v>0</v>
      </c>
      <c r="L64" s="66">
        <v>0</v>
      </c>
      <c r="M64" s="66">
        <v>11</v>
      </c>
      <c r="N64" s="66">
        <v>7</v>
      </c>
      <c r="O64" s="66">
        <v>4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</row>
    <row r="65" spans="1:21" ht="25.5">
      <c r="A65" s="66">
        <v>2</v>
      </c>
      <c r="B65" s="66" t="s">
        <v>532</v>
      </c>
      <c r="C65" s="66" t="s">
        <v>613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</row>
    <row r="66" spans="1:21" ht="25.5">
      <c r="A66" s="66">
        <v>3</v>
      </c>
      <c r="B66" s="66" t="s">
        <v>532</v>
      </c>
      <c r="C66" s="66" t="s">
        <v>614</v>
      </c>
      <c r="D66" s="66">
        <v>20</v>
      </c>
      <c r="E66" s="66">
        <v>11</v>
      </c>
      <c r="F66" s="66">
        <v>9</v>
      </c>
      <c r="G66" s="66">
        <v>15</v>
      </c>
      <c r="H66" s="66">
        <v>9</v>
      </c>
      <c r="I66" s="66">
        <v>6</v>
      </c>
      <c r="J66" s="66">
        <v>0</v>
      </c>
      <c r="K66" s="66">
        <v>0</v>
      </c>
      <c r="L66" s="66">
        <v>0</v>
      </c>
      <c r="M66" s="66">
        <v>3</v>
      </c>
      <c r="N66" s="66">
        <v>2</v>
      </c>
      <c r="O66" s="66">
        <v>1</v>
      </c>
      <c r="P66" s="66">
        <v>2</v>
      </c>
      <c r="Q66" s="66">
        <v>0</v>
      </c>
      <c r="R66" s="66">
        <v>2</v>
      </c>
      <c r="S66" s="66">
        <v>0</v>
      </c>
      <c r="T66" s="66">
        <v>0</v>
      </c>
      <c r="U66" s="66">
        <v>0</v>
      </c>
    </row>
    <row r="67" spans="1:21" ht="12.75">
      <c r="A67" s="66">
        <v>4</v>
      </c>
      <c r="B67" s="66" t="s">
        <v>615</v>
      </c>
      <c r="C67" s="66" t="s">
        <v>616</v>
      </c>
      <c r="D67" s="66">
        <v>62</v>
      </c>
      <c r="E67" s="66">
        <v>32</v>
      </c>
      <c r="F67" s="66">
        <v>30</v>
      </c>
      <c r="G67" s="66">
        <v>59</v>
      </c>
      <c r="H67" s="66">
        <v>31</v>
      </c>
      <c r="I67" s="66">
        <v>28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3</v>
      </c>
      <c r="Q67" s="66">
        <v>1</v>
      </c>
      <c r="R67" s="66">
        <v>2</v>
      </c>
      <c r="S67" s="66">
        <v>0</v>
      </c>
      <c r="T67" s="66">
        <v>0</v>
      </c>
      <c r="U67" s="66">
        <v>0</v>
      </c>
    </row>
    <row r="68" spans="1:21" ht="12.75">
      <c r="A68" s="66">
        <v>5</v>
      </c>
      <c r="B68" s="66" t="s">
        <v>567</v>
      </c>
      <c r="C68" s="66" t="s">
        <v>617</v>
      </c>
      <c r="D68" s="66">
        <v>83</v>
      </c>
      <c r="E68" s="66">
        <v>40</v>
      </c>
      <c r="F68" s="66">
        <v>43</v>
      </c>
      <c r="G68" s="66">
        <v>29</v>
      </c>
      <c r="H68" s="66">
        <v>12</v>
      </c>
      <c r="I68" s="66">
        <v>17</v>
      </c>
      <c r="J68" s="66">
        <v>0</v>
      </c>
      <c r="K68" s="66">
        <v>0</v>
      </c>
      <c r="L68" s="66">
        <v>0</v>
      </c>
      <c r="M68" s="66">
        <v>45</v>
      </c>
      <c r="N68" s="66">
        <v>23</v>
      </c>
      <c r="O68" s="66">
        <v>22</v>
      </c>
      <c r="P68" s="66">
        <v>9</v>
      </c>
      <c r="Q68" s="66">
        <v>5</v>
      </c>
      <c r="R68" s="66">
        <v>4</v>
      </c>
      <c r="S68" s="66">
        <v>0</v>
      </c>
      <c r="T68" s="66">
        <v>0</v>
      </c>
      <c r="U68" s="66">
        <v>0</v>
      </c>
    </row>
    <row r="69" spans="1:21" ht="25.5">
      <c r="A69" s="66">
        <v>6</v>
      </c>
      <c r="B69" s="66" t="s">
        <v>618</v>
      </c>
      <c r="C69" s="66" t="s">
        <v>619</v>
      </c>
      <c r="D69" s="66">
        <v>18</v>
      </c>
      <c r="E69" s="66">
        <v>13</v>
      </c>
      <c r="F69" s="66">
        <v>5</v>
      </c>
      <c r="G69" s="66">
        <v>16</v>
      </c>
      <c r="H69" s="66">
        <v>12</v>
      </c>
      <c r="I69" s="66">
        <v>5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2</v>
      </c>
      <c r="Q69" s="66">
        <v>1</v>
      </c>
      <c r="R69" s="66">
        <v>0</v>
      </c>
      <c r="S69" s="66">
        <v>0</v>
      </c>
      <c r="T69" s="66">
        <v>0</v>
      </c>
      <c r="U69" s="66">
        <v>0</v>
      </c>
    </row>
    <row r="70" spans="1:21" ht="25.5">
      <c r="A70" s="66">
        <v>7</v>
      </c>
      <c r="B70" s="66" t="s">
        <v>618</v>
      </c>
      <c r="C70" s="66" t="s">
        <v>620</v>
      </c>
      <c r="D70" s="66">
        <v>16</v>
      </c>
      <c r="E70" s="66">
        <v>13</v>
      </c>
      <c r="F70" s="66">
        <v>3</v>
      </c>
      <c r="G70" s="66">
        <v>9</v>
      </c>
      <c r="H70" s="66">
        <v>8</v>
      </c>
      <c r="I70" s="66">
        <v>1</v>
      </c>
      <c r="J70" s="66">
        <v>0</v>
      </c>
      <c r="K70" s="66">
        <v>0</v>
      </c>
      <c r="L70" s="66">
        <v>0</v>
      </c>
      <c r="M70" s="66">
        <v>5</v>
      </c>
      <c r="N70" s="66">
        <v>4</v>
      </c>
      <c r="O70" s="66">
        <v>1</v>
      </c>
      <c r="P70" s="66">
        <v>1</v>
      </c>
      <c r="Q70" s="66">
        <v>1</v>
      </c>
      <c r="R70" s="66">
        <v>0</v>
      </c>
      <c r="S70" s="66">
        <v>1</v>
      </c>
      <c r="T70" s="66">
        <v>0</v>
      </c>
      <c r="U70" s="66">
        <v>1</v>
      </c>
    </row>
    <row r="71" spans="1:21" ht="12.75">
      <c r="A71" s="66">
        <v>8</v>
      </c>
      <c r="B71" s="66" t="s">
        <v>584</v>
      </c>
      <c r="C71" s="66" t="s">
        <v>621</v>
      </c>
      <c r="D71" s="66">
        <v>73</v>
      </c>
      <c r="E71" s="66">
        <v>40</v>
      </c>
      <c r="F71" s="66">
        <v>33</v>
      </c>
      <c r="G71" s="66">
        <v>52</v>
      </c>
      <c r="H71" s="66">
        <v>31</v>
      </c>
      <c r="I71" s="66">
        <v>21</v>
      </c>
      <c r="J71" s="66">
        <v>0</v>
      </c>
      <c r="K71" s="66">
        <v>0</v>
      </c>
      <c r="L71" s="66">
        <v>0</v>
      </c>
      <c r="M71" s="66">
        <v>15</v>
      </c>
      <c r="N71" s="66">
        <v>7</v>
      </c>
      <c r="O71" s="66">
        <v>8</v>
      </c>
      <c r="P71" s="66">
        <v>5</v>
      </c>
      <c r="Q71" s="66">
        <v>2</v>
      </c>
      <c r="R71" s="66">
        <v>3</v>
      </c>
      <c r="S71" s="66">
        <v>1</v>
      </c>
      <c r="T71" s="66">
        <v>0</v>
      </c>
      <c r="U71" s="66">
        <v>1</v>
      </c>
    </row>
    <row r="72" spans="1:21" ht="12.75">
      <c r="A72" s="66">
        <v>9</v>
      </c>
      <c r="B72" s="66" t="s">
        <v>586</v>
      </c>
      <c r="C72" s="66" t="s">
        <v>622</v>
      </c>
      <c r="D72" s="66">
        <v>34</v>
      </c>
      <c r="E72" s="66">
        <v>19</v>
      </c>
      <c r="F72" s="66">
        <v>15</v>
      </c>
      <c r="G72" s="66">
        <v>30</v>
      </c>
      <c r="H72" s="66">
        <v>17</v>
      </c>
      <c r="I72" s="66">
        <v>13</v>
      </c>
      <c r="J72" s="66">
        <v>0</v>
      </c>
      <c r="K72" s="66">
        <v>0</v>
      </c>
      <c r="L72" s="66">
        <v>0</v>
      </c>
      <c r="M72" s="66">
        <v>3</v>
      </c>
      <c r="N72" s="66">
        <v>2</v>
      </c>
      <c r="O72" s="66">
        <v>1</v>
      </c>
      <c r="P72" s="66">
        <v>1</v>
      </c>
      <c r="Q72" s="66">
        <v>0</v>
      </c>
      <c r="R72" s="66">
        <v>1</v>
      </c>
      <c r="S72" s="66">
        <v>0</v>
      </c>
      <c r="T72" s="66">
        <v>0</v>
      </c>
      <c r="U72" s="66">
        <v>0</v>
      </c>
    </row>
    <row r="73" spans="1:21" s="68" customFormat="1" ht="12.75">
      <c r="A73" s="67">
        <v>9</v>
      </c>
      <c r="B73" s="67"/>
      <c r="C73" s="67" t="s">
        <v>623</v>
      </c>
      <c r="D73" s="67">
        <f aca="true" t="shared" si="4" ref="D73:U73">SUM(D64:D72)</f>
        <v>318</v>
      </c>
      <c r="E73" s="67">
        <f t="shared" si="4"/>
        <v>175</v>
      </c>
      <c r="F73" s="67">
        <f t="shared" si="4"/>
        <v>143</v>
      </c>
      <c r="G73" s="67">
        <f t="shared" si="4"/>
        <v>211</v>
      </c>
      <c r="H73" s="67">
        <f t="shared" si="4"/>
        <v>120</v>
      </c>
      <c r="I73" s="67">
        <f t="shared" si="4"/>
        <v>92</v>
      </c>
      <c r="J73" s="67">
        <f t="shared" si="4"/>
        <v>0</v>
      </c>
      <c r="K73" s="67">
        <f t="shared" si="4"/>
        <v>0</v>
      </c>
      <c r="L73" s="67">
        <f t="shared" si="4"/>
        <v>0</v>
      </c>
      <c r="M73" s="67">
        <f t="shared" si="4"/>
        <v>82</v>
      </c>
      <c r="N73" s="67">
        <f t="shared" si="4"/>
        <v>45</v>
      </c>
      <c r="O73" s="67">
        <f t="shared" si="4"/>
        <v>37</v>
      </c>
      <c r="P73" s="67">
        <f t="shared" si="4"/>
        <v>23</v>
      </c>
      <c r="Q73" s="67">
        <f t="shared" si="4"/>
        <v>10</v>
      </c>
      <c r="R73" s="67">
        <f t="shared" si="4"/>
        <v>12</v>
      </c>
      <c r="S73" s="67">
        <f t="shared" si="4"/>
        <v>2</v>
      </c>
      <c r="T73" s="67">
        <f t="shared" si="4"/>
        <v>0</v>
      </c>
      <c r="U73" s="67">
        <f t="shared" si="4"/>
        <v>2</v>
      </c>
    </row>
    <row r="74" spans="1:21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5"/>
    </row>
    <row r="75" spans="1:21" s="68" customFormat="1" ht="12.75">
      <c r="A75" s="67">
        <f>(A11+A16+A55+A62+A73)</f>
        <v>59</v>
      </c>
      <c r="B75" s="67"/>
      <c r="C75" s="67" t="s">
        <v>624</v>
      </c>
      <c r="D75" s="67">
        <f aca="true" t="shared" si="5" ref="D75:U75">(D11+D16+D55+D62+D73)</f>
        <v>2502</v>
      </c>
      <c r="E75" s="67">
        <f t="shared" si="5"/>
        <v>1427</v>
      </c>
      <c r="F75" s="67">
        <f t="shared" si="5"/>
        <v>1075</v>
      </c>
      <c r="G75" s="67">
        <f t="shared" si="5"/>
        <v>811</v>
      </c>
      <c r="H75" s="67">
        <f t="shared" si="5"/>
        <v>469</v>
      </c>
      <c r="I75" s="67">
        <f t="shared" si="5"/>
        <v>343</v>
      </c>
      <c r="J75" s="67">
        <f t="shared" si="5"/>
        <v>221</v>
      </c>
      <c r="K75" s="67">
        <f t="shared" si="5"/>
        <v>125</v>
      </c>
      <c r="L75" s="67">
        <f t="shared" si="5"/>
        <v>96</v>
      </c>
      <c r="M75" s="67">
        <f t="shared" si="5"/>
        <v>1150</v>
      </c>
      <c r="N75" s="67">
        <f t="shared" si="5"/>
        <v>671</v>
      </c>
      <c r="O75" s="67">
        <f t="shared" si="5"/>
        <v>479</v>
      </c>
      <c r="P75" s="67">
        <f t="shared" si="5"/>
        <v>179</v>
      </c>
      <c r="Q75" s="67">
        <f t="shared" si="5"/>
        <v>86</v>
      </c>
      <c r="R75" s="67">
        <f t="shared" si="5"/>
        <v>92</v>
      </c>
      <c r="S75" s="67">
        <f t="shared" si="5"/>
        <v>141</v>
      </c>
      <c r="T75" s="67">
        <f t="shared" si="5"/>
        <v>76</v>
      </c>
      <c r="U75" s="67">
        <f t="shared" si="5"/>
        <v>65</v>
      </c>
    </row>
  </sheetData>
  <sheetProtection password="CE88" sheet="1" objects="1" scenarios="1"/>
  <mergeCells count="13">
    <mergeCell ref="A74:U74"/>
    <mergeCell ref="A12:U12"/>
    <mergeCell ref="A17:U17"/>
    <mergeCell ref="A56:U56"/>
    <mergeCell ref="A63:U63"/>
    <mergeCell ref="A1:I1"/>
    <mergeCell ref="E3:F3"/>
    <mergeCell ref="G3:J3"/>
    <mergeCell ref="K3:U3"/>
    <mergeCell ref="D3:D4"/>
    <mergeCell ref="A2:A5"/>
    <mergeCell ref="B2:B5"/>
    <mergeCell ref="C2:C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Sociālais Palīdzības Fonds</dc:creator>
  <cp:keywords/>
  <dc:description/>
  <cp:lastModifiedBy>zanis.buhanovskis</cp:lastModifiedBy>
  <cp:lastPrinted>2009-03-27T09:32:00Z</cp:lastPrinted>
  <dcterms:created xsi:type="dcterms:W3CDTF">2007-04-19T06:42:32Z</dcterms:created>
  <dcterms:modified xsi:type="dcterms:W3CDTF">2013-09-30T13:25:24Z</dcterms:modified>
  <cp:category/>
  <cp:version/>
  <cp:contentType/>
  <cp:contentStatus/>
</cp:coreProperties>
</file>