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220" windowHeight="8835" firstSheet="1" activeTab="18"/>
  </bookViews>
  <sheets>
    <sheet name="titullapa" sheetId="1" r:id="rId1"/>
    <sheet name="saturs" sheetId="2" r:id="rId2"/>
    <sheet name="1.1" sheetId="3" r:id="rId3"/>
    <sheet name="1.2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2.6" sheetId="10" r:id="rId10"/>
    <sheet name="2.6.a" sheetId="11" r:id="rId11"/>
    <sheet name="2.7" sheetId="12" r:id="rId12"/>
    <sheet name="3.1" sheetId="13" r:id="rId13"/>
    <sheet name="3.2" sheetId="14" r:id="rId14"/>
    <sheet name="3.3" sheetId="15" r:id="rId15"/>
    <sheet name="3.4" sheetId="16" r:id="rId16"/>
    <sheet name="4.1" sheetId="17" r:id="rId17"/>
    <sheet name="4.2" sheetId="18" r:id="rId18"/>
    <sheet name="5.1" sheetId="19" r:id="rId19"/>
    <sheet name="5.2" sheetId="20" r:id="rId20"/>
    <sheet name="5.3" sheetId="21" r:id="rId21"/>
    <sheet name="6" sheetId="22" r:id="rId22"/>
    <sheet name="7.1" sheetId="23" r:id="rId23"/>
    <sheet name="7.2" sheetId="24" r:id="rId24"/>
    <sheet name="7.3" sheetId="25" r:id="rId25"/>
    <sheet name="8" sheetId="26" r:id="rId26"/>
    <sheet name="9.1" sheetId="27" r:id="rId27"/>
    <sheet name="9.2" sheetId="28" r:id="rId28"/>
  </sheets>
  <definedNames>
    <definedName name="_xlnm.Print_Titles" localSheetId="2">'1.1'!$2:$4</definedName>
    <definedName name="_xlnm.Print_Titles" localSheetId="3">'1.2'!$2:$3</definedName>
    <definedName name="_xlnm.Print_Titles" localSheetId="4">'2.1'!$A:$C,'2.1'!$3:$5</definedName>
    <definedName name="_xlnm.Print_Titles" localSheetId="5">'2.2'!$A:$C,'2.2'!$2:$5</definedName>
    <definedName name="_xlnm.Print_Titles" localSheetId="6">'2.3'!$2:$5</definedName>
    <definedName name="_xlnm.Print_Titles" localSheetId="7">'2.4'!$2:$4</definedName>
    <definedName name="_xlnm.Print_Titles" localSheetId="8">'2.5'!$2:$5</definedName>
    <definedName name="_xlnm.Print_Titles" localSheetId="9">'2.6'!$2:$4</definedName>
    <definedName name="_xlnm.Print_Titles" localSheetId="10">'2.6.a'!$2:$3</definedName>
    <definedName name="_xlnm.Print_Titles" localSheetId="11">'2.7'!$A:$C,'2.7'!$2:$4</definedName>
    <definedName name="_xlnm.Print_Titles" localSheetId="12">'3.1'!$A:$C,'3.1'!$3:$5</definedName>
    <definedName name="_xlnm.Print_Titles" localSheetId="13">'3.2'!$2:$3</definedName>
    <definedName name="_xlnm.Print_Titles" localSheetId="14">'3.3'!$2:$5</definedName>
    <definedName name="_xlnm.Print_Titles" localSheetId="15">'3.4'!$2:$5</definedName>
    <definedName name="_xlnm.Print_Titles" localSheetId="16">'4.1'!$2:$5</definedName>
    <definedName name="_xlnm.Print_Titles" localSheetId="17">'4.2'!$2:$5</definedName>
    <definedName name="_xlnm.Print_Titles" localSheetId="18">'5.1'!$A:$C,'5.1'!$2:$6</definedName>
    <definedName name="_xlnm.Print_Titles" localSheetId="19">'5.2'!$2:$4</definedName>
    <definedName name="_xlnm.Print_Titles" localSheetId="20">'5.3'!$2:$4</definedName>
    <definedName name="_xlnm.Print_Titles" localSheetId="21">'6'!$2:$4</definedName>
    <definedName name="_xlnm.Print_Titles" localSheetId="22">'7.1'!$A:$C,'7.1'!$3:$7</definedName>
    <definedName name="_xlnm.Print_Titles" localSheetId="23">'7.2'!$2:$4</definedName>
    <definedName name="_xlnm.Print_Titles" localSheetId="24">'7.3'!$2:$5</definedName>
    <definedName name="_xlnm.Print_Titles" localSheetId="25">'8'!$2:$4</definedName>
    <definedName name="_xlnm.Print_Titles" localSheetId="26">'9.1'!$2:$3</definedName>
    <definedName name="_xlnm.Print_Titles" localSheetId="27">'9.2'!$2:$4</definedName>
  </definedNames>
  <calcPr fullCalcOnLoad="1"/>
</workbook>
</file>

<file path=xl/sharedStrings.xml><?xml version="1.0" encoding="utf-8"?>
<sst xmlns="http://schemas.openxmlformats.org/spreadsheetml/2006/main" count="5082" uniqueCount="699">
  <si>
    <t>VALSTS STATISTIKAS PĀRSKATU KOPSAVILKUMS</t>
  </si>
  <si>
    <t>LR Labklājības ministrijas Sociālo pakalpojumu pārvalde</t>
  </si>
  <si>
    <t>Kurbada iela 2, Rīga, LV - 1009</t>
  </si>
  <si>
    <t>tālrunis: 7114600, Fakss: 7114611</t>
  </si>
  <si>
    <t>LM SOCIĀLO PAKALPOJUMU PĀRVALDE</t>
  </si>
  <si>
    <t>UPDK 0630242</t>
  </si>
  <si>
    <t>Pārskats par darbu ilgstošas sociālās aprūpes</t>
  </si>
  <si>
    <t>un sociālās rehabilitācijas institūcijās bērniem</t>
  </si>
  <si>
    <t xml:space="preserve"> 2005. gadā</t>
  </si>
  <si>
    <t>SATURA RĀDĪTĀJS</t>
  </si>
  <si>
    <t>Lpp.</t>
  </si>
  <si>
    <t>1. Bērnu skaits iestādē</t>
  </si>
  <si>
    <t>1.1. Bērnu skaits iestādē..................................................................................................................................................................</t>
  </si>
  <si>
    <t>1.2. Plānotais vietu skaits un faktiskais vietu aizpildījums.................................................................................................................</t>
  </si>
  <si>
    <t>2. Ziņas par bērniem uz 2006. gada 1. janvāri</t>
  </si>
  <si>
    <t>2.1. Bērnu sadalījums pa vecuma grupām un pilsonības veidiem uz 01.01.2006..................................................................................</t>
  </si>
  <si>
    <t>2.2. Pirmsskolas un skolas vecuma bērnu izglītība (no 5 līdz 18 g.v. un vecāki - 24 g.v.).....................................................................</t>
  </si>
  <si>
    <t>2.3. Iemesli bērnu ievietošanai bērnu iestādē................................................................................................................................</t>
  </si>
  <si>
    <t>2.4. Bērnu iestādē iestājušies no: (par visiem bērniem, kuri atrodas iestādē uz 01.01.2006.)............................................................</t>
  </si>
  <si>
    <t>2.5. Bērnu garīgā attīstība............................................................................................................................................................</t>
  </si>
  <si>
    <t>2.6. Bērnu saslimstība 2005. gadā..................................................................................................................................................</t>
  </si>
  <si>
    <t>2.6.a Somatiska rakstura traucējumi.................................................................................................................................................</t>
  </si>
  <si>
    <t>2.7. Bērni invalīdi/veselības stāvoklis........................................................................................................................................................</t>
  </si>
  <si>
    <t>3. Informācija par bērniem, kuri iestājušies iestādē no 01.01.2005. līdz 01.01.2006.</t>
  </si>
  <si>
    <t>3.1. Bērnu sadalījums pa vecuma grupām....................................................................................................................................</t>
  </si>
  <si>
    <t>3.2. Bērni iestājušies ar šādām slimībām..............................................................................................................................</t>
  </si>
  <si>
    <t>3.3. Bērnu garīgā attīstība............................................................................................................................................................</t>
  </si>
  <si>
    <t>3.4. Iemesli bērnu  ievietošanai bērnu iestādē.....................................................................................................................................</t>
  </si>
  <si>
    <t>4. Informācija par bērniem, kuri izstājušies no iestādes no 01.01.2005. līdz 01.01.2006.</t>
  </si>
  <si>
    <t>4.1. Izstāšanās kopējie rādītāji...............................................................................................................................................</t>
  </si>
  <si>
    <t>4.2. Adopcija.....................................................................................................................................................................................</t>
  </si>
  <si>
    <t>5. Izdevumi (faktiskajās cenās)</t>
  </si>
  <si>
    <t>5.1. Izdevumi 2005 gadā.....................................................................................................................................................................</t>
  </si>
  <si>
    <t>5.2. Saņemtā humānā palīdzība................................................................................................................................................................</t>
  </si>
  <si>
    <t>5.3. Finansu līdzekļu izlietojums uz 1 bērnu (bez humānās palīdzības un kapitālieguldījumiem).....................................................................</t>
  </si>
  <si>
    <t>7. Institūcijas darbinieki uz 01.01.2006.</t>
  </si>
  <si>
    <t>7.1. Amata nosaukums saskaņā ar profesiju klasifikatoru.......................................................................................................................</t>
  </si>
  <si>
    <t>7.2. Sociālo darbinieku, sociālo aprūpētāju un sociālo rehabilitētāju izglītība uz 01.01.2006. .............................................</t>
  </si>
  <si>
    <t>7.3. Sociālo darbinieku, sociālo aprūpētāju un sociālo rehabilitētāju un aprūpētāju (auklīšu)</t>
  </si>
  <si>
    <t xml:space="preserve">       kvalifikācijas celšana 2005. gadā .....................................................................................................................................</t>
  </si>
  <si>
    <t>9. Dati par institūcijas vadītāju</t>
  </si>
  <si>
    <t>9.1.Izglītība...........................................................................................................................................................................</t>
  </si>
  <si>
    <t>9.2.Kvalifikācijas pilnveide 2005. gadā.............................................................................................................................</t>
  </si>
  <si>
    <r>
      <t>6. Iestādes teritorija, ēkas, dzīvojamās istabas</t>
    </r>
    <r>
      <rPr>
        <sz val="10"/>
        <rFont val="Arial"/>
        <family val="2"/>
      </rPr>
      <t>...............................................................................................</t>
    </r>
  </si>
  <si>
    <r>
      <t>8. Datortehnika un sakaru tehnika iestādē</t>
    </r>
    <r>
      <rPr>
        <sz val="10"/>
        <rFont val="Arial"/>
        <family val="2"/>
      </rPr>
      <t>........................................................................................................................</t>
    </r>
  </si>
  <si>
    <t>1.1. Bērnu skaits iestādē</t>
  </si>
  <si>
    <t>Nr.</t>
  </si>
  <si>
    <t>Teritorija</t>
  </si>
  <si>
    <t>Institūcijas nosaukums</t>
  </si>
  <si>
    <t>Kods: 01001</t>
  </si>
  <si>
    <t>Kods: 01002</t>
  </si>
  <si>
    <t>Kods: 01003</t>
  </si>
  <si>
    <t>Kods: 01011</t>
  </si>
  <si>
    <t>Kods: 010111</t>
  </si>
  <si>
    <t>Kods: 010112</t>
  </si>
  <si>
    <t>Kods: 01004</t>
  </si>
  <si>
    <t>no tiem:</t>
  </si>
  <si>
    <t>Uz 2005. gada 1.janvāri bērnu iestādē faktiski dzīvoja - bērni kopā:</t>
  </si>
  <si>
    <t>no tiem: izstājušies no 01.01.2005 līdz 01.01.2006</t>
  </si>
  <si>
    <t>iestājušies no 01.01.2005 līdz 01.01.2006</t>
  </si>
  <si>
    <t>Uz 2006. gada 1.janvāri bērnu iestādē faktiski dzīvoja - bērni kopā:</t>
  </si>
  <si>
    <t>zēni</t>
  </si>
  <si>
    <t>meitenes</t>
  </si>
  <si>
    <t>no tiem: bērnu skaits, kas iestādē ir iestājušies līdz 1998.gada 1.janvārim *)</t>
  </si>
  <si>
    <t>Liepāja</t>
  </si>
  <si>
    <t>BSAC  "Liepāja"</t>
  </si>
  <si>
    <t>Rīga</t>
  </si>
  <si>
    <t>BSAC  "Pļavnieki"</t>
  </si>
  <si>
    <t>BSAC "Rīga"</t>
  </si>
  <si>
    <t>BSAC Teika</t>
  </si>
  <si>
    <t>Daugavpils rajons</t>
  </si>
  <si>
    <t>BSAC "Kalkūni"</t>
  </si>
  <si>
    <t>Bērnu sociālās aprūpes centri:</t>
  </si>
  <si>
    <t>SAC "Ezerkrasti"</t>
  </si>
  <si>
    <t>Rīgas rajons</t>
  </si>
  <si>
    <t>BSAC "Baldone"</t>
  </si>
  <si>
    <t>Talsu rajons</t>
  </si>
  <si>
    <t>BSAC "Veģi"</t>
  </si>
  <si>
    <t>Bērnu sociālās aprūpes centri (specializētie):</t>
  </si>
  <si>
    <t>Valsts institūcijas kopā</t>
  </si>
  <si>
    <t>Daugavpils</t>
  </si>
  <si>
    <t>Daugavpils bērnu rehab. centrs Nr.2 "Priedīte"</t>
  </si>
  <si>
    <t>Daugavpils pils. 1.bērnu nams-patversme "Auseklītis"</t>
  </si>
  <si>
    <t>Jelgava</t>
  </si>
  <si>
    <t>Jelgavas pils. bērnu nams-patversme</t>
  </si>
  <si>
    <t>Jūrmala</t>
  </si>
  <si>
    <t>Jūrmalas pils. bērnu nams "Sprīdītis"</t>
  </si>
  <si>
    <t>Jūrmalas skolu v.pirmsskolas iestāde "Bitīte"</t>
  </si>
  <si>
    <t>Liepājas pils. Bērnu nams</t>
  </si>
  <si>
    <t>Rēzekne</t>
  </si>
  <si>
    <t>Rēzeknes pils. bērnu patversme</t>
  </si>
  <si>
    <t>"Marsa gatve" Rīgas bāreņu soc. rehab. un atbalsta centrs</t>
  </si>
  <si>
    <t>Bērnu nams- patversme "Apīte"</t>
  </si>
  <si>
    <t>Latgales priekšpilsētas 258. pirmskolas iestāde-patversme</t>
  </si>
  <si>
    <t>Rīgas p/v bērnu nams "Ilga"</t>
  </si>
  <si>
    <t>Rīgas p/v bērnu nams "Ziemeļi"</t>
  </si>
  <si>
    <t>Rīgas pils. bērnu nams "Imanta"</t>
  </si>
  <si>
    <t>Zemgales priekšpilsētas bērnu patversme "Vita"</t>
  </si>
  <si>
    <t>Ventspils</t>
  </si>
  <si>
    <t>Pansionāts un bērnu nams "Selga"</t>
  </si>
  <si>
    <t>Aizkraukles rajons</t>
  </si>
  <si>
    <t>Aizkraukles raj. bērnu nams-patversme"Dzeguzīte"</t>
  </si>
  <si>
    <t>Alūksnes rajons</t>
  </si>
  <si>
    <t>Alūksnes raj. bērnu nams-patversme</t>
  </si>
  <si>
    <t>Balvu rajons</t>
  </si>
  <si>
    <t>Bērnudārzs-patversme "Ieviņa"</t>
  </si>
  <si>
    <t>Bauskas rajons</t>
  </si>
  <si>
    <t>Bauskas raj. bērnu nams "Annele"</t>
  </si>
  <si>
    <t>Cēsu rajons</t>
  </si>
  <si>
    <t>Cēsu raj.Bērnu nams patversme"Gaujaslīči"</t>
  </si>
  <si>
    <t>Naujenes bērnu nams</t>
  </si>
  <si>
    <t>Dobeles rajons</t>
  </si>
  <si>
    <t>Bērnu nams-patversme "Lejasstrazdi"</t>
  </si>
  <si>
    <t>Sociālās aprūpes centrs "Tērvete"bērnu nodaļa</t>
  </si>
  <si>
    <t>Jēkabpils rajons</t>
  </si>
  <si>
    <t>Bāreņu nams "Līkumi"</t>
  </si>
  <si>
    <t>Bērnu nams- patversme "Saulesbērns"</t>
  </si>
  <si>
    <t>Jelgavas rajons</t>
  </si>
  <si>
    <t xml:space="preserve">Jelgavas raj. Elejas bērnu nams- patversme </t>
  </si>
  <si>
    <t>Krāslavas rajons</t>
  </si>
  <si>
    <t>Krāslavas bērnu soc. rehabilitācijas centrs "Mūsmājas"</t>
  </si>
  <si>
    <t>Kuldīgas rajons</t>
  </si>
  <si>
    <t>Alsungas bērnu nams-patversme</t>
  </si>
  <si>
    <t>Limbažu rajons</t>
  </si>
  <si>
    <t>Bērnu nams "Zīles"</t>
  </si>
  <si>
    <t>Bērnu nams-patversme "Umurga"</t>
  </si>
  <si>
    <t>Ludzas rajons</t>
  </si>
  <si>
    <t>Ludzas r. bērnu nams-patversme "Ābelīte"</t>
  </si>
  <si>
    <t>Madonas rajons</t>
  </si>
  <si>
    <t>Madonas raj. bērnu nams "Zīļuks"</t>
  </si>
  <si>
    <t>Ogres rajons</t>
  </si>
  <si>
    <t>Lauberes bērnu nams</t>
  </si>
  <si>
    <t>Rēzeknes rajons</t>
  </si>
  <si>
    <t>Tiskādu bērnu nams</t>
  </si>
  <si>
    <t>Baldones bērnu nams</t>
  </si>
  <si>
    <t>Rīgas rajona Inčukalna SAC "Inčukalns"</t>
  </si>
  <si>
    <t>Vangažu bērnu nams</t>
  </si>
  <si>
    <t>Saldus rajons</t>
  </si>
  <si>
    <t>Bērnu nams-patversme "Rūķītis"</t>
  </si>
  <si>
    <t>Strazdes bērnu nams</t>
  </si>
  <si>
    <t>Tukuma rajons</t>
  </si>
  <si>
    <t>Raiņa v/n bērnu nams</t>
  </si>
  <si>
    <t>Valkas rajons</t>
  </si>
  <si>
    <t>Ērģemes bērnu nams</t>
  </si>
  <si>
    <t>Valmieras rajons</t>
  </si>
  <si>
    <t>Bērnu nams-aizbildniecības iestāde "Pārgauja"</t>
  </si>
  <si>
    <t>Lodes pašvaldības bērnu nams - patversme "Pīlādzītis"</t>
  </si>
  <si>
    <t>Ventspils rajons</t>
  </si>
  <si>
    <t>Ventspils raj. bērnu nams "Stikli"</t>
  </si>
  <si>
    <t>Bērnu nami - patversmes:</t>
  </si>
  <si>
    <t>BSAC  "Liepaja"</t>
  </si>
  <si>
    <t>BSAC  "Plavnieki"</t>
  </si>
  <si>
    <t>BSAC "Riga"</t>
  </si>
  <si>
    <t>BSAC "Vegi"</t>
  </si>
  <si>
    <t>Martiņenko ģimenes bērnu nams</t>
  </si>
  <si>
    <t>Mušpertu ģimenes bērnu nams s.o. "Saules tilts"</t>
  </si>
  <si>
    <t>Gulbju ģimenes bērnu nams Zemnieku saimniecība "Upmaļi"</t>
  </si>
  <si>
    <t>Liepājas rajons</t>
  </si>
  <si>
    <t>Liepājas SD ģimenes bērnu nams</t>
  </si>
  <si>
    <t>Berkānu ģimenes bērnu nams</t>
  </si>
  <si>
    <t>Ziļevu ģimenes bērnu nams BO SIA "Žubīte"</t>
  </si>
  <si>
    <t>Kaļvu ģimenes bērnu nams BO SIA "Kalīte"</t>
  </si>
  <si>
    <t>Ģimenes bērnu nami:</t>
  </si>
  <si>
    <t>Biedrība Centrs „Elizabete”</t>
  </si>
  <si>
    <t>PAL Gorksas bērnu-jauniešu māja</t>
  </si>
  <si>
    <t>S/O "Rīgas samariešu apvienība" bērnu nams</t>
  </si>
  <si>
    <t>Īslīces SOS Bērnu ciemats</t>
  </si>
  <si>
    <t>BBSAC "Riekšaviņa"</t>
  </si>
  <si>
    <t>SIA „Bērnu oāze”</t>
  </si>
  <si>
    <t>Grašu bērnu ciemats</t>
  </si>
  <si>
    <t>Nevalstisko organizāciju bērnu nami:</t>
  </si>
  <si>
    <t>Valstī kopā:</t>
  </si>
  <si>
    <t>*)- atbilstoši 2005. gada 17. marta Grozījumiem Bērnu tiesību aizsardzības likuma 42. pantā.</t>
  </si>
  <si>
    <r>
      <t xml:space="preserve">BLS "Cerība bērniem" </t>
    </r>
    <r>
      <rPr>
        <sz val="8"/>
        <color indexed="10"/>
        <rFont val="Arial"/>
        <family val="2"/>
      </rPr>
      <t>(ar 01.01.2006. darbība izbeigta)</t>
    </r>
  </si>
  <si>
    <t>1.2. plānotais vietu skaits un faktiskais vietu aizpildījums</t>
  </si>
  <si>
    <t>Kods: 01031</t>
  </si>
  <si>
    <t>Kods: 01032</t>
  </si>
  <si>
    <t>Kods: 01034</t>
  </si>
  <si>
    <t>Plānotas vietas  2005.gadā</t>
  </si>
  <si>
    <t>Plānotas vietas  2006.gadā</t>
  </si>
  <si>
    <t>Faktiskais vietu aizpildījums 2005.gadā (gultu dienu skaits)*</t>
  </si>
  <si>
    <t>BLS "Cerība bērniem"</t>
  </si>
  <si>
    <t>2.1. Bērnu sadalījums pa vecuma grupām</t>
  </si>
  <si>
    <t>un pilsonības veidiem uz 01.01.2006.</t>
  </si>
  <si>
    <t>5. lpp. turpinājums</t>
  </si>
  <si>
    <t>Kods: 02011</t>
  </si>
  <si>
    <t>Kods: 02012</t>
  </si>
  <si>
    <t>Kods: 02013</t>
  </si>
  <si>
    <t>Kods: 020111</t>
  </si>
  <si>
    <t>Kods: 020121</t>
  </si>
  <si>
    <t>Kods: 020131</t>
  </si>
  <si>
    <t>Kods: 020112</t>
  </si>
  <si>
    <t>Kods: 020122</t>
  </si>
  <si>
    <t>Kods: 020132</t>
  </si>
  <si>
    <t>Kods: 020113</t>
  </si>
  <si>
    <t>Kods: 020123</t>
  </si>
  <si>
    <t>Kods: 020133</t>
  </si>
  <si>
    <t>Kods: 020114</t>
  </si>
  <si>
    <t>Kods: 020124</t>
  </si>
  <si>
    <t>Kods: 020134</t>
  </si>
  <si>
    <t>Kods: 020115</t>
  </si>
  <si>
    <t>Kods: 020125</t>
  </si>
  <si>
    <t>Kods: 020135</t>
  </si>
  <si>
    <t>Kods: 020116</t>
  </si>
  <si>
    <t>Kods: 020126</t>
  </si>
  <si>
    <t>Kods: 020136</t>
  </si>
  <si>
    <t>Uz 2006.gada 1. janvāri bērnu iestādē faktiski dzīvoja – bērni kopā:</t>
  </si>
  <si>
    <t>- pilsoņi</t>
  </si>
  <si>
    <t>- nepilsoņi</t>
  </si>
  <si>
    <t>līdz 2 g .v. (2 g. 11 mēn. 30 d.ieskaitot)</t>
  </si>
  <si>
    <t xml:space="preserve"> no 3 līdz 4 g. v. (ieskaitot)</t>
  </si>
  <si>
    <t xml:space="preserve"> no 5 līdz 6 g. v. (ieskaitot)</t>
  </si>
  <si>
    <t xml:space="preserve"> no 7 līdz 15 g. v. (ieskaitot)</t>
  </si>
  <si>
    <t>no 16 līdz 17 g. v. (ieskaitot)</t>
  </si>
  <si>
    <t xml:space="preserve"> no 18 g. v. un vecāki</t>
  </si>
  <si>
    <t>2.2. Pirmsskolas un skolas vecuma bērnu izglītība</t>
  </si>
  <si>
    <t>11. lpp. turpinājums</t>
  </si>
  <si>
    <t>Kods: 02021</t>
  </si>
  <si>
    <t>Kods: 020211</t>
  </si>
  <si>
    <t>Kods: 0202111</t>
  </si>
  <si>
    <t>Kods: 0202112</t>
  </si>
  <si>
    <t>Kods: 0202113</t>
  </si>
  <si>
    <t>Kods: 0202114</t>
  </si>
  <si>
    <t>Kods: 0202115</t>
  </si>
  <si>
    <t>Kods: 0202116</t>
  </si>
  <si>
    <t>Kods: 020212</t>
  </si>
  <si>
    <t>Kods: 0202121</t>
  </si>
  <si>
    <t>Kods: 0202122</t>
  </si>
  <si>
    <t>Kods: 0202123</t>
  </si>
  <si>
    <t>Kods: 0202124</t>
  </si>
  <si>
    <t>Kods: 0202125</t>
  </si>
  <si>
    <t>Uz 2006.gada 1. janvāri pirmsskolas un skolas vecuma - bērni kopā:</t>
  </si>
  <si>
    <t>Uz 2006. gada 1. janvāri pirmskolas vecuma - bērni kopā:</t>
  </si>
  <si>
    <t xml:space="preserve"> mācās specializētā pirmsskolas izglītības iestādē</t>
  </si>
  <si>
    <t xml:space="preserve"> mācās pirmsskolas izglītības iestādē</t>
  </si>
  <si>
    <t>mācās vispārizglītojošā skolā</t>
  </si>
  <si>
    <t>mājapmācība</t>
  </si>
  <si>
    <t>neapmācāms</t>
  </si>
  <si>
    <t xml:space="preserve"> citi</t>
  </si>
  <si>
    <t>Uz 2006. gada 1. janvāri skolas vecuma - bērni kopā:</t>
  </si>
  <si>
    <t xml:space="preserve"> mācās vispārizglītojošā skolā</t>
  </si>
  <si>
    <t xml:space="preserve"> mācās speciālajā skolā</t>
  </si>
  <si>
    <t>2.3. Iemesli bērnu ievietošanai bērnu iestādē</t>
  </si>
  <si>
    <t>Kods: 0401</t>
  </si>
  <si>
    <t>Kods: 04011</t>
  </si>
  <si>
    <t>Kods: 04012</t>
  </si>
  <si>
    <t>Kods: 040121</t>
  </si>
  <si>
    <t>Kods: 040122</t>
  </si>
  <si>
    <t>Kods: 040124</t>
  </si>
  <si>
    <t>Kods: 040125</t>
  </si>
  <si>
    <t>Kods: 040126</t>
  </si>
  <si>
    <t>Kods: 040123</t>
  </si>
  <si>
    <t>bāreņi</t>
  </si>
  <si>
    <t xml:space="preserve"> bez vecāku gādības palikušie bērni</t>
  </si>
  <si>
    <t>atņemtas bērnu aprūpes tiesības</t>
  </si>
  <si>
    <t>atņemtas bērnu aizgādības tiesības</t>
  </si>
  <si>
    <t>pamestie bērni</t>
  </si>
  <si>
    <t>sociālie apstākļi</t>
  </si>
  <si>
    <t>slimības dēļ</t>
  </si>
  <si>
    <t>citi ievietošanas iemesli</t>
  </si>
  <si>
    <t>2.4. Bērnu iestādē iestājušies no:</t>
  </si>
  <si>
    <t>Kods: 03011</t>
  </si>
  <si>
    <t>Kods: 030111</t>
  </si>
  <si>
    <t>Kods: 030112</t>
  </si>
  <si>
    <t>Kods: 030113</t>
  </si>
  <si>
    <t>Kods: 030115</t>
  </si>
  <si>
    <t>Kods: 030114</t>
  </si>
  <si>
    <t>iestājušies no:</t>
  </si>
  <si>
    <t>Uz 2006. gada 1. janvāri bērnu iestādē faktiski dzīvoja - bērni kopā:</t>
  </si>
  <si>
    <t>- citām bērnu aprūpes iestādēm</t>
  </si>
  <si>
    <t>- ārstniecības iestādēm</t>
  </si>
  <si>
    <t>- mājām</t>
  </si>
  <si>
    <t>- aizbildņa ģimenes</t>
  </si>
  <si>
    <t>- citi varianti</t>
  </si>
  <si>
    <t>2.5. Bērnu garīgā attīstība</t>
  </si>
  <si>
    <t>Kods: 0501</t>
  </si>
  <si>
    <t>Kods: 05011</t>
  </si>
  <si>
    <t>Kods: 05012</t>
  </si>
  <si>
    <t>Kods: 05013</t>
  </si>
  <si>
    <t>Kods: 050131</t>
  </si>
  <si>
    <t>Kods: 050132</t>
  </si>
  <si>
    <t>Kods: 050133</t>
  </si>
  <si>
    <t>Kods: 050134</t>
  </si>
  <si>
    <t>Kods: 05015</t>
  </si>
  <si>
    <t>Kods: 05014</t>
  </si>
  <si>
    <t>garīgi veseli bērni</t>
  </si>
  <si>
    <t xml:space="preserve"> bērni ar mācīšanās iemaņu traucējumiem (aizturi)</t>
  </si>
  <si>
    <t xml:space="preserve"> bērni ar garīgo atpalicību (oligofrēniju)</t>
  </si>
  <si>
    <t xml:space="preserve"> viegla pakāpe  (F70)*</t>
  </si>
  <si>
    <t>vidēja pakāpe (F71)</t>
  </si>
  <si>
    <t>smaga pakāpe (F72)</t>
  </si>
  <si>
    <t>dziļa pakāpe (F73)</t>
  </si>
  <si>
    <t>bērni ar psihiskām slimībām</t>
  </si>
  <si>
    <t>pārējie</t>
  </si>
  <si>
    <t>2.6. Bērnu saslimstība 2005. gadā</t>
  </si>
  <si>
    <t>Kods: 05024</t>
  </si>
  <si>
    <t>Kods: 05025</t>
  </si>
  <si>
    <t>Kods: 05031</t>
  </si>
  <si>
    <t>Kods: 050311</t>
  </si>
  <si>
    <t>Kods: 050313</t>
  </si>
  <si>
    <t>Kods: 050413</t>
  </si>
  <si>
    <t>Kods: 0504131</t>
  </si>
  <si>
    <t>Kods: 0504132</t>
  </si>
  <si>
    <t>Kods: 0504133</t>
  </si>
  <si>
    <t>Kods: 050414</t>
  </si>
  <si>
    <t>Kods: 050415</t>
  </si>
  <si>
    <t>Kods: 050416</t>
  </si>
  <si>
    <t>Kods: 050417</t>
  </si>
  <si>
    <t>no tām:</t>
  </si>
  <si>
    <t>Bērni ar sirds asinsvadu slimībām</t>
  </si>
  <si>
    <t>Bērni, kuri sastāv TBC uzskaitē</t>
  </si>
  <si>
    <t>Bērni, kuri inficēti ar STS – kopā:</t>
  </si>
  <si>
    <t>ar sifilisu</t>
  </si>
  <si>
    <t xml:space="preserve"> ar citām STS</t>
  </si>
  <si>
    <t>Infekcijas slimības (gadījumi):</t>
  </si>
  <si>
    <t>akūtas zarnu trakta infekciju slimības</t>
  </si>
  <si>
    <t>akūtas respiratoras slimības</t>
  </si>
  <si>
    <t>HIV</t>
  </si>
  <si>
    <t>Elpošanas trakta slimības (gadījumi)</t>
  </si>
  <si>
    <t>Gremošanas trakta slimības (gadījumi)</t>
  </si>
  <si>
    <t>Onkoloģiskas slimības (gadījumi)</t>
  </si>
  <si>
    <t>Traumas</t>
  </si>
  <si>
    <t>2.6.a Somatiska rakstura traucējumi</t>
  </si>
  <si>
    <t>Kods: 05021</t>
  </si>
  <si>
    <t>Kods: 050211</t>
  </si>
  <si>
    <t>Kods: 05022</t>
  </si>
  <si>
    <t>Kods: 05023</t>
  </si>
  <si>
    <t>Kods: 05026</t>
  </si>
  <si>
    <t>Bērni  ar fiziskās attīstības traucējumiem</t>
  </si>
  <si>
    <t>- no tiem ar kustības traucējumiem</t>
  </si>
  <si>
    <t>Bērni  ar redzes traucējumiem</t>
  </si>
  <si>
    <t>Bērni  ar dzirdes traucējumiem</t>
  </si>
  <si>
    <t>Bērni  ar valodas attīstības traucējumiem</t>
  </si>
  <si>
    <t>Bērni  ar citiem somatiska rakstura traucējumiem</t>
  </si>
  <si>
    <t>2.7. Bērni invalīdi / veselības stāvoklis</t>
  </si>
  <si>
    <t>30. lpp. turpinājums</t>
  </si>
  <si>
    <t>Kods: 01021</t>
  </si>
  <si>
    <t>Kods: 010212</t>
  </si>
  <si>
    <t>Kods: 010213</t>
  </si>
  <si>
    <t>Kods: 010211</t>
  </si>
  <si>
    <t>Kods: 0102121</t>
  </si>
  <si>
    <t>Kods: 0102131</t>
  </si>
  <si>
    <t>Kods: 0102122</t>
  </si>
  <si>
    <t>Kods: 0102132</t>
  </si>
  <si>
    <t>Kods: 0102123</t>
  </si>
  <si>
    <t>Kods: 0102133</t>
  </si>
  <si>
    <t>Kods: 010214</t>
  </si>
  <si>
    <t>Kods: 0102124</t>
  </si>
  <si>
    <t>Kods: 0102134</t>
  </si>
  <si>
    <t>Kods: 010215</t>
  </si>
  <si>
    <t>Kods: 0102125</t>
  </si>
  <si>
    <t>Kods: 0102135</t>
  </si>
  <si>
    <t>Kods: 010216</t>
  </si>
  <si>
    <t>Kods: 0102126</t>
  </si>
  <si>
    <t>Kods: 0102136</t>
  </si>
  <si>
    <t>Kods: 01022</t>
  </si>
  <si>
    <t>Kods: 010221</t>
  </si>
  <si>
    <t>Kods: 010222</t>
  </si>
  <si>
    <t>tai skaitā:</t>
  </si>
  <si>
    <t>Uz 2006.gada 1. janvāri bērnu iestādē faktiski dzīvoja – bērni invalīdi kopā:</t>
  </si>
  <si>
    <t xml:space="preserve"> - līdz 2.g.v. (2 g. 11 mēn. 30 d. ieskaitot)</t>
  </si>
  <si>
    <t>no tiem: - zēni</t>
  </si>
  <si>
    <t>- meitenes</t>
  </si>
  <si>
    <t>- 3 - 4 g.v. (ieskaitot)</t>
  </si>
  <si>
    <t>- 5 - 6 g.v. (ieskaitot)</t>
  </si>
  <si>
    <t>- 7 - 15 g.v. (ieskaitot)</t>
  </si>
  <si>
    <t>- 16 - 17 g.v. (ieskaitot)</t>
  </si>
  <si>
    <t>- 18 g.v. un vecāki</t>
  </si>
  <si>
    <t>2005.gadā uzņemti bērni invalīdi - kopā:</t>
  </si>
  <si>
    <t>3.1. 2005. gadā iestājušos bērnu sadalījums</t>
  </si>
  <si>
    <t>pa vecuma grupām</t>
  </si>
  <si>
    <t>36. lpp. turpinājums</t>
  </si>
  <si>
    <t>Kods: 02031</t>
  </si>
  <si>
    <t>Kods: 020311</t>
  </si>
  <si>
    <t>Kods: 0203111</t>
  </si>
  <si>
    <t>Kods: 0203112</t>
  </si>
  <si>
    <t>Kods: 020312</t>
  </si>
  <si>
    <t>Kods: 0203121</t>
  </si>
  <si>
    <t>Kods: 0203122</t>
  </si>
  <si>
    <t>Kods: 020313</t>
  </si>
  <si>
    <t>Kods: 0203131</t>
  </si>
  <si>
    <t>Kods: 0203132</t>
  </si>
  <si>
    <t>Kods: 020314</t>
  </si>
  <si>
    <t>Kods: 0203141</t>
  </si>
  <si>
    <t>Kods: 0203142</t>
  </si>
  <si>
    <t>Kods: 020315</t>
  </si>
  <si>
    <t>Kods: 0203151</t>
  </si>
  <si>
    <t>Kods: 0203152</t>
  </si>
  <si>
    <t>Kods: 020316</t>
  </si>
  <si>
    <t>Kods: 0203161</t>
  </si>
  <si>
    <t>Kods: 0203162</t>
  </si>
  <si>
    <t>2005.gadā uzņemti bērni – kopā:</t>
  </si>
  <si>
    <t>līdz 2 g. V. (2 g/ 11 mēn. 30 d. ieskaitot)</t>
  </si>
  <si>
    <t>- 3 - 4 g. v. (ieskaitot)</t>
  </si>
  <si>
    <t>- 5 - 6 g. v. (ieskaitot)</t>
  </si>
  <si>
    <t>- 7 - 15 g. v. (ieskaitot)</t>
  </si>
  <si>
    <t>- 16 - 17 g. v. (ieskaitot)</t>
  </si>
  <si>
    <t>- 18 g. v. un vecāki</t>
  </si>
  <si>
    <t>3.2. 2005. gadā iestājušies bērni ar šādām slimībām</t>
  </si>
  <si>
    <t>Kods: 05027</t>
  </si>
  <si>
    <t>Kods: 05028</t>
  </si>
  <si>
    <t>Kods: 05029</t>
  </si>
  <si>
    <t>Kods: 05030</t>
  </si>
  <si>
    <t>Kods: 05032</t>
  </si>
  <si>
    <t>Bērni, kuri inficēti ar STS</t>
  </si>
  <si>
    <t>Bērni, kuri inficēti ar HIV</t>
  </si>
  <si>
    <t>Bērni ar elpošanas trakta slimībām</t>
  </si>
  <si>
    <t>Bērni ar gremošanas trakta slimībām</t>
  </si>
  <si>
    <t>3.3. 2005. gadā iestājušos bērnu garīgā attīstība</t>
  </si>
  <si>
    <t>Kods: 01005</t>
  </si>
  <si>
    <t>Kods: 05016</t>
  </si>
  <si>
    <t>Kods: 05017</t>
  </si>
  <si>
    <t>Kods: 05018</t>
  </si>
  <si>
    <t>Kods: 050181</t>
  </si>
  <si>
    <t>Kods: 050182</t>
  </si>
  <si>
    <t>Kods: 050183</t>
  </si>
  <si>
    <t>Kods: 050184</t>
  </si>
  <si>
    <t>Kods: 05020</t>
  </si>
  <si>
    <t>Kods: 05019</t>
  </si>
  <si>
    <t>2005.gadā uzņemti bērni  - kopā:</t>
  </si>
  <si>
    <t>bērni ar mācīšanās iemaņu traucējumiem (aizturi)</t>
  </si>
  <si>
    <t>bērni ar garīgo atpalicību (oligofrēniju)</t>
  </si>
  <si>
    <t>viegla pakāpe  (F70)*</t>
  </si>
  <si>
    <t>3.4. 2005. gadā iestāšanās iemesli bērnu ievietošanai iestādē</t>
  </si>
  <si>
    <t>Kods: 0402</t>
  </si>
  <si>
    <t>Kods: 04021</t>
  </si>
  <si>
    <t>Kods: 04022</t>
  </si>
  <si>
    <t>Kods: 040221</t>
  </si>
  <si>
    <t>Kods: 040222</t>
  </si>
  <si>
    <t>Kods: 040224</t>
  </si>
  <si>
    <t>Kods: 040225</t>
  </si>
  <si>
    <t>Kods: 040223</t>
  </si>
  <si>
    <t>2005.gadā uzņemti bērni - kopā:</t>
  </si>
  <si>
    <t>bez vecāku gādības palikušie bērni</t>
  </si>
  <si>
    <t>4.1. 2005. gadā izstājušos bērnu kopējie rādītāji</t>
  </si>
  <si>
    <t>Kods: 07011</t>
  </si>
  <si>
    <t>Kods: 070111</t>
  </si>
  <si>
    <t>Kods: 070112</t>
  </si>
  <si>
    <t>Kods: 070113</t>
  </si>
  <si>
    <t>Kods: 070114</t>
  </si>
  <si>
    <t>Kods: 070115</t>
  </si>
  <si>
    <t>Kods: 070116</t>
  </si>
  <si>
    <t>Kods: 0701161</t>
  </si>
  <si>
    <t>Kods: 0701162</t>
  </si>
  <si>
    <t>Kods: 0701163</t>
  </si>
  <si>
    <t>Kods: 0701164</t>
  </si>
  <si>
    <t>Kods: 0701165</t>
  </si>
  <si>
    <t>Kods: 070117</t>
  </si>
  <si>
    <t>Kods: 070118</t>
  </si>
  <si>
    <t>2005.gadā izstājušies bērni – kopā:</t>
  </si>
  <si>
    <t xml:space="preserve"> atgriezušies pie vecākiem</t>
  </si>
  <si>
    <t>adoptēti (skat. 4.2 tab.)</t>
  </si>
  <si>
    <t>nodoti aizbildnībā</t>
  </si>
  <si>
    <t>nodoti audzināšanā audžuģimenēs</t>
  </si>
  <si>
    <t>aizgājuši patstāvīgā dzīvē</t>
  </si>
  <si>
    <t>pārvietoti uz:</t>
  </si>
  <si>
    <t>pašvaldības bērnu sociālās aprūpes iestādēm</t>
  </si>
  <si>
    <t>specializētajiem bērnu sociālās aprūpes centriem</t>
  </si>
  <si>
    <t xml:space="preserve"> uz citu aprūpes vai ārstniecības iestādi</t>
  </si>
  <si>
    <t>specializētajām mācību iestādēm</t>
  </si>
  <si>
    <t xml:space="preserve"> uz pieaugušo SAC</t>
  </si>
  <si>
    <t>miruši</t>
  </si>
  <si>
    <t>cits iemesls</t>
  </si>
  <si>
    <t>4.2. Adopcija</t>
  </si>
  <si>
    <t>Kods: 07021</t>
  </si>
  <si>
    <t>Kods: 070211</t>
  </si>
  <si>
    <t>Kods: 0702111</t>
  </si>
  <si>
    <t>Kods: 0702112</t>
  </si>
  <si>
    <t>Kods: 0702113</t>
  </si>
  <si>
    <t>Kods: 07021131</t>
  </si>
  <si>
    <t>Kods: 07021132</t>
  </si>
  <si>
    <t>Kods: 070212</t>
  </si>
  <si>
    <t>Kods: 0702121</t>
  </si>
  <si>
    <t>Kods: 0702122</t>
  </si>
  <si>
    <t>Kods: 0702123</t>
  </si>
  <si>
    <t>Kods: 07021231</t>
  </si>
  <si>
    <t>Kods: 07021232</t>
  </si>
  <si>
    <t>no tiem adoptēti:</t>
  </si>
  <si>
    <t>2005.gadā no iestādes adoptēti bērni – kopā:</t>
  </si>
  <si>
    <t>Latvijā</t>
  </si>
  <si>
    <t xml:space="preserve"> meitenes</t>
  </si>
  <si>
    <t xml:space="preserve"> no Latvijā adoptētiem bērniem - bērni - invalīdi</t>
  </si>
  <si>
    <t xml:space="preserve"> uz ārzemēm</t>
  </si>
  <si>
    <t>- zēni</t>
  </si>
  <si>
    <t>- no uz ārzemēm adoptētiem bērniem - bērni - invalīdi</t>
  </si>
  <si>
    <t>BSAC "Teika"</t>
  </si>
  <si>
    <t>56 lpp. turpinājums</t>
  </si>
  <si>
    <t>Kods: 08011</t>
  </si>
  <si>
    <t>Kods: 080111</t>
  </si>
  <si>
    <t>Kods: 080112</t>
  </si>
  <si>
    <t>Kods: 080113</t>
  </si>
  <si>
    <t>Kods: 080114</t>
  </si>
  <si>
    <t>Kods: 080115</t>
  </si>
  <si>
    <t>Kods: 080116</t>
  </si>
  <si>
    <t>Kods: 080118</t>
  </si>
  <si>
    <t>Kods: 080117</t>
  </si>
  <si>
    <t>Kods: 0801171</t>
  </si>
  <si>
    <t>Kods: 0801172</t>
  </si>
  <si>
    <t>Kods: 0801173</t>
  </si>
  <si>
    <t>Kods: 0801174</t>
  </si>
  <si>
    <t>Kods: 08012</t>
  </si>
  <si>
    <t>Kods: 080121</t>
  </si>
  <si>
    <t>Kods: 080122</t>
  </si>
  <si>
    <t xml:space="preserve">no tiem: </t>
  </si>
  <si>
    <t>Bērnu iestādes vajadzībām izlietoto līdzekļu kopapjoms (bez kapitālieguldījumiem)</t>
  </si>
  <si>
    <t>ēdināšanai (1563 kods)</t>
  </si>
  <si>
    <t>medikamentu iegādei (1541 kods)</t>
  </si>
  <si>
    <t xml:space="preserve"> mīkstā inventāra iegādei (1561 kods)</t>
  </si>
  <si>
    <t>kārtējo remonta darbu veikšanai (1550 kods, izņemot higiēnas preces un dezinfekcijas līdzekļus)</t>
  </si>
  <si>
    <t>mācību līdzekļu u grāmatu iegādei (1570 un 1600 kods)</t>
  </si>
  <si>
    <t>kancelejas preces un inventārs (1511 kods)</t>
  </si>
  <si>
    <t>higiēnas preces un dezinfekcijas līdzekļi</t>
  </si>
  <si>
    <t>pārējām vajadzībām izlietotie līdzekļi</t>
  </si>
  <si>
    <t>atalgojums (1100 kods)</t>
  </si>
  <si>
    <t>sociālais nodoklis (1200 kods)</t>
  </si>
  <si>
    <t xml:space="preserve"> izdevumi apkurei, apgaismošanai un enerģētisko materiālu iegādei (1520 kods)</t>
  </si>
  <si>
    <t xml:space="preserve"> pārējie izdevumi</t>
  </si>
  <si>
    <t>Izdevumi kapitālieguldījumiem kopā</t>
  </si>
  <si>
    <t>kapitālie izdevumi kopā (4000 kods)</t>
  </si>
  <si>
    <t>investīcijas (7000 kods)</t>
  </si>
  <si>
    <t>Ls</t>
  </si>
  <si>
    <t>5.2. Saņemtā humānā palīdzība Ls</t>
  </si>
  <si>
    <t>Kods: 08021</t>
  </si>
  <si>
    <t>Kods: 080211</t>
  </si>
  <si>
    <t>Kods: 080212</t>
  </si>
  <si>
    <t>Kods: 080213</t>
  </si>
  <si>
    <t>Kods: 080214</t>
  </si>
  <si>
    <t>Kods: 080216</t>
  </si>
  <si>
    <t>Kods: 080215</t>
  </si>
  <si>
    <t>Bērnu iestādē ienākusī humānā palīdzība, ziedojumi u.c. – kopā vērtībā, šādiem mērķiem:</t>
  </si>
  <si>
    <t xml:space="preserve"> medikamentiem</t>
  </si>
  <si>
    <t>ēdināšanai</t>
  </si>
  <si>
    <t>mīkstajam inventāram</t>
  </si>
  <si>
    <t>kancelejas precēm</t>
  </si>
  <si>
    <t>mācību līdzekļiem un grāmatām</t>
  </si>
  <si>
    <t xml:space="preserve"> citiem mērķiem</t>
  </si>
  <si>
    <t>Kods: 08031</t>
  </si>
  <si>
    <t>Kods: 08032</t>
  </si>
  <si>
    <t>Kods: 08033</t>
  </si>
  <si>
    <t>Kods: 08034</t>
  </si>
  <si>
    <t>Kods: 08035</t>
  </si>
  <si>
    <t>Kopējie izlietotie līdzekļi</t>
  </si>
  <si>
    <t>Ēdināšanai izlietotie līdzekļi</t>
  </si>
  <si>
    <t>Medikamentu iegādei izlietotie līdzekļi</t>
  </si>
  <si>
    <t>Mīkstā inventāra iegādei izlietotie līdzekļi</t>
  </si>
  <si>
    <t>Higiēnas precēm un dezinfekcijas līdzekļiem izlietotie līdzekļi</t>
  </si>
  <si>
    <t>mēnesī</t>
  </si>
  <si>
    <t>dienā</t>
  </si>
  <si>
    <r>
      <t>5.3. Finansu līdzekļu izlietojums uz vienu bērnu (Ls/EUR)</t>
    </r>
    <r>
      <rPr>
        <sz val="10"/>
        <rFont val="Arial"/>
        <family val="2"/>
      </rPr>
      <t xml:space="preserve"> (bez humānās palīdzības un kapitālieguldījumiem)</t>
    </r>
  </si>
  <si>
    <t>6. Iestādes teritorija, ēkas, dzīvojamās istabas</t>
  </si>
  <si>
    <t>Kods: 08061</t>
  </si>
  <si>
    <t>Kods: 08062</t>
  </si>
  <si>
    <t>Kods: 08063</t>
  </si>
  <si>
    <t>Kods: 08064</t>
  </si>
  <si>
    <t>Kods: 08065</t>
  </si>
  <si>
    <t>Kods: 08066</t>
  </si>
  <si>
    <t>Kods: 080661</t>
  </si>
  <si>
    <t>Kods: 080662</t>
  </si>
  <si>
    <t>Kods: 080663</t>
  </si>
  <si>
    <t>Kods: 080664</t>
  </si>
  <si>
    <t>Kods: 080665</t>
  </si>
  <si>
    <t>Kopējā dzīvojamā platība - m2</t>
  </si>
  <si>
    <t>kopējā dzīvojamā platība uz 1 bērnu - m2</t>
  </si>
  <si>
    <t>Kopējā bērnu nama ēku platība - m2</t>
  </si>
  <si>
    <t>Bērnu nama teritorija - m2</t>
  </si>
  <si>
    <t>Zeme apsaimniekošanā (palīgsaimniecībām) m2</t>
  </si>
  <si>
    <t>Dzīvojamo istabu (guļamtelpu) skaits kopā:</t>
  </si>
  <si>
    <t>1-2 bērni istabā</t>
  </si>
  <si>
    <t>3-4 bērni istabā</t>
  </si>
  <si>
    <t>5-6 bērni istabā</t>
  </si>
  <si>
    <t xml:space="preserve"> 7-9 bērni istabā</t>
  </si>
  <si>
    <t>10 un vairāk bērni istabā</t>
  </si>
  <si>
    <t>7.1. Amata nosaukums saskaņā ar</t>
  </si>
  <si>
    <t>profesiju klasifikatoru</t>
  </si>
  <si>
    <t>69. lpp. turpinājums</t>
  </si>
  <si>
    <t>72. lpp. turpinājums</t>
  </si>
  <si>
    <t>75. lpp. turpinājums</t>
  </si>
  <si>
    <t>Kods: 10011</t>
  </si>
  <si>
    <t>Kods: 100111</t>
  </si>
  <si>
    <t>Kods: 100112</t>
  </si>
  <si>
    <t>Kods: 1001121</t>
  </si>
  <si>
    <t>Kods: 1001122</t>
  </si>
  <si>
    <t>Kods: 1001123</t>
  </si>
  <si>
    <t>Kods: 1001124</t>
  </si>
  <si>
    <t>Kods: 1001125</t>
  </si>
  <si>
    <t>Kods: 1001126</t>
  </si>
  <si>
    <t>Kods: 1001127</t>
  </si>
  <si>
    <t>Kods: 100113</t>
  </si>
  <si>
    <t>Kods: 1001131</t>
  </si>
  <si>
    <t>Kods: 1001132</t>
  </si>
  <si>
    <t>Kods: 1001133</t>
  </si>
  <si>
    <t>Kods: 1001136</t>
  </si>
  <si>
    <t>Kods: 100114</t>
  </si>
  <si>
    <t>Kods: 100115</t>
  </si>
  <si>
    <t>Kods: 100116</t>
  </si>
  <si>
    <t>Kods: 100117</t>
  </si>
  <si>
    <t>Kods: 100118</t>
  </si>
  <si>
    <t>Kods: 100119</t>
  </si>
  <si>
    <t>Iestādes darbinieku skaits – kopā:</t>
  </si>
  <si>
    <t>no tiem: - administratīvais personāls**) – kopā:</t>
  </si>
  <si>
    <t>- veselības aprūpes darbinieki – kopā:</t>
  </si>
  <si>
    <t>defektologi</t>
  </si>
  <si>
    <t>- fizioterapeiti (322602*)</t>
  </si>
  <si>
    <t>- ergoterapeiti (322609*)</t>
  </si>
  <si>
    <t>- fizioterapeita asistents (322611*)</t>
  </si>
  <si>
    <t>- medicīnas māsas (3231*)</t>
  </si>
  <si>
    <t>- masieris (322603*)</t>
  </si>
  <si>
    <t>- citi</t>
  </si>
  <si>
    <t>- pedagoģiskie darbinieki – kopā:</t>
  </si>
  <si>
    <t xml:space="preserve"> psihologs  (244501*)</t>
  </si>
  <si>
    <t>psihologs  (244501*)</t>
  </si>
  <si>
    <t>- logopēds  (333005*)</t>
  </si>
  <si>
    <t>- sociālais pedagogs (235301*)</t>
  </si>
  <si>
    <t>- sociālie darbinieki   (244608* 3460*)</t>
  </si>
  <si>
    <t>- sociālie aprūpētāji   (346007*)</t>
  </si>
  <si>
    <t>- audzinātāji   (5131*)</t>
  </si>
  <si>
    <t>- aukles, aprūpētājas   (513101,513303*)</t>
  </si>
  <si>
    <t>- sociālie rehabilitētāji  (346011*)</t>
  </si>
  <si>
    <t>- pārējie darbinieki</t>
  </si>
  <si>
    <t>amata vien.skaits</t>
  </si>
  <si>
    <t>personu skaits</t>
  </si>
  <si>
    <t>7.2. Sociālo darbinieku, sociālo aprūpētāju un sociālo rehabilitētāju izglītība uz 01.01.2006.</t>
  </si>
  <si>
    <t>Kods: 11014</t>
  </si>
  <si>
    <t>Kods: 110141</t>
  </si>
  <si>
    <t>Kods: 110142</t>
  </si>
  <si>
    <t>Kods: 110143</t>
  </si>
  <si>
    <t>Kods: 110144</t>
  </si>
  <si>
    <t>Kods: 110145</t>
  </si>
  <si>
    <t>Kods: 110146</t>
  </si>
  <si>
    <t>Kods: 11015</t>
  </si>
  <si>
    <t>Kods: 110151</t>
  </si>
  <si>
    <t>Kods: 110152</t>
  </si>
  <si>
    <t>Kods: 110153</t>
  </si>
  <si>
    <t>Kods: 110154</t>
  </si>
  <si>
    <t>Sociālie darbinieki - kopā</t>
  </si>
  <si>
    <t>pirmā līmeņa profesionālā augstākā sociālā darba izglītība (2 gadi)</t>
  </si>
  <si>
    <t>- otrā līmeņa profesionālā augstākā sociālā darba izglītība (4 gadi)</t>
  </si>
  <si>
    <t>- augstākā izglītība citā specialitātē</t>
  </si>
  <si>
    <t>- vidējā profesionālā izglītība citā specialitātē vai vidējā vispārējā izglītība</t>
  </si>
  <si>
    <t>- iegūst pirmā līmeņa profesionālo augstāko sociālā darba izglītību (2 gadi)</t>
  </si>
  <si>
    <t>- iegūst otrā līmeņa profesionālo augstāko sociālā darba izglītību (4 gadi)</t>
  </si>
  <si>
    <t>Sociālie aprūpētāji - kopā</t>
  </si>
  <si>
    <t>pirmā vai otrā līmeņa profesionālā augstākā sociālā darba izglītība</t>
  </si>
  <si>
    <t>- vidējā profesionālā izglītība citā specialitātē vai vidējā vispārējā izglītība*)</t>
  </si>
  <si>
    <t>- iegūst pirmā vai otrā līmeņa profesionālo augstāko sociālā darba izglītību</t>
  </si>
  <si>
    <t>Kods: 11031</t>
  </si>
  <si>
    <t>Kods: 11032</t>
  </si>
  <si>
    <t>Kods: 110321</t>
  </si>
  <si>
    <t>Kods: 110322</t>
  </si>
  <si>
    <t>Kods: 110323</t>
  </si>
  <si>
    <t>Kods: 110324</t>
  </si>
  <si>
    <t>Kods: 11033</t>
  </si>
  <si>
    <t>Kods: 110331</t>
  </si>
  <si>
    <t>Kods: 110332</t>
  </si>
  <si>
    <t>Kods: 100333</t>
  </si>
  <si>
    <t>Kvalifikācijas pilnveides kursi sociālajā darbā un citā jomā - kopā</t>
  </si>
  <si>
    <t>Apgūst vai apguvuši kvalifikācijas pilnveides kursus, apmācību kursus sociālajā darbā (t.sk. sociālajā aprūpē)</t>
  </si>
  <si>
    <t>Sociālie darbinieki</t>
  </si>
  <si>
    <t>Sociālie aprūpētāji</t>
  </si>
  <si>
    <t>Sociālie rehabilitētāji</t>
  </si>
  <si>
    <t>Aprūpētāji (auklītes)</t>
  </si>
  <si>
    <t>Apguvuši kvalifikācijas pilnveides kursus citās jomās</t>
  </si>
  <si>
    <t>psiholoģijā, saskarsmes psiholoģijā</t>
  </si>
  <si>
    <t>- medicīnā</t>
  </si>
  <si>
    <t xml:space="preserve">citi </t>
  </si>
  <si>
    <r>
      <t xml:space="preserve">7.3. Sociālo darbinieku, sociālo aprūpētāju, sociālo rehabilitētāju un aprūpētāju (auklīšu) kvalifikācijas celšana 2005. gadā </t>
    </r>
    <r>
      <rPr>
        <sz val="12"/>
        <rFont val="Arial"/>
        <family val="2"/>
      </rPr>
      <t>(stundas)</t>
    </r>
  </si>
  <si>
    <t>8. Datortehnika un sakaru tehnika iestādē</t>
  </si>
  <si>
    <t>Kods: 11011</t>
  </si>
  <si>
    <t>Kods: 11016</t>
  </si>
  <si>
    <t>Kods: 11017</t>
  </si>
  <si>
    <t>Datori</t>
  </si>
  <si>
    <t>Faksa aparāti</t>
  </si>
  <si>
    <t>Programmatūras</t>
  </si>
  <si>
    <t>E -pasta adrese</t>
  </si>
  <si>
    <t>kopā</t>
  </si>
  <si>
    <t>2005.g.</t>
  </si>
  <si>
    <t>9.1. Institūcijas vadītāja izglītība</t>
  </si>
  <si>
    <t>Kods: 14011</t>
  </si>
  <si>
    <t>Kods: 14012</t>
  </si>
  <si>
    <t>Kods: 14013</t>
  </si>
  <si>
    <t>Kods: 14014</t>
  </si>
  <si>
    <t xml:space="preserve"> augstākā izglītība sociālajā darbā</t>
  </si>
  <si>
    <t xml:space="preserve"> augstākā izglītība citā specialitātē</t>
  </si>
  <si>
    <t>iegūst augstāko izglītību sociālajā darbā</t>
  </si>
  <si>
    <t>iegūst augstāko izglītību citā specialitātē</t>
  </si>
  <si>
    <t>Kods: 14022</t>
  </si>
  <si>
    <t>Kods: 140221</t>
  </si>
  <si>
    <t>Kods: 140222</t>
  </si>
  <si>
    <t>Kods: 140223</t>
  </si>
  <si>
    <t>Kods: 140224</t>
  </si>
  <si>
    <t>Kods: 140225</t>
  </si>
  <si>
    <t>Apmācība 2005. gada laikā (kursi)</t>
  </si>
  <si>
    <t xml:space="preserve"> personāla vadībā</t>
  </si>
  <si>
    <t>saskarsmes psiholoģijā</t>
  </si>
  <si>
    <t xml:space="preserve"> sociālajā darbā</t>
  </si>
  <si>
    <t>ekonomikā, grāmatvedībā vai finanšu vadībā</t>
  </si>
  <si>
    <r>
      <t xml:space="preserve">9.2. institūcijas vadītāja kvalifikācijas pilnveide 2005. gadā </t>
    </r>
    <r>
      <rPr>
        <sz val="14"/>
        <rFont val="Arial"/>
        <family val="2"/>
      </rPr>
      <t>(stundas)</t>
    </r>
  </si>
  <si>
    <t>Euro</t>
  </si>
  <si>
    <t>5.1. Izdevumi 2005. gadā (faktiskajās cenās) Ls, Euro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</si>
</sst>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.00000"/>
    <numFmt numFmtId="174" formatCode="0.0000"/>
    <numFmt numFmtId="175" formatCode="0.0"/>
  </numFmts>
  <fonts count="36">
    <font>
      <sz val="10"/>
      <name val="Arial"/>
      <family val="0"/>
    </font>
    <font>
      <b/>
      <i/>
      <sz val="24"/>
      <name val="Arial"/>
      <family val="2"/>
    </font>
    <font>
      <b/>
      <sz val="20"/>
      <name val="Arial"/>
      <family val="2"/>
    </font>
    <font>
      <b/>
      <sz val="24"/>
      <name val="Arial Black"/>
      <family val="2"/>
    </font>
    <font>
      <sz val="10"/>
      <name val="Arial Black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color indexed="16"/>
      <name val="Arial"/>
      <family val="2"/>
    </font>
    <font>
      <b/>
      <sz val="11"/>
      <color indexed="1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color indexed="16"/>
      <name val="Arial"/>
      <family val="0"/>
    </font>
    <font>
      <sz val="8"/>
      <color indexed="10"/>
      <name val="Arial"/>
      <family val="2"/>
    </font>
    <font>
      <b/>
      <sz val="11"/>
      <color indexed="10"/>
      <name val="Arial"/>
      <family val="0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0"/>
    </font>
    <font>
      <sz val="8"/>
      <color indexed="16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b/>
      <sz val="7"/>
      <name val="Arial"/>
      <family val="0"/>
    </font>
    <font>
      <b/>
      <sz val="7"/>
      <color indexed="16"/>
      <name val="Arial"/>
      <family val="2"/>
    </font>
    <font>
      <sz val="7"/>
      <name val="Arial"/>
      <family val="0"/>
    </font>
    <font>
      <b/>
      <i/>
      <sz val="7"/>
      <color indexed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indexed="16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lightDown">
        <fgColor indexed="22"/>
      </patternFill>
    </fill>
  </fills>
  <borders count="1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27" xfId="0" applyBorder="1" applyAlignment="1">
      <alignment/>
    </xf>
    <xf numFmtId="0" fontId="10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0" fillId="0" borderId="30" xfId="0" applyFont="1" applyFill="1" applyBorder="1" applyAlignment="1">
      <alignment wrapText="1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/>
    </xf>
    <xf numFmtId="0" fontId="13" fillId="2" borderId="25" xfId="0" applyFont="1" applyFill="1" applyBorder="1" applyAlignment="1">
      <alignment/>
    </xf>
    <xf numFmtId="0" fontId="13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21" xfId="0" applyFont="1" applyBorder="1" applyAlignment="1">
      <alignment wrapText="1"/>
    </xf>
    <xf numFmtId="0" fontId="15" fillId="0" borderId="23" xfId="0" applyFont="1" applyFill="1" applyBorder="1" applyAlignment="1">
      <alignment horizontal="center"/>
    </xf>
    <xf numFmtId="0" fontId="15" fillId="0" borderId="25" xfId="0" applyFont="1" applyFill="1" applyBorder="1" applyAlignment="1">
      <alignment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8" fillId="0" borderId="4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54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/>
    </xf>
    <xf numFmtId="0" fontId="16" fillId="2" borderId="60" xfId="0" applyFont="1" applyFill="1" applyBorder="1" applyAlignment="1">
      <alignment/>
    </xf>
    <xf numFmtId="0" fontId="16" fillId="2" borderId="61" xfId="0" applyFont="1" applyFill="1" applyBorder="1" applyAlignment="1">
      <alignment horizontal="center"/>
    </xf>
    <xf numFmtId="0" fontId="16" fillId="2" borderId="62" xfId="0" applyFont="1" applyFill="1" applyBorder="1" applyAlignment="1">
      <alignment horizontal="center"/>
    </xf>
    <xf numFmtId="0" fontId="16" fillId="2" borderId="63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4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1" xfId="0" applyBorder="1" applyAlignment="1">
      <alignment horizontal="center"/>
    </xf>
    <xf numFmtId="0" fontId="16" fillId="2" borderId="60" xfId="0" applyFont="1" applyFill="1" applyBorder="1" applyAlignment="1">
      <alignment wrapText="1"/>
    </xf>
    <xf numFmtId="0" fontId="16" fillId="2" borderId="65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/>
    </xf>
    <xf numFmtId="0" fontId="16" fillId="2" borderId="67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/>
    </xf>
    <xf numFmtId="0" fontId="16" fillId="0" borderId="68" xfId="0" applyFont="1" applyFill="1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0" fontId="7" fillId="0" borderId="69" xfId="0" applyFont="1" applyBorder="1" applyAlignment="1">
      <alignment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70" xfId="0" applyFont="1" applyBorder="1" applyAlignment="1">
      <alignment/>
    </xf>
    <xf numFmtId="0" fontId="7" fillId="0" borderId="13" xfId="0" applyFont="1" applyBorder="1" applyAlignment="1">
      <alignment/>
    </xf>
    <xf numFmtId="0" fontId="16" fillId="2" borderId="71" xfId="0" applyFont="1" applyFill="1" applyBorder="1" applyAlignment="1">
      <alignment horizontal="center"/>
    </xf>
    <xf numFmtId="0" fontId="17" fillId="2" borderId="72" xfId="0" applyFont="1" applyFill="1" applyBorder="1" applyAlignment="1">
      <alignment/>
    </xf>
    <xf numFmtId="0" fontId="16" fillId="2" borderId="73" xfId="0" applyFont="1" applyFill="1" applyBorder="1" applyAlignment="1">
      <alignment/>
    </xf>
    <xf numFmtId="0" fontId="9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/>
    </xf>
    <xf numFmtId="0" fontId="9" fillId="2" borderId="25" xfId="0" applyFont="1" applyFill="1" applyBorder="1" applyAlignment="1">
      <alignment/>
    </xf>
    <xf numFmtId="0" fontId="16" fillId="2" borderId="23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7" fillId="0" borderId="52" xfId="0" applyFont="1" applyBorder="1" applyAlignment="1">
      <alignment wrapText="1"/>
    </xf>
    <xf numFmtId="0" fontId="19" fillId="2" borderId="23" xfId="0" applyFont="1" applyFill="1" applyBorder="1" applyAlignment="1">
      <alignment horizontal="center"/>
    </xf>
    <xf numFmtId="0" fontId="19" fillId="2" borderId="60" xfId="0" applyFont="1" applyFill="1" applyBorder="1" applyAlignment="1">
      <alignment/>
    </xf>
    <xf numFmtId="0" fontId="19" fillId="2" borderId="46" xfId="0" applyFont="1" applyFill="1" applyBorder="1" applyAlignment="1">
      <alignment horizontal="center"/>
    </xf>
    <xf numFmtId="0" fontId="19" fillId="2" borderId="74" xfId="0" applyFont="1" applyFill="1" applyBorder="1" applyAlignment="1">
      <alignment horizontal="center"/>
    </xf>
    <xf numFmtId="0" fontId="19" fillId="2" borderId="75" xfId="0" applyFont="1" applyFill="1" applyBorder="1" applyAlignment="1">
      <alignment horizontal="center"/>
    </xf>
    <xf numFmtId="0" fontId="19" fillId="2" borderId="6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vertical="center" textRotation="90" wrapText="1"/>
    </xf>
    <xf numFmtId="0" fontId="16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0" xfId="0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74" xfId="0" applyFont="1" applyFill="1" applyBorder="1" applyAlignment="1">
      <alignment horizontal="center"/>
    </xf>
    <xf numFmtId="0" fontId="16" fillId="0" borderId="75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6" fillId="0" borderId="81" xfId="0" applyFont="1" applyFill="1" applyBorder="1" applyAlignment="1">
      <alignment horizontal="center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19" fillId="0" borderId="23" xfId="0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textRotation="90" wrapText="1"/>
    </xf>
    <xf numFmtId="0" fontId="9" fillId="0" borderId="90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6" fillId="0" borderId="60" xfId="0" applyFont="1" applyFill="1" applyBorder="1" applyAlignment="1">
      <alignment/>
    </xf>
    <xf numFmtId="0" fontId="16" fillId="0" borderId="91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8" fillId="0" borderId="3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/>
    </xf>
    <xf numFmtId="0" fontId="16" fillId="2" borderId="25" xfId="0" applyFont="1" applyFill="1" applyBorder="1" applyAlignment="1">
      <alignment/>
    </xf>
    <xf numFmtId="0" fontId="19" fillId="0" borderId="60" xfId="0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6" fillId="0" borderId="68" xfId="0" applyFont="1" applyFill="1" applyBorder="1" applyAlignment="1">
      <alignment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92" xfId="0" applyFont="1" applyBorder="1" applyAlignment="1">
      <alignment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9" fillId="0" borderId="96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/>
    </xf>
    <xf numFmtId="0" fontId="16" fillId="0" borderId="37" xfId="0" applyFont="1" applyFill="1" applyBorder="1" applyAlignment="1">
      <alignment/>
    </xf>
    <xf numFmtId="0" fontId="16" fillId="0" borderId="89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textRotation="90" wrapText="1"/>
    </xf>
    <xf numFmtId="0" fontId="18" fillId="0" borderId="34" xfId="0" applyFont="1" applyBorder="1" applyAlignment="1">
      <alignment horizontal="left" vertical="center" wrapText="1"/>
    </xf>
    <xf numFmtId="0" fontId="7" fillId="0" borderId="97" xfId="0" applyFont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6" fillId="0" borderId="65" xfId="0" applyFont="1" applyFill="1" applyBorder="1" applyAlignment="1">
      <alignment horizontal="center"/>
    </xf>
    <xf numFmtId="0" fontId="16" fillId="0" borderId="66" xfId="0" applyFont="1" applyFill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6" fillId="0" borderId="91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7" fillId="2" borderId="29" xfId="0" applyFont="1" applyFill="1" applyBorder="1" applyAlignment="1">
      <alignment/>
    </xf>
    <xf numFmtId="0" fontId="16" fillId="2" borderId="30" xfId="0" applyFont="1" applyFill="1" applyBorder="1" applyAlignment="1">
      <alignment wrapText="1"/>
    </xf>
    <xf numFmtId="0" fontId="19" fillId="2" borderId="25" xfId="0" applyFont="1" applyFill="1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textRotation="90" wrapText="1"/>
    </xf>
    <xf numFmtId="0" fontId="9" fillId="0" borderId="78" xfId="0" applyFont="1" applyBorder="1" applyAlignment="1">
      <alignment horizontal="center" vertical="center" textRotation="90" wrapText="1"/>
    </xf>
    <xf numFmtId="0" fontId="16" fillId="2" borderId="91" xfId="0" applyFont="1" applyFill="1" applyBorder="1" applyAlignment="1">
      <alignment horizontal="center"/>
    </xf>
    <xf numFmtId="0" fontId="16" fillId="2" borderId="68" xfId="0" applyFont="1" applyFill="1" applyBorder="1" applyAlignment="1">
      <alignment wrapText="1"/>
    </xf>
    <xf numFmtId="0" fontId="16" fillId="2" borderId="29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9" fillId="0" borderId="84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2" xfId="0" applyBorder="1" applyAlignment="1">
      <alignment horizontal="center"/>
    </xf>
    <xf numFmtId="0" fontId="16" fillId="0" borderId="60" xfId="0" applyFont="1" applyFill="1" applyBorder="1" applyAlignment="1">
      <alignment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/>
    </xf>
    <xf numFmtId="0" fontId="18" fillId="0" borderId="35" xfId="0" applyFont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9" fillId="0" borderId="9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77" xfId="0" applyFont="1" applyBorder="1" applyAlignment="1">
      <alignment horizontal="center" vertical="center" textRotation="90" wrapText="1"/>
    </xf>
    <xf numFmtId="0" fontId="9" fillId="0" borderId="85" xfId="0" applyFont="1" applyBorder="1" applyAlignment="1">
      <alignment horizontal="center" vertical="center" textRotation="90" wrapText="1"/>
    </xf>
    <xf numFmtId="0" fontId="9" fillId="0" borderId="81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2" fontId="0" fillId="0" borderId="21" xfId="0" applyNumberForma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13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2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91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8" fillId="0" borderId="92" xfId="0" applyFont="1" applyBorder="1" applyAlignment="1">
      <alignment horizontal="center"/>
    </xf>
    <xf numFmtId="0" fontId="13" fillId="0" borderId="21" xfId="0" applyFont="1" applyFill="1" applyBorder="1" applyAlignment="1">
      <alignment wrapText="1"/>
    </xf>
    <xf numFmtId="0" fontId="13" fillId="2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0" fontId="0" fillId="0" borderId="52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16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2" fillId="0" borderId="21" xfId="0" applyFont="1" applyFill="1" applyBorder="1" applyAlignment="1">
      <alignment/>
    </xf>
    <xf numFmtId="2" fontId="22" fillId="0" borderId="21" xfId="0" applyNumberFormat="1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textRotation="90" wrapText="1"/>
    </xf>
    <xf numFmtId="1" fontId="0" fillId="0" borderId="17" xfId="0" applyNumberFormat="1" applyBorder="1" applyAlignment="1">
      <alignment horizontal="center"/>
    </xf>
    <xf numFmtId="0" fontId="0" fillId="0" borderId="69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13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13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13" fillId="0" borderId="35" xfId="0" applyNumberFormat="1" applyFont="1" applyBorder="1" applyAlignment="1">
      <alignment horizontal="center" vertical="center" wrapText="1"/>
    </xf>
    <xf numFmtId="1" fontId="13" fillId="0" borderId="33" xfId="0" applyNumberFormat="1" applyFont="1" applyBorder="1" applyAlignment="1">
      <alignment horizontal="center" vertical="center" wrapText="1"/>
    </xf>
    <xf numFmtId="1" fontId="13" fillId="0" borderId="34" xfId="0" applyNumberFormat="1" applyFont="1" applyBorder="1" applyAlignment="1">
      <alignment horizontal="center" vertical="center" wrapText="1"/>
    </xf>
    <xf numFmtId="1" fontId="13" fillId="0" borderId="3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9" fillId="0" borderId="38" xfId="0" applyNumberFormat="1" applyFont="1" applyBorder="1" applyAlignment="1">
      <alignment horizontal="center" vertical="center" textRotation="90" wrapText="1"/>
    </xf>
    <xf numFmtId="2" fontId="0" fillId="0" borderId="17" xfId="0" applyNumberFormat="1" applyBorder="1" applyAlignment="1">
      <alignment horizontal="center"/>
    </xf>
    <xf numFmtId="2" fontId="13" fillId="0" borderId="25" xfId="0" applyNumberFormat="1" applyFont="1" applyFill="1" applyBorder="1" applyAlignment="1">
      <alignment horizontal="center"/>
    </xf>
    <xf numFmtId="1" fontId="16" fillId="2" borderId="25" xfId="0" applyNumberFormat="1" applyFont="1" applyFill="1" applyBorder="1" applyAlignment="1">
      <alignment horizontal="center"/>
    </xf>
    <xf numFmtId="1" fontId="13" fillId="2" borderId="25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5" xfId="0" applyFont="1" applyFill="1" applyBorder="1" applyAlignment="1">
      <alignment/>
    </xf>
    <xf numFmtId="0" fontId="22" fillId="0" borderId="25" xfId="0" applyFont="1" applyFill="1" applyBorder="1" applyAlignment="1">
      <alignment horizontal="center"/>
    </xf>
    <xf numFmtId="1" fontId="22" fillId="0" borderId="25" xfId="0" applyNumberFormat="1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7" fillId="0" borderId="21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8" fillId="0" borderId="8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1" fontId="32" fillId="0" borderId="61" xfId="0" applyNumberFormat="1" applyFont="1" applyFill="1" applyBorder="1" applyAlignment="1">
      <alignment horizontal="center"/>
    </xf>
    <xf numFmtId="1" fontId="16" fillId="0" borderId="63" xfId="0" applyNumberFormat="1" applyFont="1" applyFill="1" applyBorder="1" applyAlignment="1">
      <alignment horizontal="center"/>
    </xf>
    <xf numFmtId="0" fontId="32" fillId="0" borderId="64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32" fillId="0" borderId="65" xfId="0" applyFont="1" applyFill="1" applyBorder="1" applyAlignment="1">
      <alignment horizontal="center"/>
    </xf>
    <xf numFmtId="0" fontId="32" fillId="0" borderId="67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175" fontId="33" fillId="0" borderId="46" xfId="0" applyNumberFormat="1" applyFont="1" applyBorder="1" applyAlignment="1">
      <alignment horizontal="center" vertical="center" wrapText="1"/>
    </xf>
    <xf numFmtId="1" fontId="18" fillId="0" borderId="39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/>
    </xf>
    <xf numFmtId="175" fontId="34" fillId="0" borderId="46" xfId="0" applyNumberFormat="1" applyFont="1" applyFill="1" applyBorder="1" applyAlignment="1">
      <alignment horizontal="center"/>
    </xf>
    <xf numFmtId="0" fontId="34" fillId="0" borderId="64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9" fillId="0" borderId="10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16" fillId="0" borderId="60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6" fillId="0" borderId="33" xfId="0" applyFont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9" fillId="0" borderId="58" xfId="0" applyFont="1" applyBorder="1" applyAlignment="1">
      <alignment horizontal="center" vertical="center" textRotation="90" wrapText="1"/>
    </xf>
    <xf numFmtId="0" fontId="9" fillId="0" borderId="59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4" xfId="0" applyBorder="1" applyAlignment="1">
      <alignment/>
    </xf>
    <xf numFmtId="0" fontId="9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9" fillId="0" borderId="21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/>
    </xf>
    <xf numFmtId="1" fontId="7" fillId="0" borderId="2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7" xfId="0" applyBorder="1" applyAlignment="1">
      <alignment/>
    </xf>
    <xf numFmtId="1" fontId="7" fillId="0" borderId="21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/>
    </xf>
    <xf numFmtId="1" fontId="13" fillId="0" borderId="21" xfId="0" applyNumberFormat="1" applyFont="1" applyFill="1" applyBorder="1" applyAlignment="1">
      <alignment/>
    </xf>
    <xf numFmtId="1" fontId="13" fillId="0" borderId="2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left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/>
    </xf>
    <xf numFmtId="1" fontId="7" fillId="2" borderId="21" xfId="0" applyNumberFormat="1" applyFont="1" applyFill="1" applyBorder="1" applyAlignment="1">
      <alignment/>
    </xf>
    <xf numFmtId="1" fontId="9" fillId="2" borderId="21" xfId="0" applyNumberFormat="1" applyFont="1" applyFill="1" applyBorder="1" applyAlignment="1">
      <alignment/>
    </xf>
    <xf numFmtId="1" fontId="9" fillId="2" borderId="21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/>
    </xf>
    <xf numFmtId="1" fontId="22" fillId="0" borderId="21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23" fillId="0" borderId="21" xfId="0" applyNumberFormat="1" applyFont="1" applyFill="1" applyBorder="1" applyAlignment="1">
      <alignment/>
    </xf>
    <xf numFmtId="1" fontId="9" fillId="0" borderId="21" xfId="0" applyNumberFormat="1" applyFont="1" applyFill="1" applyBorder="1" applyAlignment="1">
      <alignment/>
    </xf>
    <xf numFmtId="1" fontId="23" fillId="0" borderId="21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left" vertical="center" wrapText="1"/>
    </xf>
    <xf numFmtId="1" fontId="25" fillId="0" borderId="21" xfId="0" applyNumberFormat="1" applyFont="1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wrapText="1"/>
    </xf>
    <xf numFmtId="1" fontId="2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8" xfId="0" applyBorder="1" applyAlignment="1">
      <alignment/>
    </xf>
    <xf numFmtId="0" fontId="0" fillId="0" borderId="27" xfId="0" applyBorder="1" applyAlignment="1">
      <alignment/>
    </xf>
    <xf numFmtId="0" fontId="0" fillId="0" borderId="109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/>
    </xf>
    <xf numFmtId="1" fontId="8" fillId="0" borderId="21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textRotation="90" wrapText="1"/>
    </xf>
    <xf numFmtId="1" fontId="9" fillId="0" borderId="21" xfId="0" applyNumberFormat="1" applyFont="1" applyBorder="1" applyAlignment="1">
      <alignment horizontal="center" vertical="center" textRotation="90" wrapText="1"/>
    </xf>
    <xf numFmtId="1" fontId="7" fillId="0" borderId="52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 vertical="center" wrapText="1"/>
    </xf>
    <xf numFmtId="1" fontId="7" fillId="0" borderId="50" xfId="0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0" fontId="9" fillId="0" borderId="21" xfId="0" applyFont="1" applyBorder="1" applyAlignment="1">
      <alignment horizontal="center" vertical="center" textRotation="90" wrapText="1"/>
    </xf>
    <xf numFmtId="0" fontId="0" fillId="0" borderId="21" xfId="0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6" sqref="A16:N16"/>
    </sheetView>
  </sheetViews>
  <sheetFormatPr defaultColWidth="9.140625" defaultRowHeight="12.75"/>
  <cols>
    <col min="1" max="1" width="10.140625" style="0" bestFit="1" customWidth="1"/>
    <col min="14" max="14" width="15.00390625" style="0" customWidth="1"/>
  </cols>
  <sheetData>
    <row r="2" ht="12.75">
      <c r="J2" t="s">
        <v>1</v>
      </c>
    </row>
    <row r="3" ht="12.75">
      <c r="J3" t="s">
        <v>2</v>
      </c>
    </row>
    <row r="4" ht="12.75">
      <c r="J4" t="s">
        <v>3</v>
      </c>
    </row>
    <row r="10" spans="1:14" ht="36.75">
      <c r="A10" s="544" t="s">
        <v>0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6.75">
      <c r="A13" s="544" t="s">
        <v>5</v>
      </c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</row>
    <row r="16" spans="1:14" ht="30" customHeight="1">
      <c r="A16" s="545" t="s">
        <v>6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</row>
    <row r="17" spans="1:14" ht="30" customHeight="1">
      <c r="A17" s="545" t="s">
        <v>7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</row>
    <row r="18" spans="1:14" ht="33" customHeight="1">
      <c r="A18" s="545" t="s">
        <v>8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</row>
    <row r="23" spans="1:14" ht="26.25">
      <c r="A23" s="543" t="s">
        <v>4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</row>
    <row r="24" spans="1:14" ht="26.25">
      <c r="A24" s="543">
        <v>2006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</row>
  </sheetData>
  <sheetProtection password="CE88" sheet="1" objects="1" scenarios="1"/>
  <mergeCells count="7">
    <mergeCell ref="A23:N23"/>
    <mergeCell ref="A24:N24"/>
    <mergeCell ref="A10:N10"/>
    <mergeCell ref="A13:N13"/>
    <mergeCell ref="A16:N16"/>
    <mergeCell ref="A17:N17"/>
    <mergeCell ref="A18:N18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pane ySplit="4" topLeftCell="BM5" activePane="bottomLeft" state="frozen"/>
      <selection pane="topLeft" activeCell="A1" sqref="A1"/>
      <selection pane="bottomLeft" activeCell="I97" sqref="I97"/>
    </sheetView>
  </sheetViews>
  <sheetFormatPr defaultColWidth="9.140625" defaultRowHeight="12.75"/>
  <cols>
    <col min="1" max="1" width="3.7109375" style="67" customWidth="1"/>
    <col min="2" max="2" width="13.140625" style="5" customWidth="1"/>
    <col min="3" max="3" width="40.8515625" style="5" customWidth="1"/>
    <col min="4" max="4" width="6.28125" style="6" customWidth="1"/>
    <col min="5" max="5" width="6.00390625" style="6" customWidth="1"/>
    <col min="6" max="7" width="6.28125" style="6" customWidth="1"/>
    <col min="8" max="8" width="6.140625" style="6" customWidth="1"/>
    <col min="9" max="9" width="7.421875" style="6" customWidth="1"/>
    <col min="10" max="10" width="6.7109375" style="6" customWidth="1"/>
    <col min="11" max="11" width="7.140625" style="6" customWidth="1"/>
    <col min="12" max="12" width="6.8515625" style="6" customWidth="1"/>
    <col min="13" max="13" width="6.57421875" style="6" customWidth="1"/>
    <col min="14" max="14" width="6.140625" style="6" customWidth="1"/>
    <col min="15" max="15" width="5.8515625" style="6" customWidth="1"/>
    <col min="16" max="16" width="7.28125" style="6" customWidth="1"/>
  </cols>
  <sheetData>
    <row r="1" ht="18.75" thickBot="1">
      <c r="A1" s="4" t="s">
        <v>294</v>
      </c>
    </row>
    <row r="2" spans="1:16" s="5" customFormat="1" ht="33.75">
      <c r="A2" s="536" t="s">
        <v>46</v>
      </c>
      <c r="B2" s="564" t="s">
        <v>47</v>
      </c>
      <c r="C2" s="564" t="s">
        <v>48</v>
      </c>
      <c r="D2" s="203" t="s">
        <v>295</v>
      </c>
      <c r="E2" s="103" t="s">
        <v>296</v>
      </c>
      <c r="F2" s="103" t="s">
        <v>297</v>
      </c>
      <c r="G2" s="103" t="s">
        <v>298</v>
      </c>
      <c r="H2" s="103" t="s">
        <v>299</v>
      </c>
      <c r="I2" s="103" t="s">
        <v>300</v>
      </c>
      <c r="J2" s="103" t="s">
        <v>301</v>
      </c>
      <c r="K2" s="103" t="s">
        <v>302</v>
      </c>
      <c r="L2" s="103" t="s">
        <v>303</v>
      </c>
      <c r="M2" s="103" t="s">
        <v>304</v>
      </c>
      <c r="N2" s="103" t="s">
        <v>305</v>
      </c>
      <c r="O2" s="103" t="s">
        <v>306</v>
      </c>
      <c r="P2" s="105" t="s">
        <v>307</v>
      </c>
    </row>
    <row r="3" spans="1:16" s="5" customFormat="1" ht="11.25">
      <c r="A3" s="537"/>
      <c r="B3" s="565"/>
      <c r="C3" s="565"/>
      <c r="D3" s="205"/>
      <c r="E3" s="107"/>
      <c r="F3" s="107"/>
      <c r="G3" s="499" t="s">
        <v>56</v>
      </c>
      <c r="H3" s="497"/>
      <c r="I3" s="107"/>
      <c r="J3" s="499" t="s">
        <v>308</v>
      </c>
      <c r="K3" s="497"/>
      <c r="L3" s="500"/>
      <c r="M3" s="205"/>
      <c r="N3" s="107"/>
      <c r="O3" s="107"/>
      <c r="P3" s="249"/>
    </row>
    <row r="4" spans="1:16" s="5" customFormat="1" ht="87.75" customHeight="1" thickBot="1">
      <c r="A4" s="512"/>
      <c r="B4" s="566"/>
      <c r="C4" s="566"/>
      <c r="D4" s="214" t="s">
        <v>309</v>
      </c>
      <c r="E4" s="114" t="s">
        <v>310</v>
      </c>
      <c r="F4" s="116" t="s">
        <v>311</v>
      </c>
      <c r="G4" s="178" t="s">
        <v>312</v>
      </c>
      <c r="H4" s="114" t="s">
        <v>313</v>
      </c>
      <c r="I4" s="116" t="s">
        <v>314</v>
      </c>
      <c r="J4" s="178" t="s">
        <v>315</v>
      </c>
      <c r="K4" s="116" t="s">
        <v>316</v>
      </c>
      <c r="L4" s="114" t="s">
        <v>317</v>
      </c>
      <c r="M4" s="114" t="s">
        <v>318</v>
      </c>
      <c r="N4" s="114" t="s">
        <v>319</v>
      </c>
      <c r="O4" s="114" t="s">
        <v>320</v>
      </c>
      <c r="P4" s="117" t="s">
        <v>321</v>
      </c>
    </row>
    <row r="5" spans="1:16" ht="12.75">
      <c r="A5" s="21">
        <v>1</v>
      </c>
      <c r="B5" s="22" t="s">
        <v>64</v>
      </c>
      <c r="C5" s="23" t="s">
        <v>65</v>
      </c>
      <c r="D5" s="24">
        <v>7</v>
      </c>
      <c r="E5" s="25">
        <v>11</v>
      </c>
      <c r="F5" s="25">
        <v>0</v>
      </c>
      <c r="G5" s="25">
        <v>0</v>
      </c>
      <c r="H5" s="25">
        <v>0</v>
      </c>
      <c r="I5" s="25">
        <v>114</v>
      </c>
      <c r="J5" s="25">
        <v>0</v>
      </c>
      <c r="K5" s="25">
        <v>114</v>
      </c>
      <c r="L5" s="25">
        <v>0</v>
      </c>
      <c r="M5" s="25">
        <v>33</v>
      </c>
      <c r="N5" s="25">
        <v>0</v>
      </c>
      <c r="O5" s="25">
        <v>0</v>
      </c>
      <c r="P5" s="26">
        <v>0</v>
      </c>
    </row>
    <row r="6" spans="1:16" ht="12.75">
      <c r="A6" s="27">
        <v>2</v>
      </c>
      <c r="B6" s="28" t="s">
        <v>66</v>
      </c>
      <c r="C6" s="29" t="s">
        <v>67</v>
      </c>
      <c r="D6" s="30">
        <v>7</v>
      </c>
      <c r="E6" s="31">
        <v>9</v>
      </c>
      <c r="F6" s="31">
        <v>6</v>
      </c>
      <c r="G6" s="31">
        <v>6</v>
      </c>
      <c r="H6" s="31">
        <v>0</v>
      </c>
      <c r="I6" s="31">
        <v>134</v>
      </c>
      <c r="J6" s="31">
        <v>0</v>
      </c>
      <c r="K6" s="31">
        <v>132</v>
      </c>
      <c r="L6" s="31">
        <v>2</v>
      </c>
      <c r="M6" s="31">
        <v>32</v>
      </c>
      <c r="N6" s="31">
        <v>6</v>
      </c>
      <c r="O6" s="31">
        <v>0</v>
      </c>
      <c r="P6" s="32">
        <v>0</v>
      </c>
    </row>
    <row r="7" spans="1:16" ht="12.75">
      <c r="A7" s="27">
        <v>3</v>
      </c>
      <c r="B7" s="28" t="s">
        <v>66</v>
      </c>
      <c r="C7" s="29" t="s">
        <v>68</v>
      </c>
      <c r="D7" s="30">
        <v>7</v>
      </c>
      <c r="E7" s="31">
        <v>8</v>
      </c>
      <c r="F7" s="31">
        <v>10</v>
      </c>
      <c r="G7" s="31">
        <v>10</v>
      </c>
      <c r="H7" s="31">
        <v>0</v>
      </c>
      <c r="I7" s="31">
        <v>280</v>
      </c>
      <c r="J7" s="31">
        <v>1</v>
      </c>
      <c r="K7" s="31">
        <v>279</v>
      </c>
      <c r="L7" s="31">
        <v>0</v>
      </c>
      <c r="M7" s="31">
        <v>22</v>
      </c>
      <c r="N7" s="31">
        <v>70</v>
      </c>
      <c r="O7" s="31">
        <v>7</v>
      </c>
      <c r="P7" s="32">
        <v>1</v>
      </c>
    </row>
    <row r="8" spans="1:16" ht="12.75">
      <c r="A8" s="27">
        <v>4</v>
      </c>
      <c r="B8" s="28" t="s">
        <v>66</v>
      </c>
      <c r="C8" s="29" t="s">
        <v>69</v>
      </c>
      <c r="D8" s="30">
        <v>8</v>
      </c>
      <c r="E8" s="31">
        <v>3</v>
      </c>
      <c r="F8" s="31">
        <v>7</v>
      </c>
      <c r="G8" s="31">
        <v>7</v>
      </c>
      <c r="H8" s="31">
        <v>0</v>
      </c>
      <c r="I8" s="31">
        <v>97</v>
      </c>
      <c r="J8" s="31">
        <v>0</v>
      </c>
      <c r="K8" s="31">
        <v>91</v>
      </c>
      <c r="L8" s="31">
        <v>6</v>
      </c>
      <c r="M8" s="31">
        <v>62</v>
      </c>
      <c r="N8" s="31">
        <v>0</v>
      </c>
      <c r="O8" s="31">
        <v>8</v>
      </c>
      <c r="P8" s="32">
        <v>0</v>
      </c>
    </row>
    <row r="9" spans="1:16" ht="13.5" thickBot="1">
      <c r="A9" s="27">
        <v>5</v>
      </c>
      <c r="B9" s="28" t="s">
        <v>70</v>
      </c>
      <c r="C9" s="29" t="s">
        <v>71</v>
      </c>
      <c r="D9" s="30">
        <v>11</v>
      </c>
      <c r="E9" s="31">
        <v>3</v>
      </c>
      <c r="F9" s="31">
        <v>0</v>
      </c>
      <c r="G9" s="31">
        <v>0</v>
      </c>
      <c r="H9" s="31">
        <v>0</v>
      </c>
      <c r="I9" s="31">
        <v>183</v>
      </c>
      <c r="J9" s="31">
        <v>0</v>
      </c>
      <c r="K9" s="31">
        <v>183</v>
      </c>
      <c r="L9" s="31">
        <v>0</v>
      </c>
      <c r="M9" s="31">
        <v>28</v>
      </c>
      <c r="N9" s="31">
        <v>9</v>
      </c>
      <c r="O9" s="31">
        <v>0</v>
      </c>
      <c r="P9" s="32">
        <v>0</v>
      </c>
    </row>
    <row r="10" spans="1:16" s="134" customFormat="1" ht="17.25" thickBot="1" thickTop="1">
      <c r="A10" s="180">
        <v>5</v>
      </c>
      <c r="B10" s="181"/>
      <c r="C10" s="182" t="s">
        <v>72</v>
      </c>
      <c r="D10" s="180">
        <f aca="true" t="shared" si="0" ref="D10:P10">(D5+D6+D7+D8+D9)</f>
        <v>40</v>
      </c>
      <c r="E10" s="183">
        <f t="shared" si="0"/>
        <v>34</v>
      </c>
      <c r="F10" s="183">
        <f t="shared" si="0"/>
        <v>23</v>
      </c>
      <c r="G10" s="183">
        <f t="shared" si="0"/>
        <v>23</v>
      </c>
      <c r="H10" s="183">
        <f t="shared" si="0"/>
        <v>0</v>
      </c>
      <c r="I10" s="183">
        <f t="shared" si="0"/>
        <v>808</v>
      </c>
      <c r="J10" s="183">
        <f t="shared" si="0"/>
        <v>1</v>
      </c>
      <c r="K10" s="183">
        <f t="shared" si="0"/>
        <v>799</v>
      </c>
      <c r="L10" s="183">
        <f t="shared" si="0"/>
        <v>8</v>
      </c>
      <c r="M10" s="183">
        <f t="shared" si="0"/>
        <v>177</v>
      </c>
      <c r="N10" s="183">
        <f t="shared" si="0"/>
        <v>85</v>
      </c>
      <c r="O10" s="183">
        <f t="shared" si="0"/>
        <v>15</v>
      </c>
      <c r="P10" s="184">
        <f t="shared" si="0"/>
        <v>1</v>
      </c>
    </row>
    <row r="11" spans="1:16" ht="9" customHeight="1" thickBot="1" thickTop="1">
      <c r="A11" s="547"/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9"/>
    </row>
    <row r="12" spans="1:16" ht="13.5" thickTop="1">
      <c r="A12" s="27">
        <v>1</v>
      </c>
      <c r="B12" s="28" t="s">
        <v>66</v>
      </c>
      <c r="C12" s="29" t="s">
        <v>73</v>
      </c>
      <c r="D12" s="30">
        <v>4</v>
      </c>
      <c r="E12" s="31">
        <v>4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10</v>
      </c>
      <c r="N12" s="31">
        <v>0</v>
      </c>
      <c r="O12" s="31">
        <v>0</v>
      </c>
      <c r="P12" s="32">
        <v>0</v>
      </c>
    </row>
    <row r="13" spans="1:16" ht="12.75">
      <c r="A13" s="27">
        <v>2</v>
      </c>
      <c r="B13" s="28" t="s">
        <v>74</v>
      </c>
      <c r="C13" s="29" t="s">
        <v>75</v>
      </c>
      <c r="D13" s="30">
        <v>13</v>
      </c>
      <c r="E13" s="31">
        <v>0</v>
      </c>
      <c r="F13" s="31">
        <v>0</v>
      </c>
      <c r="G13" s="31">
        <v>0</v>
      </c>
      <c r="H13" s="31">
        <v>0</v>
      </c>
      <c r="I13" s="31">
        <v>102</v>
      </c>
      <c r="J13" s="31">
        <v>0</v>
      </c>
      <c r="K13" s="31">
        <v>102</v>
      </c>
      <c r="L13" s="31">
        <v>0</v>
      </c>
      <c r="M13" s="31">
        <v>23</v>
      </c>
      <c r="N13" s="31">
        <v>4</v>
      </c>
      <c r="O13" s="31">
        <v>1</v>
      </c>
      <c r="P13" s="32">
        <v>2</v>
      </c>
    </row>
    <row r="14" spans="1:16" ht="13.5" thickBot="1">
      <c r="A14" s="27">
        <v>3</v>
      </c>
      <c r="B14" s="28" t="s">
        <v>76</v>
      </c>
      <c r="C14" s="29" t="s">
        <v>77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33</v>
      </c>
      <c r="J14" s="31">
        <v>0</v>
      </c>
      <c r="K14" s="31">
        <v>33</v>
      </c>
      <c r="L14" s="31">
        <v>0</v>
      </c>
      <c r="M14" s="31">
        <v>7</v>
      </c>
      <c r="N14" s="31">
        <v>0</v>
      </c>
      <c r="O14" s="31">
        <v>0</v>
      </c>
      <c r="P14" s="32">
        <v>3</v>
      </c>
    </row>
    <row r="15" spans="1:16" s="134" customFormat="1" ht="33" thickBot="1" thickTop="1">
      <c r="A15" s="144">
        <v>3</v>
      </c>
      <c r="B15" s="145"/>
      <c r="C15" s="250" t="s">
        <v>78</v>
      </c>
      <c r="D15" s="144">
        <f aca="true" t="shared" si="1" ref="D15:P15">(D12+D13+D14)</f>
        <v>17</v>
      </c>
      <c r="E15" s="223">
        <f t="shared" si="1"/>
        <v>4</v>
      </c>
      <c r="F15" s="223">
        <f t="shared" si="1"/>
        <v>0</v>
      </c>
      <c r="G15" s="223">
        <f t="shared" si="1"/>
        <v>0</v>
      </c>
      <c r="H15" s="223">
        <f t="shared" si="1"/>
        <v>0</v>
      </c>
      <c r="I15" s="223">
        <f t="shared" si="1"/>
        <v>135</v>
      </c>
      <c r="J15" s="223">
        <f t="shared" si="1"/>
        <v>0</v>
      </c>
      <c r="K15" s="223">
        <f t="shared" si="1"/>
        <v>135</v>
      </c>
      <c r="L15" s="223">
        <f t="shared" si="1"/>
        <v>0</v>
      </c>
      <c r="M15" s="223">
        <f t="shared" si="1"/>
        <v>40</v>
      </c>
      <c r="N15" s="223">
        <f t="shared" si="1"/>
        <v>4</v>
      </c>
      <c r="O15" s="223">
        <f t="shared" si="1"/>
        <v>1</v>
      </c>
      <c r="P15" s="224">
        <f t="shared" si="1"/>
        <v>5</v>
      </c>
    </row>
    <row r="16" spans="1:16" s="134" customFormat="1" ht="16.5" thickBot="1">
      <c r="A16" s="251">
        <v>8</v>
      </c>
      <c r="B16" s="252"/>
      <c r="C16" s="253" t="s">
        <v>170</v>
      </c>
      <c r="D16" s="148">
        <f>D10+D15</f>
        <v>57</v>
      </c>
      <c r="E16" s="148">
        <f aca="true" t="shared" si="2" ref="E16:P16">E10+E15</f>
        <v>38</v>
      </c>
      <c r="F16" s="148">
        <f t="shared" si="2"/>
        <v>23</v>
      </c>
      <c r="G16" s="148">
        <f t="shared" si="2"/>
        <v>23</v>
      </c>
      <c r="H16" s="148">
        <f t="shared" si="2"/>
        <v>0</v>
      </c>
      <c r="I16" s="148">
        <f t="shared" si="2"/>
        <v>943</v>
      </c>
      <c r="J16" s="148">
        <f t="shared" si="2"/>
        <v>1</v>
      </c>
      <c r="K16" s="148">
        <f t="shared" si="2"/>
        <v>934</v>
      </c>
      <c r="L16" s="148">
        <f t="shared" si="2"/>
        <v>8</v>
      </c>
      <c r="M16" s="148">
        <f t="shared" si="2"/>
        <v>217</v>
      </c>
      <c r="N16" s="148">
        <f t="shared" si="2"/>
        <v>89</v>
      </c>
      <c r="O16" s="148">
        <f t="shared" si="2"/>
        <v>16</v>
      </c>
      <c r="P16" s="149">
        <f t="shared" si="2"/>
        <v>6</v>
      </c>
    </row>
    <row r="17" spans="1:16" s="5" customFormat="1" ht="12" thickBot="1">
      <c r="A17" s="51"/>
      <c r="B17" s="52"/>
      <c r="C17" s="52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1"/>
    </row>
    <row r="18" spans="1:16" ht="12.75">
      <c r="A18" s="21">
        <v>1</v>
      </c>
      <c r="B18" s="22" t="s">
        <v>80</v>
      </c>
      <c r="C18" s="23" t="s">
        <v>81</v>
      </c>
      <c r="D18" s="24">
        <v>0</v>
      </c>
      <c r="E18" s="25">
        <v>14</v>
      </c>
      <c r="F18" s="25">
        <v>0</v>
      </c>
      <c r="G18" s="25">
        <v>0</v>
      </c>
      <c r="H18" s="25">
        <v>0</v>
      </c>
      <c r="I18" s="25">
        <v>46</v>
      </c>
      <c r="J18" s="25">
        <v>0</v>
      </c>
      <c r="K18" s="25">
        <v>46</v>
      </c>
      <c r="L18" s="25">
        <v>0</v>
      </c>
      <c r="M18" s="25">
        <v>1</v>
      </c>
      <c r="N18" s="25">
        <v>2</v>
      </c>
      <c r="O18" s="25">
        <v>1</v>
      </c>
      <c r="P18" s="26">
        <v>4</v>
      </c>
    </row>
    <row r="19" spans="1:16" ht="12.75">
      <c r="A19" s="27">
        <v>2</v>
      </c>
      <c r="B19" s="28" t="s">
        <v>80</v>
      </c>
      <c r="C19" s="29" t="s">
        <v>82</v>
      </c>
      <c r="D19" s="30">
        <v>7</v>
      </c>
      <c r="E19" s="31">
        <v>7</v>
      </c>
      <c r="F19" s="31">
        <v>0</v>
      </c>
      <c r="G19" s="31">
        <v>0</v>
      </c>
      <c r="H19" s="31">
        <v>0</v>
      </c>
      <c r="I19" s="31">
        <v>45</v>
      </c>
      <c r="J19" s="31">
        <v>3</v>
      </c>
      <c r="K19" s="31">
        <v>42</v>
      </c>
      <c r="L19" s="31">
        <v>0</v>
      </c>
      <c r="M19" s="31">
        <v>11</v>
      </c>
      <c r="N19" s="31">
        <v>3</v>
      </c>
      <c r="O19" s="31">
        <v>0</v>
      </c>
      <c r="P19" s="32">
        <v>8</v>
      </c>
    </row>
    <row r="20" spans="1:16" ht="12.75">
      <c r="A20" s="27">
        <v>3</v>
      </c>
      <c r="B20" s="28" t="s">
        <v>83</v>
      </c>
      <c r="C20" s="29" t="s">
        <v>84</v>
      </c>
      <c r="D20" s="30">
        <v>1</v>
      </c>
      <c r="E20" s="31">
        <v>28</v>
      </c>
      <c r="F20" s="31">
        <v>0</v>
      </c>
      <c r="G20" s="31">
        <v>0</v>
      </c>
      <c r="H20" s="31">
        <v>0</v>
      </c>
      <c r="I20" s="31">
        <v>1</v>
      </c>
      <c r="J20" s="31">
        <v>0</v>
      </c>
      <c r="K20" s="31">
        <v>1</v>
      </c>
      <c r="L20" s="31">
        <v>0</v>
      </c>
      <c r="M20" s="31">
        <v>13</v>
      </c>
      <c r="N20" s="31">
        <v>0</v>
      </c>
      <c r="O20" s="31">
        <v>0</v>
      </c>
      <c r="P20" s="32">
        <v>1</v>
      </c>
    </row>
    <row r="21" spans="1:16" ht="12.75">
      <c r="A21" s="27">
        <v>4</v>
      </c>
      <c r="B21" s="28" t="s">
        <v>85</v>
      </c>
      <c r="C21" s="29" t="s">
        <v>86</v>
      </c>
      <c r="D21" s="30">
        <v>1</v>
      </c>
      <c r="E21" s="31">
        <v>14</v>
      </c>
      <c r="F21" s="31">
        <v>0</v>
      </c>
      <c r="G21" s="31">
        <v>0</v>
      </c>
      <c r="H21" s="31">
        <v>0</v>
      </c>
      <c r="I21" s="31">
        <v>20</v>
      </c>
      <c r="J21" s="31">
        <v>0</v>
      </c>
      <c r="K21" s="31">
        <v>20</v>
      </c>
      <c r="L21" s="31">
        <v>0</v>
      </c>
      <c r="M21" s="31">
        <v>20</v>
      </c>
      <c r="N21" s="31">
        <v>6</v>
      </c>
      <c r="O21" s="31">
        <v>0</v>
      </c>
      <c r="P21" s="32">
        <v>12</v>
      </c>
    </row>
    <row r="22" spans="1:16" ht="12.75">
      <c r="A22" s="27">
        <v>5</v>
      </c>
      <c r="B22" s="28" t="s">
        <v>85</v>
      </c>
      <c r="C22" s="29" t="s">
        <v>87</v>
      </c>
      <c r="D22" s="3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6</v>
      </c>
      <c r="J22" s="31">
        <v>0</v>
      </c>
      <c r="K22" s="31">
        <v>6</v>
      </c>
      <c r="L22" s="31">
        <v>0</v>
      </c>
      <c r="M22" s="31">
        <v>3</v>
      </c>
      <c r="N22" s="31">
        <v>2</v>
      </c>
      <c r="O22" s="31">
        <v>0</v>
      </c>
      <c r="P22" s="32">
        <v>0</v>
      </c>
    </row>
    <row r="23" spans="1:16" ht="12.75">
      <c r="A23" s="27">
        <v>6</v>
      </c>
      <c r="B23" s="28" t="s">
        <v>64</v>
      </c>
      <c r="C23" s="29" t="s">
        <v>88</v>
      </c>
      <c r="D23" s="30">
        <v>0</v>
      </c>
      <c r="E23" s="31">
        <v>4</v>
      </c>
      <c r="F23" s="31">
        <v>0</v>
      </c>
      <c r="G23" s="31">
        <v>0</v>
      </c>
      <c r="H23" s="31">
        <v>0</v>
      </c>
      <c r="I23" s="31">
        <v>1</v>
      </c>
      <c r="J23" s="31">
        <v>0</v>
      </c>
      <c r="K23" s="31">
        <v>1</v>
      </c>
      <c r="L23" s="31">
        <v>0</v>
      </c>
      <c r="M23" s="31">
        <v>21</v>
      </c>
      <c r="N23" s="31">
        <v>1</v>
      </c>
      <c r="O23" s="31">
        <v>0</v>
      </c>
      <c r="P23" s="32">
        <v>0</v>
      </c>
    </row>
    <row r="24" spans="1:16" ht="12.75">
      <c r="A24" s="27">
        <v>7</v>
      </c>
      <c r="B24" s="28" t="s">
        <v>89</v>
      </c>
      <c r="C24" s="29" t="s">
        <v>90</v>
      </c>
      <c r="D24" s="30">
        <v>6</v>
      </c>
      <c r="E24" s="31">
        <v>1</v>
      </c>
      <c r="F24" s="31">
        <v>0</v>
      </c>
      <c r="G24" s="31">
        <v>0</v>
      </c>
      <c r="H24" s="31">
        <v>0</v>
      </c>
      <c r="I24" s="31">
        <v>153</v>
      </c>
      <c r="J24" s="31">
        <v>0</v>
      </c>
      <c r="K24" s="31">
        <v>153</v>
      </c>
      <c r="L24" s="31">
        <v>0</v>
      </c>
      <c r="M24" s="31">
        <v>173</v>
      </c>
      <c r="N24" s="31">
        <v>7</v>
      </c>
      <c r="O24" s="31">
        <v>0</v>
      </c>
      <c r="P24" s="32">
        <v>5</v>
      </c>
    </row>
    <row r="25" spans="1:16" ht="12.75">
      <c r="A25" s="27">
        <v>8</v>
      </c>
      <c r="B25" s="28" t="s">
        <v>66</v>
      </c>
      <c r="C25" s="29" t="s">
        <v>91</v>
      </c>
      <c r="D25" s="30">
        <v>0</v>
      </c>
      <c r="E25" s="31">
        <v>1</v>
      </c>
      <c r="F25" s="31">
        <v>0</v>
      </c>
      <c r="G25" s="31">
        <v>0</v>
      </c>
      <c r="H25" s="31">
        <v>0</v>
      </c>
      <c r="I25" s="31">
        <v>12</v>
      </c>
      <c r="J25" s="31">
        <v>0</v>
      </c>
      <c r="K25" s="31">
        <v>12</v>
      </c>
      <c r="L25" s="31">
        <v>0</v>
      </c>
      <c r="M25" s="31">
        <v>3</v>
      </c>
      <c r="N25" s="31">
        <v>5</v>
      </c>
      <c r="O25" s="31">
        <v>0</v>
      </c>
      <c r="P25" s="32">
        <v>4</v>
      </c>
    </row>
    <row r="26" spans="1:16" ht="12.75">
      <c r="A26" s="27">
        <v>9</v>
      </c>
      <c r="B26" s="28" t="s">
        <v>66</v>
      </c>
      <c r="C26" s="29" t="s">
        <v>92</v>
      </c>
      <c r="D26" s="30">
        <v>2</v>
      </c>
      <c r="E26" s="31">
        <v>1</v>
      </c>
      <c r="F26" s="31">
        <v>0</v>
      </c>
      <c r="G26" s="31">
        <v>0</v>
      </c>
      <c r="H26" s="31">
        <v>0</v>
      </c>
      <c r="I26" s="31">
        <v>4</v>
      </c>
      <c r="J26" s="31">
        <v>0</v>
      </c>
      <c r="K26" s="31">
        <v>4</v>
      </c>
      <c r="L26" s="31">
        <v>0</v>
      </c>
      <c r="M26" s="31">
        <v>0</v>
      </c>
      <c r="N26" s="31">
        <v>2</v>
      </c>
      <c r="O26" s="31">
        <v>0</v>
      </c>
      <c r="P26" s="32">
        <v>5</v>
      </c>
    </row>
    <row r="27" spans="1:16" ht="12.75">
      <c r="A27" s="27">
        <v>10</v>
      </c>
      <c r="B27" s="28" t="s">
        <v>66</v>
      </c>
      <c r="C27" s="29" t="s">
        <v>93</v>
      </c>
      <c r="D27" s="30">
        <v>0</v>
      </c>
      <c r="E27" s="31">
        <v>1</v>
      </c>
      <c r="F27" s="31">
        <v>0</v>
      </c>
      <c r="G27" s="31">
        <v>0</v>
      </c>
      <c r="H27" s="31">
        <v>0</v>
      </c>
      <c r="I27" s="31">
        <v>26</v>
      </c>
      <c r="J27" s="31">
        <v>0</v>
      </c>
      <c r="K27" s="31">
        <v>26</v>
      </c>
      <c r="L27" s="31">
        <v>0</v>
      </c>
      <c r="M27" s="31">
        <v>12</v>
      </c>
      <c r="N27" s="31">
        <v>5</v>
      </c>
      <c r="O27" s="31">
        <v>0</v>
      </c>
      <c r="P27" s="32">
        <v>1</v>
      </c>
    </row>
    <row r="28" spans="1:16" ht="12.75">
      <c r="A28" s="27">
        <v>11</v>
      </c>
      <c r="B28" s="28" t="s">
        <v>66</v>
      </c>
      <c r="C28" s="29" t="s">
        <v>94</v>
      </c>
      <c r="D28" s="30">
        <v>0</v>
      </c>
      <c r="E28" s="31">
        <v>2</v>
      </c>
      <c r="F28" s="31">
        <v>0</v>
      </c>
      <c r="G28" s="31">
        <v>0</v>
      </c>
      <c r="H28" s="31">
        <v>0</v>
      </c>
      <c r="I28" s="31">
        <v>23</v>
      </c>
      <c r="J28" s="31">
        <v>1</v>
      </c>
      <c r="K28" s="31">
        <v>22</v>
      </c>
      <c r="L28" s="31">
        <v>0</v>
      </c>
      <c r="M28" s="31">
        <v>19</v>
      </c>
      <c r="N28" s="31">
        <v>3</v>
      </c>
      <c r="O28" s="31">
        <v>0</v>
      </c>
      <c r="P28" s="32">
        <v>4</v>
      </c>
    </row>
    <row r="29" spans="1:16" ht="12.75">
      <c r="A29" s="27">
        <v>12</v>
      </c>
      <c r="B29" s="28" t="s">
        <v>66</v>
      </c>
      <c r="C29" s="29" t="s">
        <v>95</v>
      </c>
      <c r="D29" s="30">
        <v>1</v>
      </c>
      <c r="E29" s="31">
        <v>1</v>
      </c>
      <c r="F29" s="31">
        <v>0</v>
      </c>
      <c r="G29" s="31">
        <v>0</v>
      </c>
      <c r="H29" s="31">
        <v>0</v>
      </c>
      <c r="I29" s="31">
        <v>84</v>
      </c>
      <c r="J29" s="31">
        <v>0</v>
      </c>
      <c r="K29" s="31">
        <v>84</v>
      </c>
      <c r="L29" s="31">
        <v>0</v>
      </c>
      <c r="M29" s="31">
        <v>14</v>
      </c>
      <c r="N29" s="31">
        <v>0</v>
      </c>
      <c r="O29" s="31">
        <v>0</v>
      </c>
      <c r="P29" s="32">
        <v>5</v>
      </c>
    </row>
    <row r="30" spans="1:16" ht="12.75">
      <c r="A30" s="27">
        <v>13</v>
      </c>
      <c r="B30" s="28" t="s">
        <v>66</v>
      </c>
      <c r="C30" s="29" t="s">
        <v>96</v>
      </c>
      <c r="D30" s="30">
        <v>6</v>
      </c>
      <c r="E30" s="31">
        <v>3</v>
      </c>
      <c r="F30" s="31">
        <v>1</v>
      </c>
      <c r="G30" s="31">
        <v>0</v>
      </c>
      <c r="H30" s="31">
        <v>1</v>
      </c>
      <c r="I30" s="31">
        <v>97</v>
      </c>
      <c r="J30" s="31">
        <v>1</v>
      </c>
      <c r="K30" s="31">
        <v>96</v>
      </c>
      <c r="L30" s="31">
        <v>0</v>
      </c>
      <c r="M30" s="31">
        <v>39</v>
      </c>
      <c r="N30" s="31">
        <v>19</v>
      </c>
      <c r="O30" s="31">
        <v>0</v>
      </c>
      <c r="P30" s="32">
        <v>21</v>
      </c>
    </row>
    <row r="31" spans="1:16" ht="12.75">
      <c r="A31" s="27">
        <v>14</v>
      </c>
      <c r="B31" s="28" t="s">
        <v>66</v>
      </c>
      <c r="C31" s="29" t="s">
        <v>97</v>
      </c>
      <c r="D31" s="30">
        <v>0</v>
      </c>
      <c r="E31" s="31">
        <v>1</v>
      </c>
      <c r="F31" s="31">
        <v>0</v>
      </c>
      <c r="G31" s="31">
        <v>0</v>
      </c>
      <c r="H31" s="31">
        <v>0</v>
      </c>
      <c r="I31" s="31">
        <v>2</v>
      </c>
      <c r="J31" s="31">
        <v>0</v>
      </c>
      <c r="K31" s="31">
        <v>2</v>
      </c>
      <c r="L31" s="31">
        <v>0</v>
      </c>
      <c r="M31" s="31">
        <v>0</v>
      </c>
      <c r="N31" s="31">
        <v>0</v>
      </c>
      <c r="O31" s="31">
        <v>0</v>
      </c>
      <c r="P31" s="32">
        <v>2</v>
      </c>
    </row>
    <row r="32" spans="1:16" ht="12.75">
      <c r="A32" s="27">
        <v>15</v>
      </c>
      <c r="B32" s="28" t="s">
        <v>98</v>
      </c>
      <c r="C32" s="29" t="s">
        <v>99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107</v>
      </c>
      <c r="J32" s="31">
        <v>7</v>
      </c>
      <c r="K32" s="31">
        <v>100</v>
      </c>
      <c r="L32" s="31">
        <v>0</v>
      </c>
      <c r="M32" s="31">
        <v>3</v>
      </c>
      <c r="N32" s="31">
        <v>3</v>
      </c>
      <c r="O32" s="31">
        <v>1</v>
      </c>
      <c r="P32" s="32">
        <v>1</v>
      </c>
    </row>
    <row r="33" spans="1:16" ht="12.75">
      <c r="A33" s="27">
        <v>16</v>
      </c>
      <c r="B33" s="28" t="s">
        <v>100</v>
      </c>
      <c r="C33" s="29" t="s">
        <v>101</v>
      </c>
      <c r="D33" s="30">
        <v>1</v>
      </c>
      <c r="E33" s="31">
        <v>2</v>
      </c>
      <c r="F33" s="31">
        <v>0</v>
      </c>
      <c r="G33" s="31">
        <v>0</v>
      </c>
      <c r="H33" s="31">
        <v>0</v>
      </c>
      <c r="I33" s="31">
        <v>74</v>
      </c>
      <c r="J33" s="31">
        <v>3</v>
      </c>
      <c r="K33" s="31">
        <v>71</v>
      </c>
      <c r="L33" s="31">
        <v>0</v>
      </c>
      <c r="M33" s="31">
        <v>36</v>
      </c>
      <c r="N33" s="31">
        <v>3</v>
      </c>
      <c r="O33" s="31">
        <v>0</v>
      </c>
      <c r="P33" s="32">
        <v>2</v>
      </c>
    </row>
    <row r="34" spans="1:16" ht="12.75">
      <c r="A34" s="27">
        <v>17</v>
      </c>
      <c r="B34" s="28" t="s">
        <v>102</v>
      </c>
      <c r="C34" s="29" t="s">
        <v>103</v>
      </c>
      <c r="D34" s="30">
        <v>0</v>
      </c>
      <c r="E34" s="31">
        <v>0</v>
      </c>
      <c r="F34" s="31">
        <v>0</v>
      </c>
      <c r="G34" s="31">
        <v>0</v>
      </c>
      <c r="H34" s="31">
        <v>0</v>
      </c>
      <c r="I34" s="31">
        <v>10</v>
      </c>
      <c r="J34" s="31">
        <v>0</v>
      </c>
      <c r="K34" s="31">
        <v>10</v>
      </c>
      <c r="L34" s="31">
        <v>0</v>
      </c>
      <c r="M34" s="31">
        <v>0</v>
      </c>
      <c r="N34" s="31">
        <v>0</v>
      </c>
      <c r="O34" s="31">
        <v>0</v>
      </c>
      <c r="P34" s="32">
        <v>0</v>
      </c>
    </row>
    <row r="35" spans="1:16" ht="12.75">
      <c r="A35" s="27">
        <v>18</v>
      </c>
      <c r="B35" s="28" t="s">
        <v>104</v>
      </c>
      <c r="C35" s="29" t="s">
        <v>105</v>
      </c>
      <c r="D35" s="30">
        <v>0</v>
      </c>
      <c r="E35" s="31">
        <v>0</v>
      </c>
      <c r="F35" s="31">
        <v>0</v>
      </c>
      <c r="G35" s="31">
        <v>0</v>
      </c>
      <c r="H35" s="31">
        <v>0</v>
      </c>
      <c r="I35" s="31">
        <v>21</v>
      </c>
      <c r="J35" s="31">
        <v>0</v>
      </c>
      <c r="K35" s="31">
        <v>21</v>
      </c>
      <c r="L35" s="31">
        <v>0</v>
      </c>
      <c r="M35" s="31">
        <v>4</v>
      </c>
      <c r="N35" s="31">
        <v>0</v>
      </c>
      <c r="O35" s="31">
        <v>0</v>
      </c>
      <c r="P35" s="32">
        <v>0</v>
      </c>
    </row>
    <row r="36" spans="1:16" ht="12.75">
      <c r="A36" s="27">
        <v>19</v>
      </c>
      <c r="B36" s="28" t="s">
        <v>106</v>
      </c>
      <c r="C36" s="29" t="s">
        <v>107</v>
      </c>
      <c r="D36" s="30">
        <v>0</v>
      </c>
      <c r="E36" s="31">
        <v>4</v>
      </c>
      <c r="F36" s="31">
        <v>0</v>
      </c>
      <c r="G36" s="31">
        <v>0</v>
      </c>
      <c r="H36" s="31">
        <v>0</v>
      </c>
      <c r="I36" s="31">
        <v>100</v>
      </c>
      <c r="J36" s="31">
        <v>1</v>
      </c>
      <c r="K36" s="31">
        <v>98</v>
      </c>
      <c r="L36" s="31">
        <v>1</v>
      </c>
      <c r="M36" s="31">
        <v>69</v>
      </c>
      <c r="N36" s="31">
        <v>76</v>
      </c>
      <c r="O36" s="31">
        <v>0</v>
      </c>
      <c r="P36" s="32">
        <v>5</v>
      </c>
    </row>
    <row r="37" spans="1:16" ht="12.75">
      <c r="A37" s="27">
        <v>20</v>
      </c>
      <c r="B37" s="28" t="s">
        <v>108</v>
      </c>
      <c r="C37" s="29" t="s">
        <v>109</v>
      </c>
      <c r="D37" s="30">
        <v>0</v>
      </c>
      <c r="E37" s="31">
        <v>4</v>
      </c>
      <c r="F37" s="31">
        <v>0</v>
      </c>
      <c r="G37" s="31">
        <v>0</v>
      </c>
      <c r="H37" s="31">
        <v>0</v>
      </c>
      <c r="I37" s="31">
        <v>68</v>
      </c>
      <c r="J37" s="31">
        <v>3</v>
      </c>
      <c r="K37" s="31">
        <v>65</v>
      </c>
      <c r="L37" s="31">
        <v>0</v>
      </c>
      <c r="M37" s="31">
        <v>7</v>
      </c>
      <c r="N37" s="31">
        <v>4</v>
      </c>
      <c r="O37" s="31">
        <v>0</v>
      </c>
      <c r="P37" s="32">
        <v>5</v>
      </c>
    </row>
    <row r="38" spans="1:16" ht="12.75">
      <c r="A38" s="27">
        <v>21</v>
      </c>
      <c r="B38" s="28" t="s">
        <v>70</v>
      </c>
      <c r="C38" s="29" t="s">
        <v>110</v>
      </c>
      <c r="D38" s="30">
        <v>0</v>
      </c>
      <c r="E38" s="31">
        <v>0</v>
      </c>
      <c r="F38" s="31">
        <v>0</v>
      </c>
      <c r="G38" s="31">
        <v>0</v>
      </c>
      <c r="H38" s="31">
        <v>0</v>
      </c>
      <c r="I38" s="31">
        <v>23</v>
      </c>
      <c r="J38" s="31">
        <v>8</v>
      </c>
      <c r="K38" s="31">
        <v>15</v>
      </c>
      <c r="L38" s="31">
        <v>0</v>
      </c>
      <c r="M38" s="31">
        <v>0</v>
      </c>
      <c r="N38" s="31">
        <v>0</v>
      </c>
      <c r="O38" s="31">
        <v>0</v>
      </c>
      <c r="P38" s="32">
        <v>1</v>
      </c>
    </row>
    <row r="39" spans="1:16" ht="12.75">
      <c r="A39" s="27">
        <v>22</v>
      </c>
      <c r="B39" s="28" t="s">
        <v>111</v>
      </c>
      <c r="C39" s="29" t="s">
        <v>112</v>
      </c>
      <c r="D39" s="30">
        <v>0</v>
      </c>
      <c r="E39" s="31">
        <v>1</v>
      </c>
      <c r="F39" s="31">
        <v>0</v>
      </c>
      <c r="G39" s="31">
        <v>0</v>
      </c>
      <c r="H39" s="31">
        <v>0</v>
      </c>
      <c r="I39" s="31">
        <v>8</v>
      </c>
      <c r="J39" s="31">
        <v>0</v>
      </c>
      <c r="K39" s="31">
        <v>8</v>
      </c>
      <c r="L39" s="31">
        <v>0</v>
      </c>
      <c r="M39" s="31">
        <v>1</v>
      </c>
      <c r="N39" s="31">
        <v>2</v>
      </c>
      <c r="O39" s="31">
        <v>0</v>
      </c>
      <c r="P39" s="32">
        <v>1</v>
      </c>
    </row>
    <row r="40" spans="1:16" ht="12.75">
      <c r="A40" s="27">
        <v>23</v>
      </c>
      <c r="B40" s="28" t="s">
        <v>111</v>
      </c>
      <c r="C40" s="29" t="s">
        <v>113</v>
      </c>
      <c r="D40" s="30">
        <v>0</v>
      </c>
      <c r="E40" s="31">
        <v>3</v>
      </c>
      <c r="F40" s="31">
        <v>0</v>
      </c>
      <c r="G40" s="31">
        <v>0</v>
      </c>
      <c r="H40" s="31">
        <v>0</v>
      </c>
      <c r="I40" s="31">
        <v>21</v>
      </c>
      <c r="J40" s="31">
        <v>0</v>
      </c>
      <c r="K40" s="31">
        <v>21</v>
      </c>
      <c r="L40" s="31">
        <v>0</v>
      </c>
      <c r="M40" s="31">
        <v>5</v>
      </c>
      <c r="N40" s="31">
        <v>5</v>
      </c>
      <c r="O40" s="31">
        <v>0</v>
      </c>
      <c r="P40" s="32">
        <v>11</v>
      </c>
    </row>
    <row r="41" spans="1:16" ht="12.75">
      <c r="A41" s="27">
        <v>24</v>
      </c>
      <c r="B41" s="28" t="s">
        <v>114</v>
      </c>
      <c r="C41" s="29" t="s">
        <v>115</v>
      </c>
      <c r="D41" s="30">
        <v>3</v>
      </c>
      <c r="E41" s="31">
        <v>17</v>
      </c>
      <c r="F41" s="31">
        <v>0</v>
      </c>
      <c r="G41" s="31">
        <v>0</v>
      </c>
      <c r="H41" s="31">
        <v>0</v>
      </c>
      <c r="I41" s="31">
        <v>10</v>
      </c>
      <c r="J41" s="31">
        <v>0</v>
      </c>
      <c r="K41" s="31">
        <v>10</v>
      </c>
      <c r="L41" s="31">
        <v>0</v>
      </c>
      <c r="M41" s="31">
        <v>5</v>
      </c>
      <c r="N41" s="31">
        <v>5</v>
      </c>
      <c r="O41" s="31">
        <v>0</v>
      </c>
      <c r="P41" s="32">
        <v>10</v>
      </c>
    </row>
    <row r="42" spans="1:16" ht="12.75">
      <c r="A42" s="27">
        <v>25</v>
      </c>
      <c r="B42" s="28" t="s">
        <v>114</v>
      </c>
      <c r="C42" s="29" t="s">
        <v>116</v>
      </c>
      <c r="D42" s="30">
        <v>0</v>
      </c>
      <c r="E42" s="31">
        <v>5</v>
      </c>
      <c r="F42" s="31">
        <v>0</v>
      </c>
      <c r="G42" s="31">
        <v>0</v>
      </c>
      <c r="H42" s="31">
        <v>0</v>
      </c>
      <c r="I42" s="31">
        <v>20</v>
      </c>
      <c r="J42" s="31">
        <v>0</v>
      </c>
      <c r="K42" s="31">
        <v>20</v>
      </c>
      <c r="L42" s="31">
        <v>0</v>
      </c>
      <c r="M42" s="31">
        <v>5</v>
      </c>
      <c r="N42" s="31">
        <v>2</v>
      </c>
      <c r="O42" s="31">
        <v>0</v>
      </c>
      <c r="P42" s="32">
        <v>2</v>
      </c>
    </row>
    <row r="43" spans="1:16" ht="12.75">
      <c r="A43" s="27">
        <v>26</v>
      </c>
      <c r="B43" s="28" t="s">
        <v>117</v>
      </c>
      <c r="C43" s="29" t="s">
        <v>118</v>
      </c>
      <c r="D43" s="30">
        <v>0</v>
      </c>
      <c r="E43" s="31">
        <v>4</v>
      </c>
      <c r="F43" s="31">
        <v>0</v>
      </c>
      <c r="G43" s="31">
        <v>0</v>
      </c>
      <c r="H43" s="31">
        <v>0</v>
      </c>
      <c r="I43" s="31">
        <v>23</v>
      </c>
      <c r="J43" s="31">
        <v>0</v>
      </c>
      <c r="K43" s="31">
        <v>23</v>
      </c>
      <c r="L43" s="31">
        <v>0</v>
      </c>
      <c r="M43" s="31">
        <v>12</v>
      </c>
      <c r="N43" s="31">
        <v>3</v>
      </c>
      <c r="O43" s="31">
        <v>0</v>
      </c>
      <c r="P43" s="32">
        <v>0</v>
      </c>
    </row>
    <row r="44" spans="1:16" ht="12.75">
      <c r="A44" s="27">
        <v>27</v>
      </c>
      <c r="B44" s="28" t="s">
        <v>119</v>
      </c>
      <c r="C44" s="29" t="s">
        <v>120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42</v>
      </c>
      <c r="J44" s="31">
        <v>3</v>
      </c>
      <c r="K44" s="31">
        <v>39</v>
      </c>
      <c r="L44" s="31">
        <v>0</v>
      </c>
      <c r="M44" s="31">
        <v>16</v>
      </c>
      <c r="N44" s="31">
        <v>8</v>
      </c>
      <c r="O44" s="31">
        <v>0</v>
      </c>
      <c r="P44" s="32">
        <v>9</v>
      </c>
    </row>
    <row r="45" spans="1:16" ht="12.75">
      <c r="A45" s="27">
        <v>28</v>
      </c>
      <c r="B45" s="28" t="s">
        <v>121</v>
      </c>
      <c r="C45" s="29" t="s">
        <v>122</v>
      </c>
      <c r="D45" s="30">
        <v>0</v>
      </c>
      <c r="E45" s="31">
        <v>4</v>
      </c>
      <c r="F45" s="31">
        <v>0</v>
      </c>
      <c r="G45" s="31">
        <v>0</v>
      </c>
      <c r="H45" s="31">
        <v>0</v>
      </c>
      <c r="I45" s="31">
        <v>8</v>
      </c>
      <c r="J45" s="31">
        <v>0</v>
      </c>
      <c r="K45" s="31">
        <v>8</v>
      </c>
      <c r="L45" s="31">
        <v>0</v>
      </c>
      <c r="M45" s="31">
        <v>2</v>
      </c>
      <c r="N45" s="31">
        <v>0</v>
      </c>
      <c r="O45" s="31">
        <v>0</v>
      </c>
      <c r="P45" s="32">
        <v>2</v>
      </c>
    </row>
    <row r="46" spans="1:16" ht="12.75">
      <c r="A46" s="27">
        <v>29</v>
      </c>
      <c r="B46" s="28" t="s">
        <v>123</v>
      </c>
      <c r="C46" s="29" t="s">
        <v>124</v>
      </c>
      <c r="D46" s="30">
        <v>0</v>
      </c>
      <c r="E46" s="31">
        <v>0</v>
      </c>
      <c r="F46" s="31">
        <v>0</v>
      </c>
      <c r="G46" s="31">
        <v>0</v>
      </c>
      <c r="H46" s="31">
        <v>0</v>
      </c>
      <c r="I46" s="31">
        <v>5</v>
      </c>
      <c r="J46" s="31">
        <v>0</v>
      </c>
      <c r="K46" s="31">
        <v>5</v>
      </c>
      <c r="L46" s="31">
        <v>0</v>
      </c>
      <c r="M46" s="31">
        <v>6</v>
      </c>
      <c r="N46" s="31">
        <v>1</v>
      </c>
      <c r="O46" s="31">
        <v>0</v>
      </c>
      <c r="P46" s="32">
        <v>0</v>
      </c>
    </row>
    <row r="47" spans="1:16" ht="12.75">
      <c r="A47" s="27">
        <v>30</v>
      </c>
      <c r="B47" s="28" t="s">
        <v>123</v>
      </c>
      <c r="C47" s="29" t="s">
        <v>125</v>
      </c>
      <c r="D47" s="30">
        <v>0</v>
      </c>
      <c r="E47" s="31">
        <v>15</v>
      </c>
      <c r="F47" s="31">
        <v>0</v>
      </c>
      <c r="G47" s="31">
        <v>0</v>
      </c>
      <c r="H47" s="31">
        <v>0</v>
      </c>
      <c r="I47" s="31">
        <v>31</v>
      </c>
      <c r="J47" s="31">
        <v>0</v>
      </c>
      <c r="K47" s="31">
        <v>31</v>
      </c>
      <c r="L47" s="31">
        <v>0</v>
      </c>
      <c r="M47" s="31">
        <v>10</v>
      </c>
      <c r="N47" s="31">
        <v>1</v>
      </c>
      <c r="O47" s="31">
        <v>0</v>
      </c>
      <c r="P47" s="32">
        <v>1</v>
      </c>
    </row>
    <row r="48" spans="1:16" ht="12.75">
      <c r="A48" s="27">
        <v>31</v>
      </c>
      <c r="B48" s="28" t="s">
        <v>126</v>
      </c>
      <c r="C48" s="29" t="s">
        <v>127</v>
      </c>
      <c r="D48" s="30">
        <v>1</v>
      </c>
      <c r="E48" s="31">
        <v>6</v>
      </c>
      <c r="F48" s="31">
        <v>0</v>
      </c>
      <c r="G48" s="31">
        <v>0</v>
      </c>
      <c r="H48" s="31">
        <v>0</v>
      </c>
      <c r="I48" s="31">
        <v>59</v>
      </c>
      <c r="J48" s="31">
        <v>1</v>
      </c>
      <c r="K48" s="31">
        <v>58</v>
      </c>
      <c r="L48" s="31">
        <v>0</v>
      </c>
      <c r="M48" s="31">
        <v>0</v>
      </c>
      <c r="N48" s="31">
        <v>0</v>
      </c>
      <c r="O48" s="31">
        <v>0</v>
      </c>
      <c r="P48" s="32">
        <v>0</v>
      </c>
    </row>
    <row r="49" spans="1:16" ht="12.75">
      <c r="A49" s="27">
        <v>32</v>
      </c>
      <c r="B49" s="28" t="s">
        <v>128</v>
      </c>
      <c r="C49" s="29" t="s">
        <v>129</v>
      </c>
      <c r="D49" s="30">
        <v>1</v>
      </c>
      <c r="E49" s="31">
        <v>4</v>
      </c>
      <c r="F49" s="31">
        <v>0</v>
      </c>
      <c r="G49" s="31">
        <v>0</v>
      </c>
      <c r="H49" s="31">
        <v>0</v>
      </c>
      <c r="I49" s="31">
        <v>8</v>
      </c>
      <c r="J49" s="31">
        <v>0</v>
      </c>
      <c r="K49" s="31">
        <v>8</v>
      </c>
      <c r="L49" s="31">
        <v>0</v>
      </c>
      <c r="M49" s="31">
        <v>5</v>
      </c>
      <c r="N49" s="31">
        <v>3</v>
      </c>
      <c r="O49" s="31">
        <v>0</v>
      </c>
      <c r="P49" s="32">
        <v>0</v>
      </c>
    </row>
    <row r="50" spans="1:16" ht="12.75">
      <c r="A50" s="27">
        <v>33</v>
      </c>
      <c r="B50" s="28" t="s">
        <v>130</v>
      </c>
      <c r="C50" s="29" t="s">
        <v>131</v>
      </c>
      <c r="D50" s="30">
        <v>1</v>
      </c>
      <c r="E50" s="31">
        <v>1</v>
      </c>
      <c r="F50" s="31">
        <v>0</v>
      </c>
      <c r="G50" s="31">
        <v>0</v>
      </c>
      <c r="H50" s="31">
        <v>0</v>
      </c>
      <c r="I50" s="31">
        <v>14</v>
      </c>
      <c r="J50" s="31">
        <v>0</v>
      </c>
      <c r="K50" s="31">
        <v>14</v>
      </c>
      <c r="L50" s="31">
        <v>0</v>
      </c>
      <c r="M50" s="31">
        <v>1</v>
      </c>
      <c r="N50" s="31">
        <v>1</v>
      </c>
      <c r="O50" s="31">
        <v>0</v>
      </c>
      <c r="P50" s="32">
        <v>0</v>
      </c>
    </row>
    <row r="51" spans="1:16" ht="12.75">
      <c r="A51" s="27">
        <v>34</v>
      </c>
      <c r="B51" s="28" t="s">
        <v>132</v>
      </c>
      <c r="C51" s="29" t="s">
        <v>133</v>
      </c>
      <c r="D51" s="30">
        <v>2</v>
      </c>
      <c r="E51" s="31">
        <v>3</v>
      </c>
      <c r="F51" s="31">
        <v>0</v>
      </c>
      <c r="G51" s="31">
        <v>0</v>
      </c>
      <c r="H51" s="31">
        <v>0</v>
      </c>
      <c r="I51" s="31">
        <v>17</v>
      </c>
      <c r="J51" s="31">
        <v>0</v>
      </c>
      <c r="K51" s="31">
        <v>17</v>
      </c>
      <c r="L51" s="31">
        <v>0</v>
      </c>
      <c r="M51" s="31">
        <v>6</v>
      </c>
      <c r="N51" s="31">
        <v>3</v>
      </c>
      <c r="O51" s="31">
        <v>0</v>
      </c>
      <c r="P51" s="32">
        <v>1</v>
      </c>
    </row>
    <row r="52" spans="1:16" ht="12.75">
      <c r="A52" s="27">
        <v>35</v>
      </c>
      <c r="B52" s="28" t="s">
        <v>74</v>
      </c>
      <c r="C52" s="29" t="s">
        <v>134</v>
      </c>
      <c r="D52" s="30">
        <v>0</v>
      </c>
      <c r="E52" s="31">
        <v>0</v>
      </c>
      <c r="F52" s="31">
        <v>0</v>
      </c>
      <c r="G52" s="31">
        <v>0</v>
      </c>
      <c r="H52" s="31">
        <v>0</v>
      </c>
      <c r="I52" s="31">
        <v>21</v>
      </c>
      <c r="J52" s="31">
        <v>0</v>
      </c>
      <c r="K52" s="31">
        <v>21</v>
      </c>
      <c r="L52" s="31">
        <v>0</v>
      </c>
      <c r="M52" s="31">
        <v>0</v>
      </c>
      <c r="N52" s="31">
        <v>0</v>
      </c>
      <c r="O52" s="31">
        <v>0</v>
      </c>
      <c r="P52" s="32">
        <v>0</v>
      </c>
    </row>
    <row r="53" spans="1:16" ht="12.75">
      <c r="A53" s="27">
        <v>36</v>
      </c>
      <c r="B53" s="28" t="s">
        <v>74</v>
      </c>
      <c r="C53" s="29" t="s">
        <v>135</v>
      </c>
      <c r="D53" s="30">
        <v>0</v>
      </c>
      <c r="E53" s="31">
        <v>3</v>
      </c>
      <c r="F53" s="31">
        <v>0</v>
      </c>
      <c r="G53" s="31">
        <v>0</v>
      </c>
      <c r="H53" s="31">
        <v>0</v>
      </c>
      <c r="I53" s="31">
        <v>43</v>
      </c>
      <c r="J53" s="31">
        <v>0</v>
      </c>
      <c r="K53" s="31">
        <v>43</v>
      </c>
      <c r="L53" s="31">
        <v>0</v>
      </c>
      <c r="M53" s="31">
        <v>0</v>
      </c>
      <c r="N53" s="31">
        <v>3</v>
      </c>
      <c r="O53" s="31">
        <v>0</v>
      </c>
      <c r="P53" s="32">
        <v>0</v>
      </c>
    </row>
    <row r="54" spans="1:16" ht="12.75">
      <c r="A54" s="27">
        <v>37</v>
      </c>
      <c r="B54" s="28" t="s">
        <v>74</v>
      </c>
      <c r="C54" s="29" t="s">
        <v>136</v>
      </c>
      <c r="D54" s="30">
        <v>0</v>
      </c>
      <c r="E54" s="31">
        <v>3</v>
      </c>
      <c r="F54" s="31">
        <v>0</v>
      </c>
      <c r="G54" s="31">
        <v>0</v>
      </c>
      <c r="H54" s="31">
        <v>0</v>
      </c>
      <c r="I54" s="31">
        <v>10</v>
      </c>
      <c r="J54" s="31">
        <v>0</v>
      </c>
      <c r="K54" s="31">
        <v>10</v>
      </c>
      <c r="L54" s="31">
        <v>0</v>
      </c>
      <c r="M54" s="31">
        <v>3</v>
      </c>
      <c r="N54" s="31">
        <v>1</v>
      </c>
      <c r="O54" s="31">
        <v>0</v>
      </c>
      <c r="P54" s="32">
        <v>3</v>
      </c>
    </row>
    <row r="55" spans="1:16" ht="12.75">
      <c r="A55" s="27">
        <v>38</v>
      </c>
      <c r="B55" s="28" t="s">
        <v>137</v>
      </c>
      <c r="C55" s="29" t="s">
        <v>138</v>
      </c>
      <c r="D55" s="30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2">
        <v>0</v>
      </c>
    </row>
    <row r="56" spans="1:16" ht="12.75">
      <c r="A56" s="27">
        <v>39</v>
      </c>
      <c r="B56" s="28" t="s">
        <v>76</v>
      </c>
      <c r="C56" s="29" t="s">
        <v>139</v>
      </c>
      <c r="D56" s="30">
        <v>0</v>
      </c>
      <c r="E56" s="31">
        <v>2</v>
      </c>
      <c r="F56" s="31">
        <v>0</v>
      </c>
      <c r="G56" s="31">
        <v>0</v>
      </c>
      <c r="H56" s="31">
        <v>0</v>
      </c>
      <c r="I56" s="31">
        <v>12</v>
      </c>
      <c r="J56" s="31">
        <v>0</v>
      </c>
      <c r="K56" s="31">
        <v>12</v>
      </c>
      <c r="L56" s="31">
        <v>0</v>
      </c>
      <c r="M56" s="31">
        <v>4</v>
      </c>
      <c r="N56" s="31">
        <v>0</v>
      </c>
      <c r="O56" s="31">
        <v>0</v>
      </c>
      <c r="P56" s="32">
        <v>1</v>
      </c>
    </row>
    <row r="57" spans="1:16" ht="12.75">
      <c r="A57" s="27">
        <v>40</v>
      </c>
      <c r="B57" s="28" t="s">
        <v>140</v>
      </c>
      <c r="C57" s="29" t="s">
        <v>141</v>
      </c>
      <c r="D57" s="30">
        <v>0</v>
      </c>
      <c r="E57" s="31">
        <v>1</v>
      </c>
      <c r="F57" s="31">
        <v>0</v>
      </c>
      <c r="G57" s="31">
        <v>0</v>
      </c>
      <c r="H57" s="31">
        <v>0</v>
      </c>
      <c r="I57" s="31">
        <v>52</v>
      </c>
      <c r="J57" s="31">
        <v>2</v>
      </c>
      <c r="K57" s="31">
        <v>50</v>
      </c>
      <c r="L57" s="31">
        <v>0</v>
      </c>
      <c r="M57" s="31">
        <v>23</v>
      </c>
      <c r="N57" s="31">
        <v>10</v>
      </c>
      <c r="O57" s="31">
        <v>1</v>
      </c>
      <c r="P57" s="32">
        <v>11</v>
      </c>
    </row>
    <row r="58" spans="1:16" ht="12.75">
      <c r="A58" s="27">
        <v>41</v>
      </c>
      <c r="B58" s="28" t="s">
        <v>142</v>
      </c>
      <c r="C58" s="29" t="s">
        <v>143</v>
      </c>
      <c r="D58" s="30">
        <v>0</v>
      </c>
      <c r="E58" s="31">
        <v>1</v>
      </c>
      <c r="F58" s="31">
        <v>0</v>
      </c>
      <c r="G58" s="31">
        <v>0</v>
      </c>
      <c r="H58" s="31">
        <v>0</v>
      </c>
      <c r="I58" s="31">
        <v>5</v>
      </c>
      <c r="J58" s="31">
        <v>0</v>
      </c>
      <c r="K58" s="31">
        <v>5</v>
      </c>
      <c r="L58" s="31">
        <v>0</v>
      </c>
      <c r="M58" s="31">
        <v>7</v>
      </c>
      <c r="N58" s="31">
        <v>2</v>
      </c>
      <c r="O58" s="31">
        <v>0</v>
      </c>
      <c r="P58" s="32">
        <v>2</v>
      </c>
    </row>
    <row r="59" spans="1:16" ht="12.75">
      <c r="A59" s="27">
        <v>42</v>
      </c>
      <c r="B59" s="28" t="s">
        <v>144</v>
      </c>
      <c r="C59" s="29" t="s">
        <v>145</v>
      </c>
      <c r="D59" s="30">
        <v>0</v>
      </c>
      <c r="E59" s="31">
        <v>1</v>
      </c>
      <c r="F59" s="31">
        <v>0</v>
      </c>
      <c r="G59" s="31">
        <v>0</v>
      </c>
      <c r="H59" s="31">
        <v>0</v>
      </c>
      <c r="I59" s="31">
        <v>6</v>
      </c>
      <c r="J59" s="31">
        <v>0</v>
      </c>
      <c r="K59" s="31">
        <v>6</v>
      </c>
      <c r="L59" s="31">
        <v>0</v>
      </c>
      <c r="M59" s="31">
        <v>10</v>
      </c>
      <c r="N59" s="31">
        <v>1</v>
      </c>
      <c r="O59" s="31">
        <v>0</v>
      </c>
      <c r="P59" s="32">
        <v>1</v>
      </c>
    </row>
    <row r="60" spans="1:16" ht="12.75">
      <c r="A60" s="27">
        <v>43</v>
      </c>
      <c r="B60" s="28" t="s">
        <v>144</v>
      </c>
      <c r="C60" s="29" t="s">
        <v>146</v>
      </c>
      <c r="D60" s="30">
        <v>0</v>
      </c>
      <c r="E60" s="31">
        <v>1</v>
      </c>
      <c r="F60" s="31">
        <v>0</v>
      </c>
      <c r="G60" s="31">
        <v>0</v>
      </c>
      <c r="H60" s="31">
        <v>0</v>
      </c>
      <c r="I60" s="31">
        <v>102</v>
      </c>
      <c r="J60" s="31">
        <v>2</v>
      </c>
      <c r="K60" s="31">
        <v>100</v>
      </c>
      <c r="L60" s="31">
        <v>0</v>
      </c>
      <c r="M60" s="31">
        <v>30</v>
      </c>
      <c r="N60" s="31">
        <v>3</v>
      </c>
      <c r="O60" s="31">
        <v>0</v>
      </c>
      <c r="P60" s="32">
        <v>0</v>
      </c>
    </row>
    <row r="61" spans="1:16" ht="13.5" thickBot="1">
      <c r="A61" s="27">
        <v>44</v>
      </c>
      <c r="B61" s="28" t="s">
        <v>147</v>
      </c>
      <c r="C61" s="29" t="s">
        <v>148</v>
      </c>
      <c r="D61" s="30">
        <v>0</v>
      </c>
      <c r="E61" s="31">
        <v>0</v>
      </c>
      <c r="F61" s="31">
        <v>0</v>
      </c>
      <c r="G61" s="31">
        <v>0</v>
      </c>
      <c r="H61" s="31">
        <v>0</v>
      </c>
      <c r="I61" s="31">
        <v>27</v>
      </c>
      <c r="J61" s="31">
        <v>0</v>
      </c>
      <c r="K61" s="31">
        <v>27</v>
      </c>
      <c r="L61" s="31">
        <v>0</v>
      </c>
      <c r="M61" s="31">
        <v>0</v>
      </c>
      <c r="N61" s="31">
        <v>0</v>
      </c>
      <c r="O61" s="31">
        <v>0</v>
      </c>
      <c r="P61" s="32">
        <v>0</v>
      </c>
    </row>
    <row r="62" spans="1:16" s="134" customFormat="1" ht="17.25" thickBot="1" thickTop="1">
      <c r="A62" s="180">
        <v>44</v>
      </c>
      <c r="B62" s="181"/>
      <c r="C62" s="182" t="s">
        <v>149</v>
      </c>
      <c r="D62" s="180">
        <f aca="true" t="shared" si="3" ref="D62:P62">(D18+D19+D20+D21+D22+D23+D24+D25+D26+D27+D28+D29+D30+D31+D32+D33+D34+D35+D36+D37+D38+D39+D40+D41+D42+D43+D44+D45+D46+D47+D48+D49+D50+D51+D52+D53+D54+D55+D56+D57+D58+D59+D60+D61)</f>
        <v>33</v>
      </c>
      <c r="E62" s="183">
        <f t="shared" si="3"/>
        <v>163</v>
      </c>
      <c r="F62" s="183">
        <f t="shared" si="3"/>
        <v>1</v>
      </c>
      <c r="G62" s="183">
        <f t="shared" si="3"/>
        <v>0</v>
      </c>
      <c r="H62" s="183">
        <f t="shared" si="3"/>
        <v>1</v>
      </c>
      <c r="I62" s="183">
        <f t="shared" si="3"/>
        <v>1467</v>
      </c>
      <c r="J62" s="183">
        <f t="shared" si="3"/>
        <v>35</v>
      </c>
      <c r="K62" s="183">
        <f t="shared" si="3"/>
        <v>1431</v>
      </c>
      <c r="L62" s="183">
        <f t="shared" si="3"/>
        <v>1</v>
      </c>
      <c r="M62" s="183">
        <f t="shared" si="3"/>
        <v>599</v>
      </c>
      <c r="N62" s="183">
        <f t="shared" si="3"/>
        <v>195</v>
      </c>
      <c r="O62" s="183">
        <f t="shared" si="3"/>
        <v>3</v>
      </c>
      <c r="P62" s="184">
        <f t="shared" si="3"/>
        <v>141</v>
      </c>
    </row>
    <row r="63" spans="1:16" ht="10.5" customHeight="1" thickBot="1" thickTop="1">
      <c r="A63" s="547"/>
      <c r="B63" s="548"/>
      <c r="C63" s="548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9"/>
    </row>
    <row r="64" spans="1:16" ht="13.5" hidden="1" thickTop="1">
      <c r="A64" s="27">
        <v>1</v>
      </c>
      <c r="B64" s="28" t="s">
        <v>64</v>
      </c>
      <c r="C64" s="29" t="s">
        <v>150</v>
      </c>
      <c r="D64" s="30">
        <v>7</v>
      </c>
      <c r="E64" s="31">
        <v>11</v>
      </c>
      <c r="F64" s="31">
        <v>0</v>
      </c>
      <c r="G64" s="31">
        <v>0</v>
      </c>
      <c r="H64" s="31">
        <v>0</v>
      </c>
      <c r="I64" s="31">
        <v>114</v>
      </c>
      <c r="J64" s="31">
        <v>0</v>
      </c>
      <c r="K64" s="31">
        <v>114</v>
      </c>
      <c r="L64" s="31">
        <v>0</v>
      </c>
      <c r="M64" s="31">
        <v>33</v>
      </c>
      <c r="N64" s="31">
        <v>0</v>
      </c>
      <c r="O64" s="31">
        <v>0</v>
      </c>
      <c r="P64" s="32">
        <v>0</v>
      </c>
    </row>
    <row r="65" spans="1:16" ht="12.75" hidden="1">
      <c r="A65" s="27">
        <v>2</v>
      </c>
      <c r="B65" s="28" t="s">
        <v>66</v>
      </c>
      <c r="C65" s="29" t="s">
        <v>151</v>
      </c>
      <c r="D65" s="30">
        <v>7</v>
      </c>
      <c r="E65" s="31">
        <v>9</v>
      </c>
      <c r="F65" s="31">
        <v>6</v>
      </c>
      <c r="G65" s="31">
        <v>6</v>
      </c>
      <c r="H65" s="31">
        <v>0</v>
      </c>
      <c r="I65" s="31">
        <v>134</v>
      </c>
      <c r="J65" s="31">
        <v>0</v>
      </c>
      <c r="K65" s="31">
        <v>132</v>
      </c>
      <c r="L65" s="31">
        <v>2</v>
      </c>
      <c r="M65" s="31">
        <v>32</v>
      </c>
      <c r="N65" s="31">
        <v>6</v>
      </c>
      <c r="O65" s="31">
        <v>0</v>
      </c>
      <c r="P65" s="32">
        <v>0</v>
      </c>
    </row>
    <row r="66" spans="1:16" ht="12.75" hidden="1">
      <c r="A66" s="27">
        <v>3</v>
      </c>
      <c r="B66" s="28" t="s">
        <v>66</v>
      </c>
      <c r="C66" s="29" t="s">
        <v>152</v>
      </c>
      <c r="D66" s="30">
        <v>7</v>
      </c>
      <c r="E66" s="31">
        <v>8</v>
      </c>
      <c r="F66" s="31">
        <v>10</v>
      </c>
      <c r="G66" s="31">
        <v>10</v>
      </c>
      <c r="H66" s="31">
        <v>0</v>
      </c>
      <c r="I66" s="31">
        <v>280</v>
      </c>
      <c r="J66" s="31">
        <v>1</v>
      </c>
      <c r="K66" s="31">
        <v>279</v>
      </c>
      <c r="L66" s="31">
        <v>0</v>
      </c>
      <c r="M66" s="31">
        <v>22</v>
      </c>
      <c r="N66" s="31">
        <v>70</v>
      </c>
      <c r="O66" s="31">
        <v>7</v>
      </c>
      <c r="P66" s="32">
        <v>1</v>
      </c>
    </row>
    <row r="67" spans="1:16" ht="12.75" hidden="1">
      <c r="A67" s="27">
        <v>4</v>
      </c>
      <c r="B67" s="28" t="s">
        <v>66</v>
      </c>
      <c r="C67" s="29" t="s">
        <v>69</v>
      </c>
      <c r="D67" s="30">
        <v>8</v>
      </c>
      <c r="E67" s="31">
        <v>3</v>
      </c>
      <c r="F67" s="31">
        <v>7</v>
      </c>
      <c r="G67" s="31">
        <v>7</v>
      </c>
      <c r="H67" s="31">
        <v>0</v>
      </c>
      <c r="I67" s="31">
        <v>97</v>
      </c>
      <c r="J67" s="31">
        <v>0</v>
      </c>
      <c r="K67" s="31">
        <v>91</v>
      </c>
      <c r="L67" s="31">
        <v>6</v>
      </c>
      <c r="M67" s="31">
        <v>62</v>
      </c>
      <c r="N67" s="31">
        <v>0</v>
      </c>
      <c r="O67" s="31">
        <v>8</v>
      </c>
      <c r="P67" s="32">
        <v>0</v>
      </c>
    </row>
    <row r="68" spans="1:16" ht="13.5" hidden="1" thickBot="1">
      <c r="A68" s="27">
        <v>5</v>
      </c>
      <c r="B68" s="28" t="s">
        <v>70</v>
      </c>
      <c r="C68" s="29" t="s">
        <v>71</v>
      </c>
      <c r="D68" s="30">
        <v>11</v>
      </c>
      <c r="E68" s="31">
        <v>3</v>
      </c>
      <c r="F68" s="31">
        <v>0</v>
      </c>
      <c r="G68" s="31">
        <v>0</v>
      </c>
      <c r="H68" s="31">
        <v>0</v>
      </c>
      <c r="I68" s="31">
        <v>183</v>
      </c>
      <c r="J68" s="31">
        <v>0</v>
      </c>
      <c r="K68" s="31">
        <v>183</v>
      </c>
      <c r="L68" s="31">
        <v>0</v>
      </c>
      <c r="M68" s="31">
        <v>28</v>
      </c>
      <c r="N68" s="31">
        <v>9</v>
      </c>
      <c r="O68" s="31">
        <v>0</v>
      </c>
      <c r="P68" s="32">
        <v>0</v>
      </c>
    </row>
    <row r="69" spans="1:16" ht="17.25" hidden="1" thickBot="1" thickTop="1">
      <c r="A69" s="161">
        <v>5</v>
      </c>
      <c r="B69" s="162"/>
      <c r="C69" s="163" t="s">
        <v>72</v>
      </c>
      <c r="D69" s="164">
        <f aca="true" t="shared" si="4" ref="D69:P69">(D64+D65+D66+D67+D68)</f>
        <v>40</v>
      </c>
      <c r="E69" s="165">
        <f t="shared" si="4"/>
        <v>34</v>
      </c>
      <c r="F69" s="165">
        <f t="shared" si="4"/>
        <v>23</v>
      </c>
      <c r="G69" s="165">
        <f t="shared" si="4"/>
        <v>23</v>
      </c>
      <c r="H69" s="165">
        <f t="shared" si="4"/>
        <v>0</v>
      </c>
      <c r="I69" s="165">
        <f t="shared" si="4"/>
        <v>808</v>
      </c>
      <c r="J69" s="165">
        <f t="shared" si="4"/>
        <v>1</v>
      </c>
      <c r="K69" s="165">
        <f t="shared" si="4"/>
        <v>799</v>
      </c>
      <c r="L69" s="165">
        <f t="shared" si="4"/>
        <v>8</v>
      </c>
      <c r="M69" s="165">
        <f t="shared" si="4"/>
        <v>177</v>
      </c>
      <c r="N69" s="165">
        <f t="shared" si="4"/>
        <v>85</v>
      </c>
      <c r="O69" s="165">
        <f t="shared" si="4"/>
        <v>15</v>
      </c>
      <c r="P69" s="166">
        <f t="shared" si="4"/>
        <v>1</v>
      </c>
    </row>
    <row r="70" spans="1:16" ht="14.25" hidden="1" thickBot="1" thickTop="1">
      <c r="A70" s="547"/>
      <c r="B70" s="548"/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9"/>
    </row>
    <row r="71" spans="1:16" ht="13.5" hidden="1" thickTop="1">
      <c r="A71" s="27">
        <v>1</v>
      </c>
      <c r="B71" s="28" t="s">
        <v>66</v>
      </c>
      <c r="C71" s="29" t="s">
        <v>73</v>
      </c>
      <c r="D71" s="30">
        <v>4</v>
      </c>
      <c r="E71" s="31">
        <v>4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10</v>
      </c>
      <c r="N71" s="31">
        <v>0</v>
      </c>
      <c r="O71" s="31">
        <v>0</v>
      </c>
      <c r="P71" s="32">
        <v>0</v>
      </c>
    </row>
    <row r="72" spans="1:16" ht="12.75" hidden="1">
      <c r="A72" s="27">
        <v>2</v>
      </c>
      <c r="B72" s="28" t="s">
        <v>74</v>
      </c>
      <c r="C72" s="29" t="s">
        <v>75</v>
      </c>
      <c r="D72" s="30">
        <v>13</v>
      </c>
      <c r="E72" s="31">
        <v>0</v>
      </c>
      <c r="F72" s="31">
        <v>0</v>
      </c>
      <c r="G72" s="31">
        <v>0</v>
      </c>
      <c r="H72" s="31">
        <v>0</v>
      </c>
      <c r="I72" s="31">
        <v>102</v>
      </c>
      <c r="J72" s="31">
        <v>0</v>
      </c>
      <c r="K72" s="31">
        <v>102</v>
      </c>
      <c r="L72" s="31">
        <v>0</v>
      </c>
      <c r="M72" s="31">
        <v>23</v>
      </c>
      <c r="N72" s="31">
        <v>4</v>
      </c>
      <c r="O72" s="31">
        <v>1</v>
      </c>
      <c r="P72" s="32">
        <v>2</v>
      </c>
    </row>
    <row r="73" spans="1:16" ht="13.5" hidden="1" thickBot="1">
      <c r="A73" s="27">
        <v>3</v>
      </c>
      <c r="B73" s="28" t="s">
        <v>76</v>
      </c>
      <c r="C73" s="29" t="s">
        <v>153</v>
      </c>
      <c r="D73" s="30">
        <v>0</v>
      </c>
      <c r="E73" s="31">
        <v>0</v>
      </c>
      <c r="F73" s="31">
        <v>0</v>
      </c>
      <c r="G73" s="31">
        <v>0</v>
      </c>
      <c r="H73" s="31">
        <v>0</v>
      </c>
      <c r="I73" s="31">
        <v>33</v>
      </c>
      <c r="J73" s="31">
        <v>0</v>
      </c>
      <c r="K73" s="31">
        <v>33</v>
      </c>
      <c r="L73" s="31">
        <v>0</v>
      </c>
      <c r="M73" s="31">
        <v>7</v>
      </c>
      <c r="N73" s="31">
        <v>0</v>
      </c>
      <c r="O73" s="31">
        <v>0</v>
      </c>
      <c r="P73" s="32">
        <v>3</v>
      </c>
    </row>
    <row r="74" spans="1:16" ht="17.25" hidden="1" thickBot="1" thickTop="1">
      <c r="A74" s="161">
        <v>3</v>
      </c>
      <c r="B74" s="162"/>
      <c r="C74" s="163" t="s">
        <v>78</v>
      </c>
      <c r="D74" s="164">
        <f aca="true" t="shared" si="5" ref="D74:P74">(D71+D72+D73)</f>
        <v>17</v>
      </c>
      <c r="E74" s="165">
        <f t="shared" si="5"/>
        <v>4</v>
      </c>
      <c r="F74" s="165">
        <f t="shared" si="5"/>
        <v>0</v>
      </c>
      <c r="G74" s="165">
        <f t="shared" si="5"/>
        <v>0</v>
      </c>
      <c r="H74" s="165">
        <f t="shared" si="5"/>
        <v>0</v>
      </c>
      <c r="I74" s="165">
        <f t="shared" si="5"/>
        <v>135</v>
      </c>
      <c r="J74" s="165">
        <f t="shared" si="5"/>
        <v>0</v>
      </c>
      <c r="K74" s="165">
        <f t="shared" si="5"/>
        <v>135</v>
      </c>
      <c r="L74" s="165">
        <f t="shared" si="5"/>
        <v>0</v>
      </c>
      <c r="M74" s="165">
        <f t="shared" si="5"/>
        <v>40</v>
      </c>
      <c r="N74" s="165">
        <f t="shared" si="5"/>
        <v>4</v>
      </c>
      <c r="O74" s="165">
        <f t="shared" si="5"/>
        <v>1</v>
      </c>
      <c r="P74" s="166">
        <f t="shared" si="5"/>
        <v>5</v>
      </c>
    </row>
    <row r="75" spans="1:16" ht="14.25" hidden="1" thickBot="1" thickTop="1">
      <c r="A75" s="547"/>
      <c r="B75" s="548"/>
      <c r="C75" s="548"/>
      <c r="D75" s="548"/>
      <c r="E75" s="548"/>
      <c r="F75" s="548"/>
      <c r="G75" s="548"/>
      <c r="H75" s="548"/>
      <c r="I75" s="548"/>
      <c r="J75" s="548"/>
      <c r="K75" s="548"/>
      <c r="L75" s="548"/>
      <c r="M75" s="548"/>
      <c r="N75" s="548"/>
      <c r="O75" s="548"/>
      <c r="P75" s="549"/>
    </row>
    <row r="76" spans="1:16" ht="13.5" thickTop="1">
      <c r="A76" s="27">
        <v>1</v>
      </c>
      <c r="B76" s="28" t="s">
        <v>80</v>
      </c>
      <c r="C76" s="29" t="s">
        <v>154</v>
      </c>
      <c r="D76" s="30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2">
        <v>0</v>
      </c>
    </row>
    <row r="77" spans="1:16" ht="12.75">
      <c r="A77" s="27">
        <v>2</v>
      </c>
      <c r="B77" s="28" t="s">
        <v>85</v>
      </c>
      <c r="C77" s="29" t="s">
        <v>155</v>
      </c>
      <c r="D77" s="30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2">
        <v>0</v>
      </c>
    </row>
    <row r="78" spans="1:16" ht="12.75">
      <c r="A78" s="27">
        <v>3</v>
      </c>
      <c r="B78" s="28" t="s">
        <v>108</v>
      </c>
      <c r="C78" s="29" t="s">
        <v>156</v>
      </c>
      <c r="D78" s="30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2">
        <v>0</v>
      </c>
    </row>
    <row r="79" spans="1:16" ht="12.75">
      <c r="A79" s="27">
        <v>4</v>
      </c>
      <c r="B79" s="28" t="s">
        <v>157</v>
      </c>
      <c r="C79" s="29" t="s">
        <v>158</v>
      </c>
      <c r="D79" s="30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2">
        <v>0</v>
      </c>
    </row>
    <row r="80" spans="1:16" ht="12.75">
      <c r="A80" s="27">
        <v>5</v>
      </c>
      <c r="B80" s="28" t="s">
        <v>123</v>
      </c>
      <c r="C80" s="29" t="s">
        <v>159</v>
      </c>
      <c r="D80" s="30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2">
        <v>0</v>
      </c>
    </row>
    <row r="81" spans="1:16" ht="12.75">
      <c r="A81" s="27">
        <v>6</v>
      </c>
      <c r="B81" s="28" t="s">
        <v>128</v>
      </c>
      <c r="C81" s="29" t="s">
        <v>160</v>
      </c>
      <c r="D81" s="30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2">
        <v>0</v>
      </c>
    </row>
    <row r="82" spans="1:16" ht="13.5" thickBot="1">
      <c r="A82" s="27">
        <v>7</v>
      </c>
      <c r="B82" s="28" t="s">
        <v>74</v>
      </c>
      <c r="C82" s="29" t="s">
        <v>161</v>
      </c>
      <c r="D82" s="30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2">
        <v>0</v>
      </c>
    </row>
    <row r="83" spans="1:16" s="134" customFormat="1" ht="17.25" thickBot="1" thickTop="1">
      <c r="A83" s="180">
        <v>7</v>
      </c>
      <c r="B83" s="181"/>
      <c r="C83" s="182" t="s">
        <v>162</v>
      </c>
      <c r="D83" s="180">
        <f aca="true" t="shared" si="6" ref="D83:P83">(D76+D77+D78+D79+D80+D81+D82)</f>
        <v>0</v>
      </c>
      <c r="E83" s="183">
        <f t="shared" si="6"/>
        <v>0</v>
      </c>
      <c r="F83" s="183">
        <f t="shared" si="6"/>
        <v>0</v>
      </c>
      <c r="G83" s="183">
        <f t="shared" si="6"/>
        <v>0</v>
      </c>
      <c r="H83" s="183">
        <f t="shared" si="6"/>
        <v>0</v>
      </c>
      <c r="I83" s="183">
        <f t="shared" si="6"/>
        <v>0</v>
      </c>
      <c r="J83" s="183">
        <f t="shared" si="6"/>
        <v>0</v>
      </c>
      <c r="K83" s="183">
        <f t="shared" si="6"/>
        <v>0</v>
      </c>
      <c r="L83" s="183">
        <f t="shared" si="6"/>
        <v>0</v>
      </c>
      <c r="M83" s="183">
        <f t="shared" si="6"/>
        <v>0</v>
      </c>
      <c r="N83" s="183">
        <f t="shared" si="6"/>
        <v>0</v>
      </c>
      <c r="O83" s="183">
        <f t="shared" si="6"/>
        <v>0</v>
      </c>
      <c r="P83" s="184">
        <f t="shared" si="6"/>
        <v>0</v>
      </c>
    </row>
    <row r="84" spans="1:16" ht="9.75" customHeight="1" thickBot="1" thickTop="1">
      <c r="A84" s="547"/>
      <c r="B84" s="548"/>
      <c r="C84" s="548"/>
      <c r="D84" s="548"/>
      <c r="E84" s="548"/>
      <c r="F84" s="548"/>
      <c r="G84" s="548"/>
      <c r="H84" s="548"/>
      <c r="I84" s="548"/>
      <c r="J84" s="548"/>
      <c r="K84" s="548"/>
      <c r="L84" s="548"/>
      <c r="M84" s="548"/>
      <c r="N84" s="548"/>
      <c r="O84" s="548"/>
      <c r="P84" s="549"/>
    </row>
    <row r="85" spans="1:16" ht="13.5" thickTop="1">
      <c r="A85" s="27">
        <v>1</v>
      </c>
      <c r="B85" s="28" t="s">
        <v>83</v>
      </c>
      <c r="C85" s="29" t="s">
        <v>163</v>
      </c>
      <c r="D85" s="30">
        <v>0</v>
      </c>
      <c r="E85" s="31">
        <v>0</v>
      </c>
      <c r="F85" s="31">
        <v>0</v>
      </c>
      <c r="G85" s="31">
        <v>0</v>
      </c>
      <c r="H85" s="31">
        <v>0</v>
      </c>
      <c r="I85" s="31">
        <v>11</v>
      </c>
      <c r="J85" s="31">
        <v>0</v>
      </c>
      <c r="K85" s="31">
        <v>11</v>
      </c>
      <c r="L85" s="31">
        <v>0</v>
      </c>
      <c r="M85" s="31">
        <v>0</v>
      </c>
      <c r="N85" s="31">
        <v>0</v>
      </c>
      <c r="O85" s="31">
        <v>0</v>
      </c>
      <c r="P85" s="32">
        <v>0</v>
      </c>
    </row>
    <row r="86" spans="1:16" ht="12.75">
      <c r="A86" s="27">
        <v>2</v>
      </c>
      <c r="B86" s="28" t="s">
        <v>66</v>
      </c>
      <c r="C86" s="29" t="s">
        <v>181</v>
      </c>
      <c r="D86" s="30">
        <v>0</v>
      </c>
      <c r="E86" s="31">
        <v>2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2">
        <v>0</v>
      </c>
    </row>
    <row r="87" spans="1:16" ht="12.75">
      <c r="A87" s="27">
        <v>3</v>
      </c>
      <c r="B87" s="28" t="s">
        <v>66</v>
      </c>
      <c r="C87" s="29" t="s">
        <v>164</v>
      </c>
      <c r="D87" s="30">
        <v>1</v>
      </c>
      <c r="E87" s="31">
        <v>4</v>
      </c>
      <c r="F87" s="31">
        <v>0</v>
      </c>
      <c r="G87" s="31">
        <v>0</v>
      </c>
      <c r="H87" s="31">
        <v>0</v>
      </c>
      <c r="I87" s="31">
        <v>15</v>
      </c>
      <c r="J87" s="31">
        <v>0</v>
      </c>
      <c r="K87" s="31">
        <v>15</v>
      </c>
      <c r="L87" s="31">
        <v>0</v>
      </c>
      <c r="M87" s="31">
        <v>4</v>
      </c>
      <c r="N87" s="31">
        <v>1</v>
      </c>
      <c r="O87" s="31">
        <v>0</v>
      </c>
      <c r="P87" s="32">
        <v>0</v>
      </c>
    </row>
    <row r="88" spans="1:16" ht="12.75">
      <c r="A88" s="27">
        <v>4</v>
      </c>
      <c r="B88" s="28" t="s">
        <v>66</v>
      </c>
      <c r="C88" s="29" t="s">
        <v>165</v>
      </c>
      <c r="D88" s="30">
        <v>0</v>
      </c>
      <c r="E88" s="31">
        <v>11</v>
      </c>
      <c r="F88" s="31">
        <v>0</v>
      </c>
      <c r="G88" s="31">
        <v>0</v>
      </c>
      <c r="H88" s="31">
        <v>0</v>
      </c>
      <c r="I88" s="31">
        <v>11</v>
      </c>
      <c r="J88" s="31">
        <v>0</v>
      </c>
      <c r="K88" s="31">
        <v>11</v>
      </c>
      <c r="L88" s="31">
        <v>0</v>
      </c>
      <c r="M88" s="31">
        <v>0</v>
      </c>
      <c r="N88" s="31">
        <v>1</v>
      </c>
      <c r="O88" s="31">
        <v>0</v>
      </c>
      <c r="P88" s="32">
        <v>6</v>
      </c>
    </row>
    <row r="89" spans="1:16" ht="12.75">
      <c r="A89" s="27">
        <v>5</v>
      </c>
      <c r="B89" s="28" t="s">
        <v>106</v>
      </c>
      <c r="C89" s="29" t="s">
        <v>166</v>
      </c>
      <c r="D89" s="30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2">
        <v>0</v>
      </c>
    </row>
    <row r="90" spans="1:16" ht="12.75">
      <c r="A90" s="27">
        <v>6</v>
      </c>
      <c r="B90" s="28" t="s">
        <v>108</v>
      </c>
      <c r="C90" s="29" t="s">
        <v>167</v>
      </c>
      <c r="D90" s="30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2">
        <v>0</v>
      </c>
    </row>
    <row r="91" spans="1:16" ht="12.75">
      <c r="A91" s="27">
        <v>7</v>
      </c>
      <c r="B91" s="28" t="s">
        <v>126</v>
      </c>
      <c r="C91" s="29" t="s">
        <v>168</v>
      </c>
      <c r="D91" s="30">
        <v>0</v>
      </c>
      <c r="E91" s="31">
        <v>1</v>
      </c>
      <c r="F91" s="31">
        <v>1</v>
      </c>
      <c r="G91" s="31">
        <v>0</v>
      </c>
      <c r="H91" s="31">
        <v>1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2">
        <v>1</v>
      </c>
    </row>
    <row r="92" spans="1:16" ht="13.5" thickBot="1">
      <c r="A92" s="27">
        <v>8</v>
      </c>
      <c r="B92" s="28" t="s">
        <v>128</v>
      </c>
      <c r="C92" s="29" t="s">
        <v>169</v>
      </c>
      <c r="D92" s="30">
        <v>0</v>
      </c>
      <c r="E92" s="31">
        <v>0</v>
      </c>
      <c r="F92" s="31">
        <v>0</v>
      </c>
      <c r="G92" s="31">
        <v>0</v>
      </c>
      <c r="H92" s="31">
        <v>0</v>
      </c>
      <c r="I92" s="31">
        <v>19</v>
      </c>
      <c r="J92" s="31">
        <v>3</v>
      </c>
      <c r="K92" s="31">
        <v>16</v>
      </c>
      <c r="L92" s="31">
        <v>0</v>
      </c>
      <c r="M92" s="31">
        <v>2</v>
      </c>
      <c r="N92" s="31">
        <v>1</v>
      </c>
      <c r="O92" s="31">
        <v>0</v>
      </c>
      <c r="P92" s="32">
        <v>2</v>
      </c>
    </row>
    <row r="93" spans="1:16" s="134" customFormat="1" ht="17.25" thickBot="1" thickTop="1">
      <c r="A93" s="180">
        <v>8</v>
      </c>
      <c r="B93" s="181"/>
      <c r="C93" s="182" t="s">
        <v>170</v>
      </c>
      <c r="D93" s="180">
        <f aca="true" t="shared" si="7" ref="D93:P93">(D85+D86+D87+D88+D89+D90+D91+D92)</f>
        <v>1</v>
      </c>
      <c r="E93" s="183">
        <f t="shared" si="7"/>
        <v>18</v>
      </c>
      <c r="F93" s="183">
        <f t="shared" si="7"/>
        <v>1</v>
      </c>
      <c r="G93" s="183">
        <f t="shared" si="7"/>
        <v>0</v>
      </c>
      <c r="H93" s="183">
        <f t="shared" si="7"/>
        <v>1</v>
      </c>
      <c r="I93" s="183">
        <f t="shared" si="7"/>
        <v>56</v>
      </c>
      <c r="J93" s="183">
        <f t="shared" si="7"/>
        <v>3</v>
      </c>
      <c r="K93" s="183">
        <f t="shared" si="7"/>
        <v>53</v>
      </c>
      <c r="L93" s="183">
        <f t="shared" si="7"/>
        <v>0</v>
      </c>
      <c r="M93" s="183">
        <f t="shared" si="7"/>
        <v>6</v>
      </c>
      <c r="N93" s="183">
        <f t="shared" si="7"/>
        <v>3</v>
      </c>
      <c r="O93" s="183">
        <f t="shared" si="7"/>
        <v>0</v>
      </c>
      <c r="P93" s="184">
        <f t="shared" si="7"/>
        <v>9</v>
      </c>
    </row>
    <row r="94" spans="1:16" ht="9.75" customHeight="1" thickBot="1" thickTop="1">
      <c r="A94" s="547"/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  <c r="O94" s="548"/>
      <c r="P94" s="549"/>
    </row>
    <row r="95" spans="1:16" s="134" customFormat="1" ht="17.25" thickBot="1" thickTop="1">
      <c r="A95" s="197">
        <v>67</v>
      </c>
      <c r="B95" s="181"/>
      <c r="C95" s="198" t="s">
        <v>171</v>
      </c>
      <c r="D95" s="197">
        <f aca="true" t="shared" si="8" ref="D95:P95">(D62+D69+D74+D83+D93)</f>
        <v>91</v>
      </c>
      <c r="E95" s="199">
        <f t="shared" si="8"/>
        <v>219</v>
      </c>
      <c r="F95" s="199">
        <f t="shared" si="8"/>
        <v>25</v>
      </c>
      <c r="G95" s="199">
        <f t="shared" si="8"/>
        <v>23</v>
      </c>
      <c r="H95" s="199">
        <f t="shared" si="8"/>
        <v>2</v>
      </c>
      <c r="I95" s="199">
        <f t="shared" si="8"/>
        <v>2466</v>
      </c>
      <c r="J95" s="199">
        <f t="shared" si="8"/>
        <v>39</v>
      </c>
      <c r="K95" s="199">
        <f t="shared" si="8"/>
        <v>2418</v>
      </c>
      <c r="L95" s="199">
        <f t="shared" si="8"/>
        <v>9</v>
      </c>
      <c r="M95" s="199">
        <f t="shared" si="8"/>
        <v>822</v>
      </c>
      <c r="N95" s="199">
        <f t="shared" si="8"/>
        <v>287</v>
      </c>
      <c r="O95" s="199">
        <f t="shared" si="8"/>
        <v>19</v>
      </c>
      <c r="P95" s="200">
        <f t="shared" si="8"/>
        <v>156</v>
      </c>
    </row>
    <row r="96" ht="13.5" thickTop="1"/>
  </sheetData>
  <sheetProtection password="CE88" sheet="1" objects="1" scenarios="1"/>
  <mergeCells count="11">
    <mergeCell ref="A2:A4"/>
    <mergeCell ref="B2:B4"/>
    <mergeCell ref="C2:C4"/>
    <mergeCell ref="A63:P63"/>
    <mergeCell ref="A11:P11"/>
    <mergeCell ref="G3:H3"/>
    <mergeCell ref="J3:L3"/>
    <mergeCell ref="A70:P70"/>
    <mergeCell ref="A75:P75"/>
    <mergeCell ref="A84:P84"/>
    <mergeCell ref="A94:P94"/>
  </mergeCells>
  <printOptions horizontalCentered="1"/>
  <pageMargins left="0.35433070866141736" right="0.35433070866141736" top="0.7874015748031497" bottom="0.7874015748031497" header="0.5118110236220472" footer="0.11811023622047245"/>
  <pageSetup horizontalDpi="600" verticalDpi="600" orientation="landscape" paperSize="9" r:id="rId1"/>
  <headerFooter alignWithMargins="0">
    <oddFooter>&amp;R&amp;P+24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pane ySplit="3" topLeftCell="BM4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3.8515625" style="67" customWidth="1"/>
    <col min="2" max="2" width="13.140625" style="5" customWidth="1"/>
    <col min="3" max="3" width="41.00390625" style="5" customWidth="1"/>
    <col min="4" max="4" width="5.57421875" style="6" customWidth="1"/>
    <col min="5" max="5" width="6.00390625" style="6" customWidth="1"/>
    <col min="6" max="6" width="5.7109375" style="6" customWidth="1"/>
    <col min="7" max="7" width="5.57421875" style="6" customWidth="1"/>
    <col min="8" max="8" width="6.28125" style="6" customWidth="1"/>
    <col min="9" max="9" width="6.140625" style="6" customWidth="1"/>
  </cols>
  <sheetData>
    <row r="1" ht="16.5" thickBot="1">
      <c r="A1" s="235" t="s">
        <v>322</v>
      </c>
    </row>
    <row r="2" spans="1:9" s="5" customFormat="1" ht="33.75">
      <c r="A2" s="564" t="s">
        <v>46</v>
      </c>
      <c r="B2" s="564" t="s">
        <v>47</v>
      </c>
      <c r="C2" s="501" t="s">
        <v>48</v>
      </c>
      <c r="D2" s="254" t="s">
        <v>323</v>
      </c>
      <c r="E2" s="254" t="s">
        <v>324</v>
      </c>
      <c r="F2" s="254" t="s">
        <v>325</v>
      </c>
      <c r="G2" s="254" t="s">
        <v>326</v>
      </c>
      <c r="H2" s="254" t="s">
        <v>295</v>
      </c>
      <c r="I2" s="255" t="s">
        <v>327</v>
      </c>
    </row>
    <row r="3" spans="1:9" s="5" customFormat="1" ht="114.75" customHeight="1" thickBot="1">
      <c r="A3" s="566"/>
      <c r="B3" s="566"/>
      <c r="C3" s="502"/>
      <c r="D3" s="179" t="s">
        <v>328</v>
      </c>
      <c r="E3" s="179" t="s">
        <v>329</v>
      </c>
      <c r="F3" s="179" t="s">
        <v>330</v>
      </c>
      <c r="G3" s="179" t="s">
        <v>331</v>
      </c>
      <c r="H3" s="179" t="s">
        <v>332</v>
      </c>
      <c r="I3" s="256" t="s">
        <v>333</v>
      </c>
    </row>
    <row r="4" spans="1:9" ht="12.75">
      <c r="A4" s="21">
        <v>1</v>
      </c>
      <c r="B4" s="22" t="s">
        <v>64</v>
      </c>
      <c r="C4" s="23" t="s">
        <v>65</v>
      </c>
      <c r="D4" s="24">
        <v>64</v>
      </c>
      <c r="E4" s="25">
        <v>63</v>
      </c>
      <c r="F4" s="25">
        <v>89</v>
      </c>
      <c r="G4" s="25">
        <v>7</v>
      </c>
      <c r="H4" s="25">
        <v>108</v>
      </c>
      <c r="I4" s="26">
        <v>14</v>
      </c>
    </row>
    <row r="5" spans="1:9" ht="12.75">
      <c r="A5" s="27">
        <v>2</v>
      </c>
      <c r="B5" s="28" t="s">
        <v>66</v>
      </c>
      <c r="C5" s="29" t="s">
        <v>67</v>
      </c>
      <c r="D5" s="30">
        <v>16</v>
      </c>
      <c r="E5" s="31">
        <v>6</v>
      </c>
      <c r="F5" s="31">
        <v>13</v>
      </c>
      <c r="G5" s="31">
        <v>6</v>
      </c>
      <c r="H5" s="31">
        <v>60</v>
      </c>
      <c r="I5" s="32">
        <v>0</v>
      </c>
    </row>
    <row r="6" spans="1:9" ht="12.75">
      <c r="A6" s="27">
        <v>3</v>
      </c>
      <c r="B6" s="28" t="s">
        <v>66</v>
      </c>
      <c r="C6" s="29" t="s">
        <v>68</v>
      </c>
      <c r="D6" s="30">
        <v>37</v>
      </c>
      <c r="E6" s="31">
        <v>19</v>
      </c>
      <c r="F6" s="31">
        <v>56</v>
      </c>
      <c r="G6" s="31">
        <v>1</v>
      </c>
      <c r="H6" s="31">
        <v>95</v>
      </c>
      <c r="I6" s="32">
        <v>39</v>
      </c>
    </row>
    <row r="7" spans="1:9" ht="12.75">
      <c r="A7" s="27">
        <v>4</v>
      </c>
      <c r="B7" s="28" t="s">
        <v>66</v>
      </c>
      <c r="C7" s="29" t="s">
        <v>69</v>
      </c>
      <c r="D7" s="30">
        <v>35</v>
      </c>
      <c r="E7" s="31">
        <v>22</v>
      </c>
      <c r="F7" s="31">
        <v>26</v>
      </c>
      <c r="G7" s="31">
        <v>3</v>
      </c>
      <c r="H7" s="31">
        <v>29</v>
      </c>
      <c r="I7" s="32">
        <v>50</v>
      </c>
    </row>
    <row r="8" spans="1:9" ht="13.5" thickBot="1">
      <c r="A8" s="27">
        <v>5</v>
      </c>
      <c r="B8" s="28" t="s">
        <v>70</v>
      </c>
      <c r="C8" s="29" t="s">
        <v>71</v>
      </c>
      <c r="D8" s="30">
        <v>49</v>
      </c>
      <c r="E8" s="31">
        <v>41</v>
      </c>
      <c r="F8" s="31">
        <v>29</v>
      </c>
      <c r="G8" s="31">
        <v>2</v>
      </c>
      <c r="H8" s="31">
        <v>94</v>
      </c>
      <c r="I8" s="32">
        <v>8</v>
      </c>
    </row>
    <row r="9" spans="1:9" s="134" customFormat="1" ht="17.25" thickBot="1" thickTop="1">
      <c r="A9" s="180">
        <v>5</v>
      </c>
      <c r="B9" s="181"/>
      <c r="C9" s="182" t="s">
        <v>72</v>
      </c>
      <c r="D9" s="180">
        <f aca="true" t="shared" si="0" ref="D9:I9">(D4+D5+D6+D7+D8)</f>
        <v>201</v>
      </c>
      <c r="E9" s="183">
        <f t="shared" si="0"/>
        <v>151</v>
      </c>
      <c r="F9" s="183">
        <f t="shared" si="0"/>
        <v>213</v>
      </c>
      <c r="G9" s="183">
        <f t="shared" si="0"/>
        <v>19</v>
      </c>
      <c r="H9" s="183">
        <f t="shared" si="0"/>
        <v>386</v>
      </c>
      <c r="I9" s="184">
        <f t="shared" si="0"/>
        <v>111</v>
      </c>
    </row>
    <row r="10" spans="1:9" ht="14.25" thickBot="1" thickTop="1">
      <c r="A10" s="547"/>
      <c r="B10" s="548"/>
      <c r="C10" s="548"/>
      <c r="D10" s="548"/>
      <c r="E10" s="548"/>
      <c r="F10" s="548"/>
      <c r="G10" s="548"/>
      <c r="H10" s="548"/>
      <c r="I10" s="549"/>
    </row>
    <row r="11" spans="1:9" ht="13.5" thickTop="1">
      <c r="A11" s="27">
        <v>1</v>
      </c>
      <c r="B11" s="28" t="s">
        <v>66</v>
      </c>
      <c r="C11" s="29" t="s">
        <v>73</v>
      </c>
      <c r="D11" s="30">
        <v>84</v>
      </c>
      <c r="E11" s="31">
        <v>84</v>
      </c>
      <c r="F11" s="31">
        <v>52</v>
      </c>
      <c r="G11" s="31">
        <v>10</v>
      </c>
      <c r="H11" s="31">
        <v>82</v>
      </c>
      <c r="I11" s="32">
        <v>82</v>
      </c>
    </row>
    <row r="12" spans="1:9" ht="12.75">
      <c r="A12" s="27">
        <v>2</v>
      </c>
      <c r="B12" s="28" t="s">
        <v>74</v>
      </c>
      <c r="C12" s="29" t="s">
        <v>75</v>
      </c>
      <c r="D12" s="30">
        <v>141</v>
      </c>
      <c r="E12" s="31">
        <v>71</v>
      </c>
      <c r="F12" s="31">
        <v>48</v>
      </c>
      <c r="G12" s="31">
        <v>3</v>
      </c>
      <c r="H12" s="31">
        <v>148</v>
      </c>
      <c r="I12" s="32">
        <v>10</v>
      </c>
    </row>
    <row r="13" spans="1:9" ht="13.5" thickBot="1">
      <c r="A13" s="27">
        <v>3</v>
      </c>
      <c r="B13" s="28" t="s">
        <v>76</v>
      </c>
      <c r="C13" s="29" t="s">
        <v>77</v>
      </c>
      <c r="D13" s="30">
        <v>30</v>
      </c>
      <c r="E13" s="31">
        <v>27</v>
      </c>
      <c r="F13" s="31">
        <v>17</v>
      </c>
      <c r="G13" s="31">
        <v>8</v>
      </c>
      <c r="H13" s="31">
        <v>46</v>
      </c>
      <c r="I13" s="32">
        <v>7</v>
      </c>
    </row>
    <row r="14" spans="1:9" s="134" customFormat="1" ht="33" thickBot="1" thickTop="1">
      <c r="A14" s="144">
        <v>3</v>
      </c>
      <c r="B14" s="145"/>
      <c r="C14" s="250" t="s">
        <v>78</v>
      </c>
      <c r="D14" s="144">
        <f aca="true" t="shared" si="1" ref="D14:I14">(D11+D12+D13)</f>
        <v>255</v>
      </c>
      <c r="E14" s="223">
        <f t="shared" si="1"/>
        <v>182</v>
      </c>
      <c r="F14" s="223">
        <f t="shared" si="1"/>
        <v>117</v>
      </c>
      <c r="G14" s="223">
        <f t="shared" si="1"/>
        <v>21</v>
      </c>
      <c r="H14" s="223">
        <f t="shared" si="1"/>
        <v>276</v>
      </c>
      <c r="I14" s="224">
        <f t="shared" si="1"/>
        <v>99</v>
      </c>
    </row>
    <row r="15" spans="1:9" s="134" customFormat="1" ht="16.5" thickBot="1">
      <c r="A15" s="225">
        <v>8</v>
      </c>
      <c r="B15" s="226"/>
      <c r="C15" s="257" t="s">
        <v>79</v>
      </c>
      <c r="D15" s="237">
        <f aca="true" t="shared" si="2" ref="D15:I15">D9+D14</f>
        <v>456</v>
      </c>
      <c r="E15" s="237">
        <f t="shared" si="2"/>
        <v>333</v>
      </c>
      <c r="F15" s="237">
        <f t="shared" si="2"/>
        <v>330</v>
      </c>
      <c r="G15" s="237">
        <f t="shared" si="2"/>
        <v>40</v>
      </c>
      <c r="H15" s="237">
        <f t="shared" si="2"/>
        <v>662</v>
      </c>
      <c r="I15" s="238">
        <f t="shared" si="2"/>
        <v>210</v>
      </c>
    </row>
    <row r="16" spans="1:9" s="5" customFormat="1" ht="12" thickBot="1">
      <c r="A16" s="51"/>
      <c r="B16" s="52"/>
      <c r="C16" s="52"/>
      <c r="D16" s="150"/>
      <c r="E16" s="150"/>
      <c r="F16" s="150"/>
      <c r="G16" s="150"/>
      <c r="H16" s="150"/>
      <c r="I16" s="151"/>
    </row>
    <row r="17" spans="1:9" ht="12.75">
      <c r="A17" s="21">
        <v>1</v>
      </c>
      <c r="B17" s="22" t="s">
        <v>80</v>
      </c>
      <c r="C17" s="23" t="s">
        <v>81</v>
      </c>
      <c r="D17" s="24">
        <v>0</v>
      </c>
      <c r="E17" s="25">
        <v>0</v>
      </c>
      <c r="F17" s="25">
        <v>8</v>
      </c>
      <c r="G17" s="25">
        <v>0</v>
      </c>
      <c r="H17" s="25">
        <v>5</v>
      </c>
      <c r="I17" s="26">
        <v>0</v>
      </c>
    </row>
    <row r="18" spans="1:9" ht="12.75">
      <c r="A18" s="27">
        <v>2</v>
      </c>
      <c r="B18" s="28" t="s">
        <v>80</v>
      </c>
      <c r="C18" s="29" t="s">
        <v>82</v>
      </c>
      <c r="D18" s="30">
        <v>12</v>
      </c>
      <c r="E18" s="31">
        <v>3</v>
      </c>
      <c r="F18" s="31">
        <v>14</v>
      </c>
      <c r="G18" s="31">
        <v>8</v>
      </c>
      <c r="H18" s="31">
        <v>15</v>
      </c>
      <c r="I18" s="32">
        <v>0</v>
      </c>
    </row>
    <row r="19" spans="1:9" ht="12.75">
      <c r="A19" s="27">
        <v>3</v>
      </c>
      <c r="B19" s="28" t="s">
        <v>83</v>
      </c>
      <c r="C19" s="29" t="s">
        <v>84</v>
      </c>
      <c r="D19" s="30">
        <v>19</v>
      </c>
      <c r="E19" s="31">
        <v>0</v>
      </c>
      <c r="F19" s="31">
        <v>23</v>
      </c>
      <c r="G19" s="31">
        <v>2</v>
      </c>
      <c r="H19" s="31">
        <v>22</v>
      </c>
      <c r="I19" s="32">
        <v>0</v>
      </c>
    </row>
    <row r="20" spans="1:9" ht="12.75">
      <c r="A20" s="27">
        <v>4</v>
      </c>
      <c r="B20" s="28" t="s">
        <v>85</v>
      </c>
      <c r="C20" s="29" t="s">
        <v>86</v>
      </c>
      <c r="D20" s="30">
        <v>0</v>
      </c>
      <c r="E20" s="31">
        <v>0</v>
      </c>
      <c r="F20" s="31">
        <v>1</v>
      </c>
      <c r="G20" s="31">
        <v>0</v>
      </c>
      <c r="H20" s="31">
        <v>0</v>
      </c>
      <c r="I20" s="32">
        <v>0</v>
      </c>
    </row>
    <row r="21" spans="1:9" ht="12.75">
      <c r="A21" s="27">
        <v>5</v>
      </c>
      <c r="B21" s="28" t="s">
        <v>85</v>
      </c>
      <c r="C21" s="29" t="s">
        <v>87</v>
      </c>
      <c r="D21" s="30">
        <v>1</v>
      </c>
      <c r="E21" s="31">
        <v>1</v>
      </c>
      <c r="F21" s="31">
        <v>2</v>
      </c>
      <c r="G21" s="31">
        <v>0</v>
      </c>
      <c r="H21" s="31">
        <v>2</v>
      </c>
      <c r="I21" s="32">
        <v>1</v>
      </c>
    </row>
    <row r="22" spans="1:9" ht="12.75">
      <c r="A22" s="27">
        <v>6</v>
      </c>
      <c r="B22" s="28" t="s">
        <v>64</v>
      </c>
      <c r="C22" s="29" t="s">
        <v>88</v>
      </c>
      <c r="D22" s="30">
        <v>12</v>
      </c>
      <c r="E22" s="31">
        <v>0</v>
      </c>
      <c r="F22" s="31">
        <v>10</v>
      </c>
      <c r="G22" s="31">
        <v>2</v>
      </c>
      <c r="H22" s="31">
        <v>2</v>
      </c>
      <c r="I22" s="32">
        <v>0</v>
      </c>
    </row>
    <row r="23" spans="1:9" ht="12.75">
      <c r="A23" s="27">
        <v>7</v>
      </c>
      <c r="B23" s="28" t="s">
        <v>89</v>
      </c>
      <c r="C23" s="29" t="s">
        <v>90</v>
      </c>
      <c r="D23" s="30">
        <v>9</v>
      </c>
      <c r="E23" s="31">
        <v>2</v>
      </c>
      <c r="F23" s="31">
        <v>10</v>
      </c>
      <c r="G23" s="31">
        <v>2</v>
      </c>
      <c r="H23" s="31">
        <v>6</v>
      </c>
      <c r="I23" s="32">
        <v>8</v>
      </c>
    </row>
    <row r="24" spans="1:9" ht="12.75">
      <c r="A24" s="27">
        <v>8</v>
      </c>
      <c r="B24" s="28" t="s">
        <v>66</v>
      </c>
      <c r="C24" s="29" t="s">
        <v>91</v>
      </c>
      <c r="D24" s="30">
        <v>0</v>
      </c>
      <c r="E24" s="31">
        <v>0</v>
      </c>
      <c r="F24" s="31">
        <v>1</v>
      </c>
      <c r="G24" s="31">
        <v>0</v>
      </c>
      <c r="H24" s="31">
        <v>6</v>
      </c>
      <c r="I24" s="32">
        <v>4</v>
      </c>
    </row>
    <row r="25" spans="1:9" ht="12.75">
      <c r="A25" s="27">
        <v>9</v>
      </c>
      <c r="B25" s="28" t="s">
        <v>66</v>
      </c>
      <c r="C25" s="29" t="s">
        <v>92</v>
      </c>
      <c r="D25" s="30">
        <v>0</v>
      </c>
      <c r="E25" s="31">
        <v>0</v>
      </c>
      <c r="F25" s="31">
        <v>7</v>
      </c>
      <c r="G25" s="31">
        <v>0</v>
      </c>
      <c r="H25" s="31">
        <v>4</v>
      </c>
      <c r="I25" s="32">
        <v>7</v>
      </c>
    </row>
    <row r="26" spans="1:9" ht="12.75">
      <c r="A26" s="27">
        <v>10</v>
      </c>
      <c r="B26" s="28" t="s">
        <v>66</v>
      </c>
      <c r="C26" s="29" t="s">
        <v>93</v>
      </c>
      <c r="D26" s="30">
        <v>8</v>
      </c>
      <c r="E26" s="31">
        <v>2</v>
      </c>
      <c r="F26" s="31">
        <v>4</v>
      </c>
      <c r="G26" s="31">
        <v>0</v>
      </c>
      <c r="H26" s="31">
        <v>19</v>
      </c>
      <c r="I26" s="32">
        <v>2</v>
      </c>
    </row>
    <row r="27" spans="1:9" ht="12.75">
      <c r="A27" s="27">
        <v>11</v>
      </c>
      <c r="B27" s="28" t="s">
        <v>66</v>
      </c>
      <c r="C27" s="29" t="s">
        <v>94</v>
      </c>
      <c r="D27" s="30">
        <v>0</v>
      </c>
      <c r="E27" s="31">
        <v>0</v>
      </c>
      <c r="F27" s="31">
        <v>6</v>
      </c>
      <c r="G27" s="31">
        <v>0</v>
      </c>
      <c r="H27" s="31">
        <v>0</v>
      </c>
      <c r="I27" s="32">
        <v>0</v>
      </c>
    </row>
    <row r="28" spans="1:9" ht="12.75">
      <c r="A28" s="27">
        <v>12</v>
      </c>
      <c r="B28" s="28" t="s">
        <v>66</v>
      </c>
      <c r="C28" s="29" t="s">
        <v>95</v>
      </c>
      <c r="D28" s="30">
        <v>0</v>
      </c>
      <c r="E28" s="31">
        <v>0</v>
      </c>
      <c r="F28" s="31">
        <v>11</v>
      </c>
      <c r="G28" s="31">
        <v>0</v>
      </c>
      <c r="H28" s="31">
        <v>18</v>
      </c>
      <c r="I28" s="32">
        <v>2</v>
      </c>
    </row>
    <row r="29" spans="1:9" ht="12.75">
      <c r="A29" s="27">
        <v>13</v>
      </c>
      <c r="B29" s="28" t="s">
        <v>66</v>
      </c>
      <c r="C29" s="29" t="s">
        <v>96</v>
      </c>
      <c r="D29" s="30">
        <v>20</v>
      </c>
      <c r="E29" s="31">
        <v>1</v>
      </c>
      <c r="F29" s="31">
        <v>36</v>
      </c>
      <c r="G29" s="31">
        <v>0</v>
      </c>
      <c r="H29" s="31">
        <v>20</v>
      </c>
      <c r="I29" s="32">
        <v>21</v>
      </c>
    </row>
    <row r="30" spans="1:9" ht="12.75">
      <c r="A30" s="27">
        <v>14</v>
      </c>
      <c r="B30" s="28" t="s">
        <v>66</v>
      </c>
      <c r="C30" s="29" t="s">
        <v>97</v>
      </c>
      <c r="D30" s="30">
        <v>0</v>
      </c>
      <c r="E30" s="31">
        <v>0</v>
      </c>
      <c r="F30" s="31">
        <v>3</v>
      </c>
      <c r="G30" s="31">
        <v>0</v>
      </c>
      <c r="H30" s="31">
        <v>0</v>
      </c>
      <c r="I30" s="32">
        <v>0</v>
      </c>
    </row>
    <row r="31" spans="1:9" ht="12.75">
      <c r="A31" s="27">
        <v>15</v>
      </c>
      <c r="B31" s="28" t="s">
        <v>98</v>
      </c>
      <c r="C31" s="29" t="s">
        <v>99</v>
      </c>
      <c r="D31" s="30">
        <v>0</v>
      </c>
      <c r="E31" s="31">
        <v>0</v>
      </c>
      <c r="F31" s="31">
        <v>6</v>
      </c>
      <c r="G31" s="31">
        <v>0</v>
      </c>
      <c r="H31" s="31">
        <v>2</v>
      </c>
      <c r="I31" s="32">
        <v>0</v>
      </c>
    </row>
    <row r="32" spans="1:9" ht="12.75">
      <c r="A32" s="27">
        <v>16</v>
      </c>
      <c r="B32" s="28" t="s">
        <v>100</v>
      </c>
      <c r="C32" s="29" t="s">
        <v>101</v>
      </c>
      <c r="D32" s="30">
        <v>4</v>
      </c>
      <c r="E32" s="31">
        <v>0</v>
      </c>
      <c r="F32" s="31">
        <v>7</v>
      </c>
      <c r="G32" s="31">
        <v>0</v>
      </c>
      <c r="H32" s="31">
        <v>6</v>
      </c>
      <c r="I32" s="32">
        <v>0</v>
      </c>
    </row>
    <row r="33" spans="1:9" ht="12.75">
      <c r="A33" s="27">
        <v>17</v>
      </c>
      <c r="B33" s="28" t="s">
        <v>102</v>
      </c>
      <c r="C33" s="29" t="s">
        <v>103</v>
      </c>
      <c r="D33" s="30">
        <v>1</v>
      </c>
      <c r="E33" s="31">
        <v>1</v>
      </c>
      <c r="F33" s="31">
        <v>0</v>
      </c>
      <c r="G33" s="31">
        <v>1</v>
      </c>
      <c r="H33" s="31">
        <v>2</v>
      </c>
      <c r="I33" s="32">
        <v>0</v>
      </c>
    </row>
    <row r="34" spans="1:9" ht="12.75">
      <c r="A34" s="27">
        <v>18</v>
      </c>
      <c r="B34" s="28" t="s">
        <v>104</v>
      </c>
      <c r="C34" s="29" t="s">
        <v>105</v>
      </c>
      <c r="D34" s="30">
        <v>3</v>
      </c>
      <c r="E34" s="31">
        <v>0</v>
      </c>
      <c r="F34" s="31">
        <v>0</v>
      </c>
      <c r="G34" s="31">
        <v>0</v>
      </c>
      <c r="H34" s="31">
        <v>1</v>
      </c>
      <c r="I34" s="32">
        <v>4</v>
      </c>
    </row>
    <row r="35" spans="1:9" ht="12.75">
      <c r="A35" s="27">
        <v>19</v>
      </c>
      <c r="B35" s="28" t="s">
        <v>106</v>
      </c>
      <c r="C35" s="29" t="s">
        <v>107</v>
      </c>
      <c r="D35" s="30">
        <v>0</v>
      </c>
      <c r="E35" s="31">
        <v>0</v>
      </c>
      <c r="F35" s="31">
        <v>8</v>
      </c>
      <c r="G35" s="31">
        <v>2</v>
      </c>
      <c r="H35" s="31">
        <v>15</v>
      </c>
      <c r="I35" s="32">
        <v>26</v>
      </c>
    </row>
    <row r="36" spans="1:9" ht="12.75">
      <c r="A36" s="27">
        <v>20</v>
      </c>
      <c r="B36" s="28" t="s">
        <v>108</v>
      </c>
      <c r="C36" s="29" t="s">
        <v>109</v>
      </c>
      <c r="D36" s="30">
        <v>20</v>
      </c>
      <c r="E36" s="31">
        <v>1</v>
      </c>
      <c r="F36" s="31">
        <v>7</v>
      </c>
      <c r="G36" s="31">
        <v>1</v>
      </c>
      <c r="H36" s="31">
        <v>6</v>
      </c>
      <c r="I36" s="32">
        <v>5</v>
      </c>
    </row>
    <row r="37" spans="1:9" ht="12.75">
      <c r="A37" s="27">
        <v>21</v>
      </c>
      <c r="B37" s="28" t="s">
        <v>70</v>
      </c>
      <c r="C37" s="29" t="s">
        <v>110</v>
      </c>
      <c r="D37" s="30">
        <v>5</v>
      </c>
      <c r="E37" s="31">
        <v>1</v>
      </c>
      <c r="F37" s="31">
        <v>10</v>
      </c>
      <c r="G37" s="31">
        <v>0</v>
      </c>
      <c r="H37" s="31">
        <v>5</v>
      </c>
      <c r="I37" s="32">
        <v>0</v>
      </c>
    </row>
    <row r="38" spans="1:9" ht="12.75">
      <c r="A38" s="27">
        <v>22</v>
      </c>
      <c r="B38" s="28" t="s">
        <v>111</v>
      </c>
      <c r="C38" s="29" t="s">
        <v>112</v>
      </c>
      <c r="D38" s="30">
        <v>1</v>
      </c>
      <c r="E38" s="31">
        <v>0</v>
      </c>
      <c r="F38" s="31">
        <v>5</v>
      </c>
      <c r="G38" s="31">
        <v>0</v>
      </c>
      <c r="H38" s="31">
        <v>0</v>
      </c>
      <c r="I38" s="32">
        <v>8</v>
      </c>
    </row>
    <row r="39" spans="1:9" ht="12.75">
      <c r="A39" s="27">
        <v>23</v>
      </c>
      <c r="B39" s="28" t="s">
        <v>111</v>
      </c>
      <c r="C39" s="29" t="s">
        <v>113</v>
      </c>
      <c r="D39" s="30">
        <v>7</v>
      </c>
      <c r="E39" s="31">
        <v>2</v>
      </c>
      <c r="F39" s="31">
        <v>9</v>
      </c>
      <c r="G39" s="31">
        <v>0</v>
      </c>
      <c r="H39" s="31">
        <v>3</v>
      </c>
      <c r="I39" s="32">
        <v>6</v>
      </c>
    </row>
    <row r="40" spans="1:9" ht="12.75">
      <c r="A40" s="27">
        <v>24</v>
      </c>
      <c r="B40" s="28" t="s">
        <v>114</v>
      </c>
      <c r="C40" s="29" t="s">
        <v>115</v>
      </c>
      <c r="D40" s="30">
        <v>4</v>
      </c>
      <c r="E40" s="31">
        <v>0</v>
      </c>
      <c r="F40" s="31">
        <v>15</v>
      </c>
      <c r="G40" s="31">
        <v>1</v>
      </c>
      <c r="H40" s="31">
        <v>22</v>
      </c>
      <c r="I40" s="32">
        <v>18</v>
      </c>
    </row>
    <row r="41" spans="1:9" ht="12.75">
      <c r="A41" s="27">
        <v>25</v>
      </c>
      <c r="B41" s="28" t="s">
        <v>114</v>
      </c>
      <c r="C41" s="29" t="s">
        <v>116</v>
      </c>
      <c r="D41" s="30">
        <v>1</v>
      </c>
      <c r="E41" s="31">
        <v>1</v>
      </c>
      <c r="F41" s="31">
        <v>1</v>
      </c>
      <c r="G41" s="31">
        <v>0</v>
      </c>
      <c r="H41" s="31">
        <v>1</v>
      </c>
      <c r="I41" s="32">
        <v>0</v>
      </c>
    </row>
    <row r="42" spans="1:9" ht="12.75">
      <c r="A42" s="27">
        <v>26</v>
      </c>
      <c r="B42" s="28" t="s">
        <v>117</v>
      </c>
      <c r="C42" s="29" t="s">
        <v>118</v>
      </c>
      <c r="D42" s="30">
        <v>1</v>
      </c>
      <c r="E42" s="31">
        <v>1</v>
      </c>
      <c r="F42" s="31">
        <v>9</v>
      </c>
      <c r="G42" s="31">
        <v>1</v>
      </c>
      <c r="H42" s="31">
        <v>3</v>
      </c>
      <c r="I42" s="32">
        <v>0</v>
      </c>
    </row>
    <row r="43" spans="1:9" ht="12.75">
      <c r="A43" s="27">
        <v>27</v>
      </c>
      <c r="B43" s="28" t="s">
        <v>119</v>
      </c>
      <c r="C43" s="29" t="s">
        <v>120</v>
      </c>
      <c r="D43" s="30">
        <v>1</v>
      </c>
      <c r="E43" s="31">
        <v>1</v>
      </c>
      <c r="F43" s="31">
        <v>20</v>
      </c>
      <c r="G43" s="31">
        <v>0</v>
      </c>
      <c r="H43" s="31">
        <v>10</v>
      </c>
      <c r="I43" s="32">
        <v>4</v>
      </c>
    </row>
    <row r="44" spans="1:9" ht="12.75">
      <c r="A44" s="27">
        <v>28</v>
      </c>
      <c r="B44" s="28" t="s">
        <v>121</v>
      </c>
      <c r="C44" s="29" t="s">
        <v>122</v>
      </c>
      <c r="D44" s="30">
        <v>0</v>
      </c>
      <c r="E44" s="31">
        <v>0</v>
      </c>
      <c r="F44" s="31">
        <v>6</v>
      </c>
      <c r="G44" s="31">
        <v>0</v>
      </c>
      <c r="H44" s="31">
        <v>3</v>
      </c>
      <c r="I44" s="32">
        <v>3</v>
      </c>
    </row>
    <row r="45" spans="1:9" ht="12.75">
      <c r="A45" s="27">
        <v>29</v>
      </c>
      <c r="B45" s="28" t="s">
        <v>123</v>
      </c>
      <c r="C45" s="29" t="s">
        <v>124</v>
      </c>
      <c r="D45" s="30">
        <v>0</v>
      </c>
      <c r="E45" s="31">
        <v>0</v>
      </c>
      <c r="F45" s="31">
        <v>2</v>
      </c>
      <c r="G45" s="31">
        <v>0</v>
      </c>
      <c r="H45" s="31">
        <v>1</v>
      </c>
      <c r="I45" s="32">
        <v>0</v>
      </c>
    </row>
    <row r="46" spans="1:9" ht="12.75">
      <c r="A46" s="27">
        <v>30</v>
      </c>
      <c r="B46" s="28" t="s">
        <v>123</v>
      </c>
      <c r="C46" s="29" t="s">
        <v>125</v>
      </c>
      <c r="D46" s="30">
        <v>1</v>
      </c>
      <c r="E46" s="31">
        <v>0</v>
      </c>
      <c r="F46" s="31">
        <v>6</v>
      </c>
      <c r="G46" s="31">
        <v>3</v>
      </c>
      <c r="H46" s="31">
        <v>9</v>
      </c>
      <c r="I46" s="32">
        <v>6</v>
      </c>
    </row>
    <row r="47" spans="1:9" ht="12.75">
      <c r="A47" s="27">
        <v>31</v>
      </c>
      <c r="B47" s="28" t="s">
        <v>126</v>
      </c>
      <c r="C47" s="29" t="s">
        <v>127</v>
      </c>
      <c r="D47" s="30">
        <v>0</v>
      </c>
      <c r="E47" s="31">
        <v>0</v>
      </c>
      <c r="F47" s="31">
        <v>9</v>
      </c>
      <c r="G47" s="31">
        <v>0</v>
      </c>
      <c r="H47" s="31">
        <v>1</v>
      </c>
      <c r="I47" s="32">
        <v>0</v>
      </c>
    </row>
    <row r="48" spans="1:9" ht="12.75">
      <c r="A48" s="27">
        <v>32</v>
      </c>
      <c r="B48" s="28" t="s">
        <v>128</v>
      </c>
      <c r="C48" s="29" t="s">
        <v>129</v>
      </c>
      <c r="D48" s="30">
        <v>5</v>
      </c>
      <c r="E48" s="31">
        <v>0</v>
      </c>
      <c r="F48" s="31">
        <v>10</v>
      </c>
      <c r="G48" s="31">
        <v>1</v>
      </c>
      <c r="H48" s="31">
        <v>2</v>
      </c>
      <c r="I48" s="32">
        <v>0</v>
      </c>
    </row>
    <row r="49" spans="1:9" ht="12.75">
      <c r="A49" s="27">
        <v>33</v>
      </c>
      <c r="B49" s="28" t="s">
        <v>130</v>
      </c>
      <c r="C49" s="29" t="s">
        <v>131</v>
      </c>
      <c r="D49" s="30">
        <v>0</v>
      </c>
      <c r="E49" s="31">
        <v>0</v>
      </c>
      <c r="F49" s="31">
        <v>9</v>
      </c>
      <c r="G49" s="31">
        <v>1</v>
      </c>
      <c r="H49" s="31">
        <v>0</v>
      </c>
      <c r="I49" s="32">
        <v>0</v>
      </c>
    </row>
    <row r="50" spans="1:9" ht="12.75">
      <c r="A50" s="27">
        <v>34</v>
      </c>
      <c r="B50" s="28" t="s">
        <v>132</v>
      </c>
      <c r="C50" s="29" t="s">
        <v>133</v>
      </c>
      <c r="D50" s="30">
        <v>3</v>
      </c>
      <c r="E50" s="31">
        <v>0</v>
      </c>
      <c r="F50" s="31">
        <v>14</v>
      </c>
      <c r="G50" s="31">
        <v>0</v>
      </c>
      <c r="H50" s="31">
        <v>4</v>
      </c>
      <c r="I50" s="32">
        <v>9</v>
      </c>
    </row>
    <row r="51" spans="1:9" ht="12.75">
      <c r="A51" s="27">
        <v>35</v>
      </c>
      <c r="B51" s="28" t="s">
        <v>74</v>
      </c>
      <c r="C51" s="29" t="s">
        <v>134</v>
      </c>
      <c r="D51" s="30">
        <v>0</v>
      </c>
      <c r="E51" s="31">
        <v>0</v>
      </c>
      <c r="F51" s="31">
        <v>2</v>
      </c>
      <c r="G51" s="31">
        <v>1</v>
      </c>
      <c r="H51" s="31">
        <v>0</v>
      </c>
      <c r="I51" s="32">
        <v>0</v>
      </c>
    </row>
    <row r="52" spans="1:9" ht="12.75">
      <c r="A52" s="27">
        <v>36</v>
      </c>
      <c r="B52" s="28" t="s">
        <v>74</v>
      </c>
      <c r="C52" s="29" t="s">
        <v>135</v>
      </c>
      <c r="D52" s="30">
        <v>9</v>
      </c>
      <c r="E52" s="31">
        <v>4</v>
      </c>
      <c r="F52" s="31">
        <v>14</v>
      </c>
      <c r="G52" s="31">
        <v>1</v>
      </c>
      <c r="H52" s="31">
        <v>13</v>
      </c>
      <c r="I52" s="32">
        <v>0</v>
      </c>
    </row>
    <row r="53" spans="1:9" ht="12.75">
      <c r="A53" s="27">
        <v>37</v>
      </c>
      <c r="B53" s="28" t="s">
        <v>74</v>
      </c>
      <c r="C53" s="29" t="s">
        <v>136</v>
      </c>
      <c r="D53" s="30">
        <v>0</v>
      </c>
      <c r="E53" s="31">
        <v>0</v>
      </c>
      <c r="F53" s="31">
        <v>0</v>
      </c>
      <c r="G53" s="31">
        <v>0</v>
      </c>
      <c r="H53" s="31">
        <v>0</v>
      </c>
      <c r="I53" s="32">
        <v>0</v>
      </c>
    </row>
    <row r="54" spans="1:9" ht="12.75">
      <c r="A54" s="27">
        <v>38</v>
      </c>
      <c r="B54" s="28" t="s">
        <v>137</v>
      </c>
      <c r="C54" s="29" t="s">
        <v>138</v>
      </c>
      <c r="D54" s="30">
        <v>1</v>
      </c>
      <c r="E54" s="31">
        <v>1</v>
      </c>
      <c r="F54" s="31">
        <v>0</v>
      </c>
      <c r="G54" s="31">
        <v>0</v>
      </c>
      <c r="H54" s="31">
        <v>2</v>
      </c>
      <c r="I54" s="32">
        <v>0</v>
      </c>
    </row>
    <row r="55" spans="1:9" ht="12.75">
      <c r="A55" s="27">
        <v>39</v>
      </c>
      <c r="B55" s="28" t="s">
        <v>76</v>
      </c>
      <c r="C55" s="29" t="s">
        <v>139</v>
      </c>
      <c r="D55" s="30">
        <v>2</v>
      </c>
      <c r="E55" s="31">
        <v>2</v>
      </c>
      <c r="F55" s="31">
        <v>6</v>
      </c>
      <c r="G55" s="31">
        <v>0</v>
      </c>
      <c r="H55" s="31">
        <v>4</v>
      </c>
      <c r="I55" s="32">
        <v>0</v>
      </c>
    </row>
    <row r="56" spans="1:9" ht="12.75">
      <c r="A56" s="27">
        <v>40</v>
      </c>
      <c r="B56" s="28" t="s">
        <v>140</v>
      </c>
      <c r="C56" s="29" t="s">
        <v>141</v>
      </c>
      <c r="D56" s="30">
        <v>0</v>
      </c>
      <c r="E56" s="31">
        <v>0</v>
      </c>
      <c r="F56" s="31">
        <v>13</v>
      </c>
      <c r="G56" s="31">
        <v>0</v>
      </c>
      <c r="H56" s="31">
        <v>1</v>
      </c>
      <c r="I56" s="32">
        <v>1</v>
      </c>
    </row>
    <row r="57" spans="1:9" ht="12.75">
      <c r="A57" s="27">
        <v>41</v>
      </c>
      <c r="B57" s="28" t="s">
        <v>142</v>
      </c>
      <c r="C57" s="29" t="s">
        <v>143</v>
      </c>
      <c r="D57" s="30">
        <v>0</v>
      </c>
      <c r="E57" s="31">
        <v>0</v>
      </c>
      <c r="F57" s="31">
        <v>4</v>
      </c>
      <c r="G57" s="31">
        <v>0</v>
      </c>
      <c r="H57" s="31">
        <v>0</v>
      </c>
      <c r="I57" s="32">
        <v>0</v>
      </c>
    </row>
    <row r="58" spans="1:9" ht="12.75">
      <c r="A58" s="27">
        <v>42</v>
      </c>
      <c r="B58" s="28" t="s">
        <v>144</v>
      </c>
      <c r="C58" s="29" t="s">
        <v>145</v>
      </c>
      <c r="D58" s="30">
        <v>1</v>
      </c>
      <c r="E58" s="31">
        <v>0</v>
      </c>
      <c r="F58" s="31">
        <v>4</v>
      </c>
      <c r="G58" s="31">
        <v>0</v>
      </c>
      <c r="H58" s="31">
        <v>3</v>
      </c>
      <c r="I58" s="32">
        <v>0</v>
      </c>
    </row>
    <row r="59" spans="1:9" ht="12.75">
      <c r="A59" s="27">
        <v>43</v>
      </c>
      <c r="B59" s="28" t="s">
        <v>144</v>
      </c>
      <c r="C59" s="29" t="s">
        <v>146</v>
      </c>
      <c r="D59" s="30">
        <v>17</v>
      </c>
      <c r="E59" s="31">
        <v>2</v>
      </c>
      <c r="F59" s="31">
        <v>10</v>
      </c>
      <c r="G59" s="31">
        <v>0</v>
      </c>
      <c r="H59" s="31">
        <v>5</v>
      </c>
      <c r="I59" s="32">
        <v>0</v>
      </c>
    </row>
    <row r="60" spans="1:9" ht="13.5" thickBot="1">
      <c r="A60" s="27">
        <v>44</v>
      </c>
      <c r="B60" s="28" t="s">
        <v>147</v>
      </c>
      <c r="C60" s="29" t="s">
        <v>148</v>
      </c>
      <c r="D60" s="30">
        <v>0</v>
      </c>
      <c r="E60" s="31">
        <v>0</v>
      </c>
      <c r="F60" s="31">
        <v>5</v>
      </c>
      <c r="G60" s="31">
        <v>0</v>
      </c>
      <c r="H60" s="31">
        <v>0</v>
      </c>
      <c r="I60" s="32">
        <v>0</v>
      </c>
    </row>
    <row r="61" spans="1:9" s="134" customFormat="1" ht="17.25" thickBot="1" thickTop="1">
      <c r="A61" s="180">
        <v>44</v>
      </c>
      <c r="B61" s="181"/>
      <c r="C61" s="182" t="s">
        <v>149</v>
      </c>
      <c r="D61" s="180">
        <f aca="true" t="shared" si="3" ref="D61:I61">(D17+D18+D19+D20+D21+D22+D23+D24+D25+D26+D27+D28+D29+D30+D31+D32+D33+D34+D35+D36+D37+D38+D39+D40+D41+D42+D43+D44+D45+D46+D47+D48+D49+D50+D51+D52+D53+D54+D55+D56+D57+D58+D59+D60)</f>
        <v>168</v>
      </c>
      <c r="E61" s="183">
        <f t="shared" si="3"/>
        <v>26</v>
      </c>
      <c r="F61" s="183">
        <f t="shared" si="3"/>
        <v>347</v>
      </c>
      <c r="G61" s="183">
        <f t="shared" si="3"/>
        <v>27</v>
      </c>
      <c r="H61" s="183">
        <f t="shared" si="3"/>
        <v>243</v>
      </c>
      <c r="I61" s="184">
        <f t="shared" si="3"/>
        <v>135</v>
      </c>
    </row>
    <row r="62" spans="1:9" ht="14.25" thickBot="1" thickTop="1">
      <c r="A62" s="547"/>
      <c r="B62" s="548"/>
      <c r="C62" s="548"/>
      <c r="D62" s="548"/>
      <c r="E62" s="548"/>
      <c r="F62" s="548"/>
      <c r="G62" s="548"/>
      <c r="H62" s="548"/>
      <c r="I62" s="549"/>
    </row>
    <row r="63" spans="1:9" ht="13.5" hidden="1" thickTop="1">
      <c r="A63" s="27">
        <v>1</v>
      </c>
      <c r="B63" s="28" t="s">
        <v>64</v>
      </c>
      <c r="C63" s="29" t="s">
        <v>150</v>
      </c>
      <c r="D63" s="30">
        <v>64</v>
      </c>
      <c r="E63" s="31">
        <v>63</v>
      </c>
      <c r="F63" s="31">
        <v>89</v>
      </c>
      <c r="G63" s="31">
        <v>7</v>
      </c>
      <c r="H63" s="31">
        <v>108</v>
      </c>
      <c r="I63" s="32">
        <v>14</v>
      </c>
    </row>
    <row r="64" spans="1:9" ht="12.75" hidden="1">
      <c r="A64" s="27">
        <v>2</v>
      </c>
      <c r="B64" s="28" t="s">
        <v>66</v>
      </c>
      <c r="C64" s="29" t="s">
        <v>151</v>
      </c>
      <c r="D64" s="30">
        <v>16</v>
      </c>
      <c r="E64" s="31">
        <v>6</v>
      </c>
      <c r="F64" s="31">
        <v>13</v>
      </c>
      <c r="G64" s="31">
        <v>6</v>
      </c>
      <c r="H64" s="31">
        <v>60</v>
      </c>
      <c r="I64" s="32">
        <v>0</v>
      </c>
    </row>
    <row r="65" spans="1:9" ht="12.75" hidden="1">
      <c r="A65" s="27">
        <v>3</v>
      </c>
      <c r="B65" s="28" t="s">
        <v>66</v>
      </c>
      <c r="C65" s="29" t="s">
        <v>152</v>
      </c>
      <c r="D65" s="30">
        <v>37</v>
      </c>
      <c r="E65" s="31">
        <v>19</v>
      </c>
      <c r="F65" s="31">
        <v>56</v>
      </c>
      <c r="G65" s="31">
        <v>1</v>
      </c>
      <c r="H65" s="31">
        <v>95</v>
      </c>
      <c r="I65" s="32">
        <v>39</v>
      </c>
    </row>
    <row r="66" spans="1:9" ht="12.75" hidden="1">
      <c r="A66" s="27">
        <v>4</v>
      </c>
      <c r="B66" s="28" t="s">
        <v>66</v>
      </c>
      <c r="C66" s="29" t="s">
        <v>69</v>
      </c>
      <c r="D66" s="30">
        <v>35</v>
      </c>
      <c r="E66" s="31">
        <v>22</v>
      </c>
      <c r="F66" s="31">
        <v>26</v>
      </c>
      <c r="G66" s="31">
        <v>3</v>
      </c>
      <c r="H66" s="31">
        <v>29</v>
      </c>
      <c r="I66" s="32">
        <v>50</v>
      </c>
    </row>
    <row r="67" spans="1:9" ht="13.5" hidden="1" thickBot="1">
      <c r="A67" s="27">
        <v>5</v>
      </c>
      <c r="B67" s="28" t="s">
        <v>70</v>
      </c>
      <c r="C67" s="29" t="s">
        <v>71</v>
      </c>
      <c r="D67" s="30">
        <v>49</v>
      </c>
      <c r="E67" s="31">
        <v>41</v>
      </c>
      <c r="F67" s="31">
        <v>29</v>
      </c>
      <c r="G67" s="31">
        <v>2</v>
      </c>
      <c r="H67" s="31">
        <v>94</v>
      </c>
      <c r="I67" s="32">
        <v>8</v>
      </c>
    </row>
    <row r="68" spans="1:9" ht="17.25" hidden="1" thickBot="1" thickTop="1">
      <c r="A68" s="161">
        <v>5</v>
      </c>
      <c r="B68" s="162"/>
      <c r="C68" s="163" t="s">
        <v>72</v>
      </c>
      <c r="D68" s="164">
        <f aca="true" t="shared" si="4" ref="D68:I68">(D63+D64+D65+D66+D67)</f>
        <v>201</v>
      </c>
      <c r="E68" s="165">
        <f t="shared" si="4"/>
        <v>151</v>
      </c>
      <c r="F68" s="165">
        <f t="shared" si="4"/>
        <v>213</v>
      </c>
      <c r="G68" s="165">
        <f t="shared" si="4"/>
        <v>19</v>
      </c>
      <c r="H68" s="165">
        <f t="shared" si="4"/>
        <v>386</v>
      </c>
      <c r="I68" s="166">
        <f t="shared" si="4"/>
        <v>111</v>
      </c>
    </row>
    <row r="69" spans="1:9" ht="14.25" hidden="1" thickBot="1" thickTop="1">
      <c r="A69" s="547"/>
      <c r="B69" s="548"/>
      <c r="C69" s="548"/>
      <c r="D69" s="548"/>
      <c r="E69" s="548"/>
      <c r="F69" s="548"/>
      <c r="G69" s="548"/>
      <c r="H69" s="548"/>
      <c r="I69" s="549"/>
    </row>
    <row r="70" spans="1:9" ht="13.5" hidden="1" thickTop="1">
      <c r="A70" s="27">
        <v>1</v>
      </c>
      <c r="B70" s="28" t="s">
        <v>66</v>
      </c>
      <c r="C70" s="29" t="s">
        <v>73</v>
      </c>
      <c r="D70" s="30">
        <v>84</v>
      </c>
      <c r="E70" s="31">
        <v>84</v>
      </c>
      <c r="F70" s="31">
        <v>52</v>
      </c>
      <c r="G70" s="31">
        <v>10</v>
      </c>
      <c r="H70" s="31">
        <v>82</v>
      </c>
      <c r="I70" s="32">
        <v>82</v>
      </c>
    </row>
    <row r="71" spans="1:9" ht="12.75" hidden="1">
      <c r="A71" s="27">
        <v>2</v>
      </c>
      <c r="B71" s="28" t="s">
        <v>74</v>
      </c>
      <c r="C71" s="29" t="s">
        <v>75</v>
      </c>
      <c r="D71" s="30">
        <v>141</v>
      </c>
      <c r="E71" s="31">
        <v>71</v>
      </c>
      <c r="F71" s="31">
        <v>48</v>
      </c>
      <c r="G71" s="31">
        <v>3</v>
      </c>
      <c r="H71" s="31">
        <v>148</v>
      </c>
      <c r="I71" s="32">
        <v>10</v>
      </c>
    </row>
    <row r="72" spans="1:9" ht="13.5" hidden="1" thickBot="1">
      <c r="A72" s="27">
        <v>3</v>
      </c>
      <c r="B72" s="28" t="s">
        <v>76</v>
      </c>
      <c r="C72" s="29" t="s">
        <v>153</v>
      </c>
      <c r="D72" s="30">
        <v>30</v>
      </c>
      <c r="E72" s="31">
        <v>27</v>
      </c>
      <c r="F72" s="31">
        <v>17</v>
      </c>
      <c r="G72" s="31">
        <v>8</v>
      </c>
      <c r="H72" s="31">
        <v>46</v>
      </c>
      <c r="I72" s="32">
        <v>7</v>
      </c>
    </row>
    <row r="73" spans="1:9" ht="17.25" hidden="1" thickBot="1" thickTop="1">
      <c r="A73" s="161">
        <v>3</v>
      </c>
      <c r="B73" s="162"/>
      <c r="C73" s="163" t="s">
        <v>78</v>
      </c>
      <c r="D73" s="164">
        <f aca="true" t="shared" si="5" ref="D73:I73">(D70+D71+D72)</f>
        <v>255</v>
      </c>
      <c r="E73" s="165">
        <f t="shared" si="5"/>
        <v>182</v>
      </c>
      <c r="F73" s="165">
        <f t="shared" si="5"/>
        <v>117</v>
      </c>
      <c r="G73" s="165">
        <f t="shared" si="5"/>
        <v>21</v>
      </c>
      <c r="H73" s="165">
        <f t="shared" si="5"/>
        <v>276</v>
      </c>
      <c r="I73" s="166">
        <f t="shared" si="5"/>
        <v>99</v>
      </c>
    </row>
    <row r="74" spans="1:9" ht="14.25" hidden="1" thickBot="1" thickTop="1">
      <c r="A74" s="547"/>
      <c r="B74" s="548"/>
      <c r="C74" s="548"/>
      <c r="D74" s="548"/>
      <c r="E74" s="548"/>
      <c r="F74" s="548"/>
      <c r="G74" s="548"/>
      <c r="H74" s="548"/>
      <c r="I74" s="549"/>
    </row>
    <row r="75" spans="1:9" ht="13.5" thickTop="1">
      <c r="A75" s="27">
        <v>1</v>
      </c>
      <c r="B75" s="28" t="s">
        <v>80</v>
      </c>
      <c r="C75" s="29" t="s">
        <v>154</v>
      </c>
      <c r="D75" s="30">
        <v>0</v>
      </c>
      <c r="E75" s="31">
        <v>0</v>
      </c>
      <c r="F75" s="31">
        <v>0</v>
      </c>
      <c r="G75" s="31">
        <v>0</v>
      </c>
      <c r="H75" s="31">
        <v>1</v>
      </c>
      <c r="I75" s="32">
        <v>0</v>
      </c>
    </row>
    <row r="76" spans="1:9" ht="12.75">
      <c r="A76" s="27">
        <v>2</v>
      </c>
      <c r="B76" s="28" t="s">
        <v>85</v>
      </c>
      <c r="C76" s="29" t="s">
        <v>155</v>
      </c>
      <c r="D76" s="30">
        <v>0</v>
      </c>
      <c r="E76" s="31">
        <v>0</v>
      </c>
      <c r="F76" s="31">
        <v>0</v>
      </c>
      <c r="G76" s="31">
        <v>0</v>
      </c>
      <c r="H76" s="31">
        <v>0</v>
      </c>
      <c r="I76" s="32">
        <v>0</v>
      </c>
    </row>
    <row r="77" spans="1:9" ht="12.75">
      <c r="A77" s="27">
        <v>3</v>
      </c>
      <c r="B77" s="28" t="s">
        <v>108</v>
      </c>
      <c r="C77" s="29" t="s">
        <v>156</v>
      </c>
      <c r="D77" s="30">
        <v>0</v>
      </c>
      <c r="E77" s="31">
        <v>0</v>
      </c>
      <c r="F77" s="31">
        <v>0</v>
      </c>
      <c r="G77" s="31">
        <v>0</v>
      </c>
      <c r="H77" s="31">
        <v>0</v>
      </c>
      <c r="I77" s="32">
        <v>0</v>
      </c>
    </row>
    <row r="78" spans="1:9" ht="12.75">
      <c r="A78" s="27">
        <v>4</v>
      </c>
      <c r="B78" s="28" t="s">
        <v>157</v>
      </c>
      <c r="C78" s="29" t="s">
        <v>158</v>
      </c>
      <c r="D78" s="30">
        <v>0</v>
      </c>
      <c r="E78" s="31">
        <v>0</v>
      </c>
      <c r="F78" s="31">
        <v>0</v>
      </c>
      <c r="G78" s="31">
        <v>0</v>
      </c>
      <c r="H78" s="31">
        <v>0</v>
      </c>
      <c r="I78" s="32">
        <v>0</v>
      </c>
    </row>
    <row r="79" spans="1:9" ht="12.75">
      <c r="A79" s="27">
        <v>5</v>
      </c>
      <c r="B79" s="28" t="s">
        <v>123</v>
      </c>
      <c r="C79" s="29" t="s">
        <v>159</v>
      </c>
      <c r="D79" s="30">
        <v>0</v>
      </c>
      <c r="E79" s="31">
        <v>0</v>
      </c>
      <c r="F79" s="31">
        <v>0</v>
      </c>
      <c r="G79" s="31">
        <v>0</v>
      </c>
      <c r="H79" s="31">
        <v>0</v>
      </c>
      <c r="I79" s="32">
        <v>0</v>
      </c>
    </row>
    <row r="80" spans="1:9" ht="12.75">
      <c r="A80" s="27">
        <v>6</v>
      </c>
      <c r="B80" s="28" t="s">
        <v>128</v>
      </c>
      <c r="C80" s="29" t="s">
        <v>160</v>
      </c>
      <c r="D80" s="30">
        <v>0</v>
      </c>
      <c r="E80" s="31">
        <v>0</v>
      </c>
      <c r="F80" s="31">
        <v>0</v>
      </c>
      <c r="G80" s="31">
        <v>0</v>
      </c>
      <c r="H80" s="31">
        <v>0</v>
      </c>
      <c r="I80" s="32">
        <v>0</v>
      </c>
    </row>
    <row r="81" spans="1:9" ht="13.5" thickBot="1">
      <c r="A81" s="27">
        <v>7</v>
      </c>
      <c r="B81" s="28" t="s">
        <v>74</v>
      </c>
      <c r="C81" s="29" t="s">
        <v>161</v>
      </c>
      <c r="D81" s="30">
        <v>1</v>
      </c>
      <c r="E81" s="31">
        <v>0</v>
      </c>
      <c r="F81" s="31">
        <v>0</v>
      </c>
      <c r="G81" s="31">
        <v>0</v>
      </c>
      <c r="H81" s="31">
        <v>0</v>
      </c>
      <c r="I81" s="32">
        <v>1</v>
      </c>
    </row>
    <row r="82" spans="1:9" s="134" customFormat="1" ht="17.25" thickBot="1" thickTop="1">
      <c r="A82" s="180">
        <v>7</v>
      </c>
      <c r="B82" s="181"/>
      <c r="C82" s="182" t="s">
        <v>162</v>
      </c>
      <c r="D82" s="180">
        <f aca="true" t="shared" si="6" ref="D82:I82">(D75+D76+D77+D78+D79+D80+D81)</f>
        <v>1</v>
      </c>
      <c r="E82" s="183">
        <f t="shared" si="6"/>
        <v>0</v>
      </c>
      <c r="F82" s="183">
        <f t="shared" si="6"/>
        <v>0</v>
      </c>
      <c r="G82" s="183">
        <f t="shared" si="6"/>
        <v>0</v>
      </c>
      <c r="H82" s="183">
        <f t="shared" si="6"/>
        <v>1</v>
      </c>
      <c r="I82" s="184">
        <f t="shared" si="6"/>
        <v>1</v>
      </c>
    </row>
    <row r="83" spans="1:9" ht="14.25" thickBot="1" thickTop="1">
      <c r="A83" s="547"/>
      <c r="B83" s="548"/>
      <c r="C83" s="548"/>
      <c r="D83" s="548"/>
      <c r="E83" s="548"/>
      <c r="F83" s="548"/>
      <c r="G83" s="548"/>
      <c r="H83" s="548"/>
      <c r="I83" s="549"/>
    </row>
    <row r="84" spans="1:9" ht="13.5" thickTop="1">
      <c r="A84" s="27">
        <v>1</v>
      </c>
      <c r="B84" s="28" t="s">
        <v>83</v>
      </c>
      <c r="C84" s="29" t="s">
        <v>163</v>
      </c>
      <c r="D84" s="30">
        <v>0</v>
      </c>
      <c r="E84" s="31">
        <v>0</v>
      </c>
      <c r="F84" s="31">
        <v>1</v>
      </c>
      <c r="G84" s="31">
        <v>0</v>
      </c>
      <c r="H84" s="31">
        <v>1</v>
      </c>
      <c r="I84" s="32">
        <v>0</v>
      </c>
    </row>
    <row r="85" spans="1:9" ht="12.75">
      <c r="A85" s="27">
        <v>2</v>
      </c>
      <c r="B85" s="28" t="s">
        <v>66</v>
      </c>
      <c r="C85" s="29" t="s">
        <v>181</v>
      </c>
      <c r="D85" s="30">
        <v>0</v>
      </c>
      <c r="E85" s="31">
        <v>0</v>
      </c>
      <c r="F85" s="31">
        <v>0</v>
      </c>
      <c r="G85" s="31">
        <v>0</v>
      </c>
      <c r="H85" s="31">
        <v>0</v>
      </c>
      <c r="I85" s="32">
        <v>0</v>
      </c>
    </row>
    <row r="86" spans="1:9" ht="12.75">
      <c r="A86" s="27">
        <v>3</v>
      </c>
      <c r="B86" s="28" t="s">
        <v>66</v>
      </c>
      <c r="C86" s="29" t="s">
        <v>164</v>
      </c>
      <c r="D86" s="30">
        <v>0</v>
      </c>
      <c r="E86" s="31">
        <v>0</v>
      </c>
      <c r="F86" s="31">
        <v>5</v>
      </c>
      <c r="G86" s="31">
        <v>0</v>
      </c>
      <c r="H86" s="31">
        <v>4</v>
      </c>
      <c r="I86" s="32">
        <v>2</v>
      </c>
    </row>
    <row r="87" spans="1:9" ht="12.75">
      <c r="A87" s="27">
        <v>4</v>
      </c>
      <c r="B87" s="28" t="s">
        <v>66</v>
      </c>
      <c r="C87" s="29" t="s">
        <v>165</v>
      </c>
      <c r="D87" s="30">
        <v>0</v>
      </c>
      <c r="E87" s="31">
        <v>0</v>
      </c>
      <c r="F87" s="31">
        <v>0</v>
      </c>
      <c r="G87" s="31">
        <v>0</v>
      </c>
      <c r="H87" s="31">
        <v>0</v>
      </c>
      <c r="I87" s="32">
        <v>0</v>
      </c>
    </row>
    <row r="88" spans="1:9" ht="12.75">
      <c r="A88" s="27">
        <v>5</v>
      </c>
      <c r="B88" s="28" t="s">
        <v>106</v>
      </c>
      <c r="C88" s="29" t="s">
        <v>166</v>
      </c>
      <c r="D88" s="30">
        <v>0</v>
      </c>
      <c r="E88" s="31">
        <v>0</v>
      </c>
      <c r="F88" s="31">
        <v>19</v>
      </c>
      <c r="G88" s="31">
        <v>3</v>
      </c>
      <c r="H88" s="31">
        <v>2</v>
      </c>
      <c r="I88" s="32">
        <v>4</v>
      </c>
    </row>
    <row r="89" spans="1:9" ht="12.75">
      <c r="A89" s="27">
        <v>6</v>
      </c>
      <c r="B89" s="28" t="s">
        <v>108</v>
      </c>
      <c r="C89" s="29" t="s">
        <v>167</v>
      </c>
      <c r="D89" s="30">
        <v>0</v>
      </c>
      <c r="E89" s="31">
        <v>0</v>
      </c>
      <c r="F89" s="31">
        <v>0</v>
      </c>
      <c r="G89" s="31">
        <v>0</v>
      </c>
      <c r="H89" s="31">
        <v>0</v>
      </c>
      <c r="I89" s="32">
        <v>0</v>
      </c>
    </row>
    <row r="90" spans="1:9" ht="12.75">
      <c r="A90" s="27">
        <v>7</v>
      </c>
      <c r="B90" s="28" t="s">
        <v>126</v>
      </c>
      <c r="C90" s="29" t="s">
        <v>168</v>
      </c>
      <c r="D90" s="30">
        <v>0</v>
      </c>
      <c r="E90" s="31">
        <v>0</v>
      </c>
      <c r="F90" s="31">
        <v>8</v>
      </c>
      <c r="G90" s="31">
        <v>0</v>
      </c>
      <c r="H90" s="31">
        <v>5</v>
      </c>
      <c r="I90" s="32">
        <v>0</v>
      </c>
    </row>
    <row r="91" spans="1:9" ht="13.5" thickBot="1">
      <c r="A91" s="27">
        <v>8</v>
      </c>
      <c r="B91" s="28" t="s">
        <v>128</v>
      </c>
      <c r="C91" s="29" t="s">
        <v>169</v>
      </c>
      <c r="D91" s="30">
        <v>0</v>
      </c>
      <c r="E91" s="31">
        <v>0</v>
      </c>
      <c r="F91" s="31">
        <v>11</v>
      </c>
      <c r="G91" s="31">
        <v>1</v>
      </c>
      <c r="H91" s="31">
        <v>1</v>
      </c>
      <c r="I91" s="32">
        <v>0</v>
      </c>
    </row>
    <row r="92" spans="1:9" s="134" customFormat="1" ht="17.25" thickBot="1" thickTop="1">
      <c r="A92" s="180">
        <v>8</v>
      </c>
      <c r="B92" s="181"/>
      <c r="C92" s="182" t="s">
        <v>170</v>
      </c>
      <c r="D92" s="180">
        <f aca="true" t="shared" si="7" ref="D92:I92">(D84+D85+D86+D87+D88+D89+D90+D91)</f>
        <v>0</v>
      </c>
      <c r="E92" s="183">
        <f t="shared" si="7"/>
        <v>0</v>
      </c>
      <c r="F92" s="183">
        <f t="shared" si="7"/>
        <v>44</v>
      </c>
      <c r="G92" s="183">
        <f t="shared" si="7"/>
        <v>4</v>
      </c>
      <c r="H92" s="183">
        <f t="shared" si="7"/>
        <v>13</v>
      </c>
      <c r="I92" s="184">
        <f t="shared" si="7"/>
        <v>6</v>
      </c>
    </row>
    <row r="93" spans="1:9" ht="14.25" thickBot="1" thickTop="1">
      <c r="A93" s="547"/>
      <c r="B93" s="548"/>
      <c r="C93" s="548"/>
      <c r="D93" s="548"/>
      <c r="E93" s="548"/>
      <c r="F93" s="548"/>
      <c r="G93" s="548"/>
      <c r="H93" s="548"/>
      <c r="I93" s="549"/>
    </row>
    <row r="94" spans="1:9" s="134" customFormat="1" ht="17.25" thickBot="1" thickTop="1">
      <c r="A94" s="197">
        <v>67</v>
      </c>
      <c r="B94" s="181"/>
      <c r="C94" s="198" t="s">
        <v>171</v>
      </c>
      <c r="D94" s="197">
        <f aca="true" t="shared" si="8" ref="D94:I94">(D61+D68+D73+D82+D92)</f>
        <v>625</v>
      </c>
      <c r="E94" s="199">
        <f t="shared" si="8"/>
        <v>359</v>
      </c>
      <c r="F94" s="199">
        <f t="shared" si="8"/>
        <v>721</v>
      </c>
      <c r="G94" s="199">
        <f t="shared" si="8"/>
        <v>71</v>
      </c>
      <c r="H94" s="199">
        <f t="shared" si="8"/>
        <v>919</v>
      </c>
      <c r="I94" s="200">
        <f t="shared" si="8"/>
        <v>352</v>
      </c>
    </row>
    <row r="95" ht="13.5" thickTop="1"/>
  </sheetData>
  <sheetProtection password="CE88" sheet="1" objects="1" scenarios="1"/>
  <mergeCells count="9">
    <mergeCell ref="A2:A3"/>
    <mergeCell ref="B2:B3"/>
    <mergeCell ref="C2:C3"/>
    <mergeCell ref="A62:I62"/>
    <mergeCell ref="A10:I10"/>
    <mergeCell ref="A69:I69"/>
    <mergeCell ref="A74:I74"/>
    <mergeCell ref="A83:I83"/>
    <mergeCell ref="A93:I93"/>
  </mergeCells>
  <printOptions horizontalCentered="1"/>
  <pageMargins left="0.7480314960629921" right="0.35433070866141736" top="0.984251968503937" bottom="0.984251968503937" header="0.5118110236220472" footer="0.11811023622047245"/>
  <pageSetup horizontalDpi="600" verticalDpi="600" orientation="portrait" paperSize="9" r:id="rId1"/>
  <headerFooter alignWithMargins="0">
    <oddFooter>&amp;R&amp;P+27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95"/>
  <sheetViews>
    <sheetView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4.421875" style="67" bestFit="1" customWidth="1"/>
    <col min="2" max="2" width="13.00390625" style="5" customWidth="1"/>
    <col min="3" max="3" width="43.421875" style="5" customWidth="1"/>
    <col min="4" max="4" width="6.8515625" style="201" customWidth="1"/>
    <col min="5" max="5" width="6.28125" style="6" customWidth="1"/>
    <col min="6" max="6" width="6.57421875" style="6" customWidth="1"/>
    <col min="7" max="7" width="6.421875" style="6" customWidth="1"/>
    <col min="8" max="8" width="6.8515625" style="6" customWidth="1"/>
    <col min="9" max="9" width="6.7109375" style="6" customWidth="1"/>
    <col min="10" max="10" width="6.421875" style="6" customWidth="1"/>
    <col min="11" max="12" width="6.7109375" style="6" customWidth="1"/>
    <col min="13" max="13" width="6.140625" style="6" customWidth="1"/>
    <col min="14" max="14" width="7.140625" style="6" customWidth="1"/>
    <col min="15" max="15" width="7.7109375" style="6" customWidth="1"/>
    <col min="16" max="16" width="6.57421875" style="6" customWidth="1"/>
    <col min="17" max="17" width="7.00390625" style="6" customWidth="1"/>
    <col min="18" max="18" width="7.140625" style="6" customWidth="1"/>
    <col min="19" max="19" width="6.421875" style="6" customWidth="1"/>
    <col min="20" max="21" width="7.00390625" style="6" customWidth="1"/>
    <col min="22" max="22" width="6.57421875" style="6" customWidth="1"/>
    <col min="23" max="23" width="6.8515625" style="6" customWidth="1"/>
    <col min="24" max="24" width="7.00390625" style="6" customWidth="1"/>
    <col min="25" max="25" width="6.140625" style="6" customWidth="1"/>
    <col min="26" max="26" width="6.00390625" style="6" customWidth="1"/>
    <col min="27" max="27" width="7.421875" style="6" customWidth="1"/>
  </cols>
  <sheetData>
    <row r="1" spans="1:25" ht="18.75" thickBot="1">
      <c r="A1" s="4" t="s">
        <v>334</v>
      </c>
      <c r="Y1" s="6" t="s">
        <v>335</v>
      </c>
    </row>
    <row r="2" spans="1:27" s="5" customFormat="1" ht="24" customHeight="1" thickTop="1">
      <c r="A2" s="503" t="s">
        <v>46</v>
      </c>
      <c r="B2" s="572" t="s">
        <v>47</v>
      </c>
      <c r="C2" s="574" t="s">
        <v>48</v>
      </c>
      <c r="D2" s="202" t="s">
        <v>336</v>
      </c>
      <c r="E2" s="203" t="s">
        <v>337</v>
      </c>
      <c r="F2" s="105" t="s">
        <v>338</v>
      </c>
      <c r="G2" s="203" t="s">
        <v>339</v>
      </c>
      <c r="H2" s="103" t="s">
        <v>340</v>
      </c>
      <c r="I2" s="103" t="s">
        <v>341</v>
      </c>
      <c r="J2" s="103" t="s">
        <v>337</v>
      </c>
      <c r="K2" s="103" t="s">
        <v>342</v>
      </c>
      <c r="L2" s="103" t="s">
        <v>343</v>
      </c>
      <c r="M2" s="103" t="s">
        <v>338</v>
      </c>
      <c r="N2" s="103" t="s">
        <v>344</v>
      </c>
      <c r="O2" s="103" t="s">
        <v>345</v>
      </c>
      <c r="P2" s="103" t="s">
        <v>346</v>
      </c>
      <c r="Q2" s="103" t="s">
        <v>347</v>
      </c>
      <c r="R2" s="103" t="s">
        <v>348</v>
      </c>
      <c r="S2" s="103" t="s">
        <v>349</v>
      </c>
      <c r="T2" s="103" t="s">
        <v>350</v>
      </c>
      <c r="U2" s="103" t="s">
        <v>351</v>
      </c>
      <c r="V2" s="103" t="s">
        <v>352</v>
      </c>
      <c r="W2" s="103" t="s">
        <v>353</v>
      </c>
      <c r="X2" s="103" t="s">
        <v>354</v>
      </c>
      <c r="Y2" s="103" t="s">
        <v>355</v>
      </c>
      <c r="Z2" s="103" t="s">
        <v>356</v>
      </c>
      <c r="AA2" s="105" t="s">
        <v>357</v>
      </c>
    </row>
    <row r="3" spans="1:27" s="5" customFormat="1" ht="12" customHeight="1">
      <c r="A3" s="570"/>
      <c r="B3" s="554"/>
      <c r="C3" s="557"/>
      <c r="D3" s="204"/>
      <c r="E3" s="497" t="s">
        <v>56</v>
      </c>
      <c r="F3" s="498"/>
      <c r="G3" s="109"/>
      <c r="H3" s="109"/>
      <c r="I3" s="109"/>
      <c r="J3" s="497" t="s">
        <v>358</v>
      </c>
      <c r="K3" s="497"/>
      <c r="L3" s="109"/>
      <c r="M3" s="109"/>
      <c r="N3" s="109"/>
      <c r="O3" s="110"/>
      <c r="P3" s="111"/>
      <c r="Q3" s="109"/>
      <c r="R3" s="109"/>
      <c r="S3" s="109"/>
      <c r="T3" s="109"/>
      <c r="U3" s="497" t="s">
        <v>358</v>
      </c>
      <c r="V3" s="497"/>
      <c r="W3" s="109"/>
      <c r="X3" s="109"/>
      <c r="Y3" s="109"/>
      <c r="Z3" s="109"/>
      <c r="AA3" s="110"/>
    </row>
    <row r="4" spans="1:27" s="5" customFormat="1" ht="103.5" customHeight="1" thickBot="1">
      <c r="A4" s="571"/>
      <c r="B4" s="573"/>
      <c r="C4" s="575"/>
      <c r="D4" s="213" t="s">
        <v>359</v>
      </c>
      <c r="E4" s="178" t="s">
        <v>61</v>
      </c>
      <c r="F4" s="117" t="s">
        <v>62</v>
      </c>
      <c r="G4" s="178" t="s">
        <v>360</v>
      </c>
      <c r="H4" s="116" t="s">
        <v>361</v>
      </c>
      <c r="I4" s="116" t="s">
        <v>362</v>
      </c>
      <c r="J4" s="116" t="s">
        <v>363</v>
      </c>
      <c r="K4" s="116" t="s">
        <v>361</v>
      </c>
      <c r="L4" s="116" t="s">
        <v>362</v>
      </c>
      <c r="M4" s="116" t="s">
        <v>364</v>
      </c>
      <c r="N4" s="116" t="s">
        <v>361</v>
      </c>
      <c r="O4" s="116" t="s">
        <v>362</v>
      </c>
      <c r="P4" s="116" t="s">
        <v>365</v>
      </c>
      <c r="Q4" s="116" t="s">
        <v>361</v>
      </c>
      <c r="R4" s="116" t="s">
        <v>362</v>
      </c>
      <c r="S4" s="116" t="s">
        <v>366</v>
      </c>
      <c r="T4" s="116" t="s">
        <v>361</v>
      </c>
      <c r="U4" s="116" t="s">
        <v>362</v>
      </c>
      <c r="V4" s="116" t="s">
        <v>367</v>
      </c>
      <c r="W4" s="116" t="s">
        <v>361</v>
      </c>
      <c r="X4" s="116" t="s">
        <v>362</v>
      </c>
      <c r="Y4" s="116" t="s">
        <v>368</v>
      </c>
      <c r="Z4" s="116" t="s">
        <v>361</v>
      </c>
      <c r="AA4" s="117" t="s">
        <v>362</v>
      </c>
    </row>
    <row r="5" spans="1:27" ht="12.75">
      <c r="A5" s="27">
        <v>1</v>
      </c>
      <c r="B5" s="28" t="s">
        <v>64</v>
      </c>
      <c r="C5" s="118" t="s">
        <v>65</v>
      </c>
      <c r="D5" s="215">
        <v>80</v>
      </c>
      <c r="E5" s="121">
        <v>52</v>
      </c>
      <c r="F5" s="120">
        <v>28</v>
      </c>
      <c r="G5" s="121">
        <v>3</v>
      </c>
      <c r="H5" s="25">
        <v>2</v>
      </c>
      <c r="I5" s="25">
        <v>1</v>
      </c>
      <c r="J5" s="25">
        <v>7</v>
      </c>
      <c r="K5" s="25">
        <v>7</v>
      </c>
      <c r="L5" s="25">
        <v>0</v>
      </c>
      <c r="M5" s="25">
        <v>14</v>
      </c>
      <c r="N5" s="25">
        <v>12</v>
      </c>
      <c r="O5" s="25">
        <v>2</v>
      </c>
      <c r="P5" s="25">
        <v>52</v>
      </c>
      <c r="Q5" s="25">
        <v>29</v>
      </c>
      <c r="R5" s="25">
        <v>23</v>
      </c>
      <c r="S5" s="25">
        <v>3</v>
      </c>
      <c r="T5" s="25">
        <v>1</v>
      </c>
      <c r="U5" s="25">
        <v>2</v>
      </c>
      <c r="V5" s="25">
        <v>1</v>
      </c>
      <c r="W5" s="25">
        <v>1</v>
      </c>
      <c r="X5" s="25">
        <v>0</v>
      </c>
      <c r="Y5" s="25">
        <v>10</v>
      </c>
      <c r="Z5" s="25">
        <v>7</v>
      </c>
      <c r="AA5" s="26">
        <v>3</v>
      </c>
    </row>
    <row r="6" spans="1:27" ht="12.75">
      <c r="A6" s="27">
        <v>2</v>
      </c>
      <c r="B6" s="28" t="s">
        <v>66</v>
      </c>
      <c r="C6" s="118" t="s">
        <v>67</v>
      </c>
      <c r="D6" s="216">
        <v>18</v>
      </c>
      <c r="E6" s="124">
        <v>9</v>
      </c>
      <c r="F6" s="123">
        <v>9</v>
      </c>
      <c r="G6" s="124">
        <v>6</v>
      </c>
      <c r="H6" s="31">
        <v>4</v>
      </c>
      <c r="I6" s="31">
        <v>2</v>
      </c>
      <c r="J6" s="31">
        <v>10</v>
      </c>
      <c r="K6" s="31">
        <v>5</v>
      </c>
      <c r="L6" s="31">
        <v>5</v>
      </c>
      <c r="M6" s="31">
        <v>2</v>
      </c>
      <c r="N6" s="31">
        <v>0</v>
      </c>
      <c r="O6" s="31">
        <v>2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2">
        <v>0</v>
      </c>
    </row>
    <row r="7" spans="1:27" ht="12.75">
      <c r="A7" s="27">
        <v>3</v>
      </c>
      <c r="B7" s="28" t="s">
        <v>66</v>
      </c>
      <c r="C7" s="118" t="s">
        <v>68</v>
      </c>
      <c r="D7" s="216">
        <v>29</v>
      </c>
      <c r="E7" s="124">
        <v>19</v>
      </c>
      <c r="F7" s="123">
        <v>10</v>
      </c>
      <c r="G7" s="124">
        <v>24</v>
      </c>
      <c r="H7" s="31">
        <v>15</v>
      </c>
      <c r="I7" s="31">
        <v>9</v>
      </c>
      <c r="J7" s="31">
        <v>5</v>
      </c>
      <c r="K7" s="31">
        <v>4</v>
      </c>
      <c r="L7" s="31">
        <v>1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2">
        <v>0</v>
      </c>
    </row>
    <row r="8" spans="1:27" ht="12.75">
      <c r="A8" s="27">
        <v>4</v>
      </c>
      <c r="B8" s="28" t="s">
        <v>66</v>
      </c>
      <c r="C8" s="118" t="s">
        <v>69</v>
      </c>
      <c r="D8" s="216">
        <v>18</v>
      </c>
      <c r="E8" s="124">
        <v>10</v>
      </c>
      <c r="F8" s="123">
        <v>8</v>
      </c>
      <c r="G8" s="124">
        <v>11</v>
      </c>
      <c r="H8" s="31">
        <v>5</v>
      </c>
      <c r="I8" s="31">
        <v>6</v>
      </c>
      <c r="J8" s="31">
        <v>7</v>
      </c>
      <c r="K8" s="31">
        <v>5</v>
      </c>
      <c r="L8" s="31">
        <v>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6</v>
      </c>
      <c r="Z8" s="31">
        <v>3</v>
      </c>
      <c r="AA8" s="32">
        <v>3</v>
      </c>
    </row>
    <row r="9" spans="1:27" ht="13.5" thickBot="1">
      <c r="A9" s="27">
        <v>5</v>
      </c>
      <c r="B9" s="28" t="s">
        <v>70</v>
      </c>
      <c r="C9" s="118" t="s">
        <v>71</v>
      </c>
      <c r="D9" s="216">
        <v>78</v>
      </c>
      <c r="E9" s="124">
        <v>49</v>
      </c>
      <c r="F9" s="123">
        <v>29</v>
      </c>
      <c r="G9" s="124">
        <v>7</v>
      </c>
      <c r="H9" s="31">
        <v>6</v>
      </c>
      <c r="I9" s="31">
        <v>1</v>
      </c>
      <c r="J9" s="31">
        <v>6</v>
      </c>
      <c r="K9" s="31">
        <v>3</v>
      </c>
      <c r="L9" s="31">
        <v>3</v>
      </c>
      <c r="M9" s="31">
        <v>9</v>
      </c>
      <c r="N9" s="31">
        <v>4</v>
      </c>
      <c r="O9" s="31">
        <v>5</v>
      </c>
      <c r="P9" s="31">
        <v>47</v>
      </c>
      <c r="Q9" s="31">
        <v>28</v>
      </c>
      <c r="R9" s="31">
        <v>19</v>
      </c>
      <c r="S9" s="31">
        <v>8</v>
      </c>
      <c r="T9" s="31">
        <v>7</v>
      </c>
      <c r="U9" s="31">
        <v>1</v>
      </c>
      <c r="V9" s="31">
        <v>1</v>
      </c>
      <c r="W9" s="31">
        <v>1</v>
      </c>
      <c r="X9" s="31">
        <v>0</v>
      </c>
      <c r="Y9" s="31">
        <v>5</v>
      </c>
      <c r="Z9" s="31">
        <v>4</v>
      </c>
      <c r="AA9" s="32">
        <v>1</v>
      </c>
    </row>
    <row r="10" spans="1:27" s="134" customFormat="1" ht="17.25" thickBot="1" thickTop="1">
      <c r="A10" s="180">
        <v>5</v>
      </c>
      <c r="B10" s="181"/>
      <c r="C10" s="217" t="s">
        <v>72</v>
      </c>
      <c r="D10" s="218">
        <f aca="true" t="shared" si="0" ref="D10:AA10">(D5+D6+D7+D8+D9)</f>
        <v>223</v>
      </c>
      <c r="E10" s="259">
        <f t="shared" si="0"/>
        <v>139</v>
      </c>
      <c r="F10" s="260">
        <f t="shared" si="0"/>
        <v>84</v>
      </c>
      <c r="G10" s="219">
        <f t="shared" si="0"/>
        <v>51</v>
      </c>
      <c r="H10" s="183">
        <f t="shared" si="0"/>
        <v>32</v>
      </c>
      <c r="I10" s="183">
        <f t="shared" si="0"/>
        <v>19</v>
      </c>
      <c r="J10" s="183">
        <f t="shared" si="0"/>
        <v>35</v>
      </c>
      <c r="K10" s="183">
        <f t="shared" si="0"/>
        <v>24</v>
      </c>
      <c r="L10" s="183">
        <f t="shared" si="0"/>
        <v>11</v>
      </c>
      <c r="M10" s="183">
        <f t="shared" si="0"/>
        <v>25</v>
      </c>
      <c r="N10" s="183">
        <f t="shared" si="0"/>
        <v>16</v>
      </c>
      <c r="O10" s="183">
        <f t="shared" si="0"/>
        <v>9</v>
      </c>
      <c r="P10" s="183">
        <f t="shared" si="0"/>
        <v>99</v>
      </c>
      <c r="Q10" s="183">
        <f t="shared" si="0"/>
        <v>57</v>
      </c>
      <c r="R10" s="183">
        <f t="shared" si="0"/>
        <v>42</v>
      </c>
      <c r="S10" s="183">
        <f t="shared" si="0"/>
        <v>11</v>
      </c>
      <c r="T10" s="183">
        <f t="shared" si="0"/>
        <v>8</v>
      </c>
      <c r="U10" s="183">
        <f t="shared" si="0"/>
        <v>3</v>
      </c>
      <c r="V10" s="183">
        <f t="shared" si="0"/>
        <v>2</v>
      </c>
      <c r="W10" s="183">
        <f t="shared" si="0"/>
        <v>2</v>
      </c>
      <c r="X10" s="183">
        <f t="shared" si="0"/>
        <v>0</v>
      </c>
      <c r="Y10" s="183">
        <f t="shared" si="0"/>
        <v>21</v>
      </c>
      <c r="Z10" s="183">
        <f t="shared" si="0"/>
        <v>14</v>
      </c>
      <c r="AA10" s="184">
        <f t="shared" si="0"/>
        <v>7</v>
      </c>
    </row>
    <row r="11" spans="1:27" ht="8.25" customHeight="1" thickBot="1" thickTop="1">
      <c r="A11" s="547"/>
      <c r="B11" s="548"/>
      <c r="C11" s="548"/>
      <c r="D11" s="495"/>
      <c r="E11" s="495"/>
      <c r="F11" s="495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9"/>
    </row>
    <row r="12" spans="1:27" ht="13.5" thickTop="1">
      <c r="A12" s="27">
        <v>1</v>
      </c>
      <c r="B12" s="28" t="s">
        <v>66</v>
      </c>
      <c r="C12" s="118" t="s">
        <v>73</v>
      </c>
      <c r="D12" s="261">
        <v>84</v>
      </c>
      <c r="E12" s="136">
        <v>43</v>
      </c>
      <c r="F12" s="137">
        <v>41</v>
      </c>
      <c r="G12" s="124">
        <v>0</v>
      </c>
      <c r="H12" s="31">
        <v>0</v>
      </c>
      <c r="I12" s="31">
        <v>0</v>
      </c>
      <c r="J12" s="31">
        <v>2</v>
      </c>
      <c r="K12" s="31">
        <v>0</v>
      </c>
      <c r="L12" s="31">
        <v>2</v>
      </c>
      <c r="M12" s="31">
        <v>5</v>
      </c>
      <c r="N12" s="31">
        <v>1</v>
      </c>
      <c r="O12" s="31">
        <v>4</v>
      </c>
      <c r="P12" s="31">
        <v>58</v>
      </c>
      <c r="Q12" s="31">
        <v>35</v>
      </c>
      <c r="R12" s="31">
        <v>23</v>
      </c>
      <c r="S12" s="31">
        <v>13</v>
      </c>
      <c r="T12" s="31">
        <v>4</v>
      </c>
      <c r="U12" s="31">
        <v>9</v>
      </c>
      <c r="V12" s="31">
        <v>6</v>
      </c>
      <c r="W12" s="31">
        <v>3</v>
      </c>
      <c r="X12" s="31">
        <v>3</v>
      </c>
      <c r="Y12" s="31">
        <v>10</v>
      </c>
      <c r="Z12" s="31">
        <v>4</v>
      </c>
      <c r="AA12" s="32">
        <v>6</v>
      </c>
    </row>
    <row r="13" spans="1:27" ht="12.75">
      <c r="A13" s="27">
        <v>2</v>
      </c>
      <c r="B13" s="28" t="s">
        <v>74</v>
      </c>
      <c r="C13" s="118" t="s">
        <v>75</v>
      </c>
      <c r="D13" s="262">
        <v>171</v>
      </c>
      <c r="E13" s="31">
        <v>104</v>
      </c>
      <c r="F13" s="123">
        <v>67</v>
      </c>
      <c r="G13" s="124">
        <v>0</v>
      </c>
      <c r="H13" s="31">
        <v>0</v>
      </c>
      <c r="I13" s="31">
        <v>0</v>
      </c>
      <c r="J13" s="31">
        <v>10</v>
      </c>
      <c r="K13" s="31">
        <v>4</v>
      </c>
      <c r="L13" s="31">
        <v>6</v>
      </c>
      <c r="M13" s="31">
        <v>13</v>
      </c>
      <c r="N13" s="31">
        <v>8</v>
      </c>
      <c r="O13" s="31">
        <v>5</v>
      </c>
      <c r="P13" s="31">
        <v>71</v>
      </c>
      <c r="Q13" s="31">
        <v>47</v>
      </c>
      <c r="R13" s="31">
        <v>24</v>
      </c>
      <c r="S13" s="31">
        <v>23</v>
      </c>
      <c r="T13" s="31">
        <v>9</v>
      </c>
      <c r="U13" s="31">
        <v>14</v>
      </c>
      <c r="V13" s="31">
        <v>54</v>
      </c>
      <c r="W13" s="31">
        <v>36</v>
      </c>
      <c r="X13" s="31">
        <v>18</v>
      </c>
      <c r="Y13" s="31">
        <v>18</v>
      </c>
      <c r="Z13" s="31">
        <v>9</v>
      </c>
      <c r="AA13" s="32">
        <v>9</v>
      </c>
    </row>
    <row r="14" spans="1:27" ht="13.5" thickBot="1">
      <c r="A14" s="27">
        <v>3</v>
      </c>
      <c r="B14" s="28" t="s">
        <v>76</v>
      </c>
      <c r="C14" s="118" t="s">
        <v>77</v>
      </c>
      <c r="D14" s="262">
        <v>96</v>
      </c>
      <c r="E14" s="31">
        <v>56</v>
      </c>
      <c r="F14" s="123">
        <v>40</v>
      </c>
      <c r="G14" s="124">
        <v>0</v>
      </c>
      <c r="H14" s="31">
        <v>0</v>
      </c>
      <c r="I14" s="31">
        <v>0</v>
      </c>
      <c r="J14" s="31">
        <v>2</v>
      </c>
      <c r="K14" s="31">
        <v>2</v>
      </c>
      <c r="L14" s="31">
        <v>0</v>
      </c>
      <c r="M14" s="31">
        <v>4</v>
      </c>
      <c r="N14" s="31">
        <v>3</v>
      </c>
      <c r="O14" s="31">
        <v>1</v>
      </c>
      <c r="P14" s="31">
        <v>45</v>
      </c>
      <c r="Q14" s="31">
        <v>20</v>
      </c>
      <c r="R14" s="31">
        <v>25</v>
      </c>
      <c r="S14" s="31">
        <v>28</v>
      </c>
      <c r="T14" s="31">
        <v>17</v>
      </c>
      <c r="U14" s="31">
        <v>11</v>
      </c>
      <c r="V14" s="31">
        <v>17</v>
      </c>
      <c r="W14" s="31">
        <v>14</v>
      </c>
      <c r="X14" s="31">
        <v>3</v>
      </c>
      <c r="Y14" s="31">
        <v>4</v>
      </c>
      <c r="Z14" s="31">
        <v>2</v>
      </c>
      <c r="AA14" s="32">
        <v>2</v>
      </c>
    </row>
    <row r="15" spans="1:27" s="134" customFormat="1" ht="33" thickBot="1" thickTop="1">
      <c r="A15" s="144">
        <v>3</v>
      </c>
      <c r="B15" s="145"/>
      <c r="C15" s="236" t="s">
        <v>78</v>
      </c>
      <c r="D15" s="263">
        <f aca="true" t="shared" si="1" ref="D15:AA15">(D12+D13+D14)</f>
        <v>351</v>
      </c>
      <c r="E15" s="223">
        <f t="shared" si="1"/>
        <v>203</v>
      </c>
      <c r="F15" s="264">
        <f t="shared" si="1"/>
        <v>148</v>
      </c>
      <c r="G15" s="222">
        <f t="shared" si="1"/>
        <v>0</v>
      </c>
      <c r="H15" s="223">
        <f t="shared" si="1"/>
        <v>0</v>
      </c>
      <c r="I15" s="223">
        <f t="shared" si="1"/>
        <v>0</v>
      </c>
      <c r="J15" s="223">
        <f t="shared" si="1"/>
        <v>14</v>
      </c>
      <c r="K15" s="223">
        <f t="shared" si="1"/>
        <v>6</v>
      </c>
      <c r="L15" s="223">
        <f t="shared" si="1"/>
        <v>8</v>
      </c>
      <c r="M15" s="223">
        <f t="shared" si="1"/>
        <v>22</v>
      </c>
      <c r="N15" s="223">
        <f t="shared" si="1"/>
        <v>12</v>
      </c>
      <c r="O15" s="223">
        <f t="shared" si="1"/>
        <v>10</v>
      </c>
      <c r="P15" s="223">
        <f t="shared" si="1"/>
        <v>174</v>
      </c>
      <c r="Q15" s="223">
        <f t="shared" si="1"/>
        <v>102</v>
      </c>
      <c r="R15" s="223">
        <f t="shared" si="1"/>
        <v>72</v>
      </c>
      <c r="S15" s="223">
        <f t="shared" si="1"/>
        <v>64</v>
      </c>
      <c r="T15" s="223">
        <f t="shared" si="1"/>
        <v>30</v>
      </c>
      <c r="U15" s="223">
        <f t="shared" si="1"/>
        <v>34</v>
      </c>
      <c r="V15" s="223">
        <f t="shared" si="1"/>
        <v>77</v>
      </c>
      <c r="W15" s="223">
        <f t="shared" si="1"/>
        <v>53</v>
      </c>
      <c r="X15" s="223">
        <f t="shared" si="1"/>
        <v>24</v>
      </c>
      <c r="Y15" s="223">
        <f t="shared" si="1"/>
        <v>32</v>
      </c>
      <c r="Z15" s="223">
        <f t="shared" si="1"/>
        <v>15</v>
      </c>
      <c r="AA15" s="224">
        <f t="shared" si="1"/>
        <v>17</v>
      </c>
    </row>
    <row r="16" spans="1:27" s="134" customFormat="1" ht="16.5" thickBot="1">
      <c r="A16" s="225">
        <v>8</v>
      </c>
      <c r="B16" s="226"/>
      <c r="C16" s="227" t="s">
        <v>79</v>
      </c>
      <c r="D16" s="265">
        <f>D10+D15</f>
        <v>574</v>
      </c>
      <c r="E16" s="266">
        <f aca="true" t="shared" si="2" ref="E16:AA16">E10+E15</f>
        <v>342</v>
      </c>
      <c r="F16" s="267">
        <f t="shared" si="2"/>
        <v>232</v>
      </c>
      <c r="G16" s="148">
        <f t="shared" si="2"/>
        <v>51</v>
      </c>
      <c r="H16" s="148">
        <f t="shared" si="2"/>
        <v>32</v>
      </c>
      <c r="I16" s="148">
        <f t="shared" si="2"/>
        <v>19</v>
      </c>
      <c r="J16" s="148">
        <f t="shared" si="2"/>
        <v>49</v>
      </c>
      <c r="K16" s="148">
        <f t="shared" si="2"/>
        <v>30</v>
      </c>
      <c r="L16" s="148">
        <f t="shared" si="2"/>
        <v>19</v>
      </c>
      <c r="M16" s="148">
        <f t="shared" si="2"/>
        <v>47</v>
      </c>
      <c r="N16" s="148">
        <f t="shared" si="2"/>
        <v>28</v>
      </c>
      <c r="O16" s="148">
        <f t="shared" si="2"/>
        <v>19</v>
      </c>
      <c r="P16" s="148">
        <f t="shared" si="2"/>
        <v>273</v>
      </c>
      <c r="Q16" s="148">
        <f t="shared" si="2"/>
        <v>159</v>
      </c>
      <c r="R16" s="148">
        <f t="shared" si="2"/>
        <v>114</v>
      </c>
      <c r="S16" s="148">
        <f t="shared" si="2"/>
        <v>75</v>
      </c>
      <c r="T16" s="148">
        <f t="shared" si="2"/>
        <v>38</v>
      </c>
      <c r="U16" s="148">
        <f t="shared" si="2"/>
        <v>37</v>
      </c>
      <c r="V16" s="148">
        <f t="shared" si="2"/>
        <v>79</v>
      </c>
      <c r="W16" s="148">
        <f t="shared" si="2"/>
        <v>55</v>
      </c>
      <c r="X16" s="148">
        <f t="shared" si="2"/>
        <v>24</v>
      </c>
      <c r="Y16" s="148">
        <f t="shared" si="2"/>
        <v>53</v>
      </c>
      <c r="Z16" s="148">
        <f t="shared" si="2"/>
        <v>29</v>
      </c>
      <c r="AA16" s="149">
        <f t="shared" si="2"/>
        <v>24</v>
      </c>
    </row>
    <row r="17" spans="1:27" s="5" customFormat="1" ht="12" thickBot="1">
      <c r="A17" s="51"/>
      <c r="B17" s="52"/>
      <c r="C17" s="52"/>
      <c r="D17" s="268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1"/>
    </row>
    <row r="18" spans="1:27" ht="12.75">
      <c r="A18" s="21">
        <v>1</v>
      </c>
      <c r="B18" s="22" t="s">
        <v>80</v>
      </c>
      <c r="C18" s="153" t="s">
        <v>81</v>
      </c>
      <c r="D18" s="261">
        <v>3</v>
      </c>
      <c r="E18" s="136">
        <v>3</v>
      </c>
      <c r="F18" s="137">
        <v>0</v>
      </c>
      <c r="G18" s="121">
        <v>0</v>
      </c>
      <c r="H18" s="25">
        <v>0</v>
      </c>
      <c r="I18" s="25">
        <v>0</v>
      </c>
      <c r="J18" s="25">
        <v>1</v>
      </c>
      <c r="K18" s="25">
        <v>1</v>
      </c>
      <c r="L18" s="25">
        <v>0</v>
      </c>
      <c r="M18" s="25">
        <v>2</v>
      </c>
      <c r="N18" s="25">
        <v>2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6">
        <v>0</v>
      </c>
    </row>
    <row r="19" spans="1:27" ht="12.75">
      <c r="A19" s="27">
        <v>2</v>
      </c>
      <c r="B19" s="28" t="s">
        <v>80</v>
      </c>
      <c r="C19" s="118" t="s">
        <v>82</v>
      </c>
      <c r="D19" s="262">
        <v>9</v>
      </c>
      <c r="E19" s="31">
        <v>2</v>
      </c>
      <c r="F19" s="123">
        <v>7</v>
      </c>
      <c r="G19" s="124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5</v>
      </c>
      <c r="Q19" s="31">
        <v>1</v>
      </c>
      <c r="R19" s="31">
        <v>4</v>
      </c>
      <c r="S19" s="31">
        <v>4</v>
      </c>
      <c r="T19" s="31">
        <v>1</v>
      </c>
      <c r="U19" s="31">
        <v>3</v>
      </c>
      <c r="V19" s="31">
        <v>0</v>
      </c>
      <c r="W19" s="31">
        <v>0</v>
      </c>
      <c r="X19" s="31">
        <v>0</v>
      </c>
      <c r="Y19" s="31">
        <v>1</v>
      </c>
      <c r="Z19" s="31">
        <v>1</v>
      </c>
      <c r="AA19" s="32">
        <v>0</v>
      </c>
    </row>
    <row r="20" spans="1:27" ht="12.75">
      <c r="A20" s="27">
        <v>3</v>
      </c>
      <c r="B20" s="28" t="s">
        <v>83</v>
      </c>
      <c r="C20" s="118" t="s">
        <v>84</v>
      </c>
      <c r="D20" s="262">
        <v>2</v>
      </c>
      <c r="E20" s="31">
        <v>1</v>
      </c>
      <c r="F20" s="123">
        <v>1</v>
      </c>
      <c r="G20" s="124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2</v>
      </c>
      <c r="W20" s="31">
        <v>1</v>
      </c>
      <c r="X20" s="31">
        <v>1</v>
      </c>
      <c r="Y20" s="31">
        <v>0</v>
      </c>
      <c r="Z20" s="31">
        <v>0</v>
      </c>
      <c r="AA20" s="32">
        <v>0</v>
      </c>
    </row>
    <row r="21" spans="1:27" ht="12.75">
      <c r="A21" s="27">
        <v>4</v>
      </c>
      <c r="B21" s="28" t="s">
        <v>85</v>
      </c>
      <c r="C21" s="118" t="s">
        <v>86</v>
      </c>
      <c r="D21" s="262">
        <v>1</v>
      </c>
      <c r="E21" s="31">
        <v>0</v>
      </c>
      <c r="F21" s="123">
        <v>1</v>
      </c>
      <c r="G21" s="124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1</v>
      </c>
      <c r="W21" s="31">
        <v>0</v>
      </c>
      <c r="X21" s="31">
        <v>1</v>
      </c>
      <c r="Y21" s="31">
        <v>0</v>
      </c>
      <c r="Z21" s="31">
        <v>0</v>
      </c>
      <c r="AA21" s="32">
        <v>0</v>
      </c>
    </row>
    <row r="22" spans="1:27" ht="12.75">
      <c r="A22" s="27">
        <v>5</v>
      </c>
      <c r="B22" s="28" t="s">
        <v>85</v>
      </c>
      <c r="C22" s="118" t="s">
        <v>87</v>
      </c>
      <c r="D22" s="262">
        <v>2</v>
      </c>
      <c r="E22" s="31">
        <v>0</v>
      </c>
      <c r="F22" s="123">
        <v>2</v>
      </c>
      <c r="G22" s="124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2</v>
      </c>
      <c r="Q22" s="31">
        <v>0</v>
      </c>
      <c r="R22" s="31">
        <v>2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2">
        <v>0</v>
      </c>
    </row>
    <row r="23" spans="1:27" ht="12.75">
      <c r="A23" s="27">
        <v>6</v>
      </c>
      <c r="B23" s="28" t="s">
        <v>64</v>
      </c>
      <c r="C23" s="118" t="s">
        <v>88</v>
      </c>
      <c r="D23" s="262">
        <v>2</v>
      </c>
      <c r="E23" s="31">
        <v>1</v>
      </c>
      <c r="F23" s="123">
        <v>1</v>
      </c>
      <c r="G23" s="124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1</v>
      </c>
      <c r="Q23" s="31">
        <v>1</v>
      </c>
      <c r="R23" s="31">
        <v>0</v>
      </c>
      <c r="S23" s="31">
        <v>1</v>
      </c>
      <c r="T23" s="31">
        <v>0</v>
      </c>
      <c r="U23" s="31">
        <v>1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2">
        <v>0</v>
      </c>
    </row>
    <row r="24" spans="1:27" ht="12.75">
      <c r="A24" s="27">
        <v>7</v>
      </c>
      <c r="B24" s="28" t="s">
        <v>89</v>
      </c>
      <c r="C24" s="118" t="s">
        <v>90</v>
      </c>
      <c r="D24" s="262">
        <v>1</v>
      </c>
      <c r="E24" s="31">
        <v>1</v>
      </c>
      <c r="F24" s="123">
        <v>0</v>
      </c>
      <c r="G24" s="124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1</v>
      </c>
      <c r="Q24" s="31">
        <v>1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2">
        <v>0</v>
      </c>
    </row>
    <row r="25" spans="1:27" ht="12.75">
      <c r="A25" s="27">
        <v>8</v>
      </c>
      <c r="B25" s="28" t="s">
        <v>66</v>
      </c>
      <c r="C25" s="118" t="s">
        <v>91</v>
      </c>
      <c r="D25" s="262">
        <v>13</v>
      </c>
      <c r="E25" s="31">
        <v>8</v>
      </c>
      <c r="F25" s="123">
        <v>5</v>
      </c>
      <c r="G25" s="124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3</v>
      </c>
      <c r="T25" s="31">
        <v>2</v>
      </c>
      <c r="U25" s="31">
        <v>1</v>
      </c>
      <c r="V25" s="31">
        <v>10</v>
      </c>
      <c r="W25" s="31">
        <v>6</v>
      </c>
      <c r="X25" s="31">
        <v>4</v>
      </c>
      <c r="Y25" s="31">
        <v>5</v>
      </c>
      <c r="Z25" s="31">
        <v>2</v>
      </c>
      <c r="AA25" s="32">
        <v>3</v>
      </c>
    </row>
    <row r="26" spans="1:27" ht="12.75">
      <c r="A26" s="27">
        <v>9</v>
      </c>
      <c r="B26" s="28" t="s">
        <v>66</v>
      </c>
      <c r="C26" s="118" t="s">
        <v>92</v>
      </c>
      <c r="D26" s="262">
        <v>1</v>
      </c>
      <c r="E26" s="31">
        <v>0</v>
      </c>
      <c r="F26" s="123">
        <v>1</v>
      </c>
      <c r="G26" s="124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1</v>
      </c>
      <c r="T26" s="31">
        <v>0</v>
      </c>
      <c r="U26" s="31">
        <v>1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2">
        <v>0</v>
      </c>
    </row>
    <row r="27" spans="1:27" ht="12.75">
      <c r="A27" s="27">
        <v>10</v>
      </c>
      <c r="B27" s="28" t="s">
        <v>66</v>
      </c>
      <c r="C27" s="118" t="s">
        <v>93</v>
      </c>
      <c r="D27" s="262">
        <v>0</v>
      </c>
      <c r="E27" s="31">
        <v>0</v>
      </c>
      <c r="F27" s="123">
        <v>0</v>
      </c>
      <c r="G27" s="124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2">
        <v>0</v>
      </c>
    </row>
    <row r="28" spans="1:27" ht="12.75">
      <c r="A28" s="27">
        <v>11</v>
      </c>
      <c r="B28" s="28" t="s">
        <v>66</v>
      </c>
      <c r="C28" s="118" t="s">
        <v>94</v>
      </c>
      <c r="D28" s="262">
        <v>0</v>
      </c>
      <c r="E28" s="31">
        <v>0</v>
      </c>
      <c r="F28" s="123">
        <v>0</v>
      </c>
      <c r="G28" s="124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2">
        <v>0</v>
      </c>
    </row>
    <row r="29" spans="1:27" ht="12.75">
      <c r="A29" s="27">
        <v>12</v>
      </c>
      <c r="B29" s="28" t="s">
        <v>66</v>
      </c>
      <c r="C29" s="118" t="s">
        <v>95</v>
      </c>
      <c r="D29" s="262">
        <v>1</v>
      </c>
      <c r="E29" s="31">
        <v>0</v>
      </c>
      <c r="F29" s="123">
        <v>1</v>
      </c>
      <c r="G29" s="124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1</v>
      </c>
      <c r="W29" s="31">
        <v>0</v>
      </c>
      <c r="X29" s="31">
        <v>1</v>
      </c>
      <c r="Y29" s="31">
        <v>0</v>
      </c>
      <c r="Z29" s="31">
        <v>0</v>
      </c>
      <c r="AA29" s="32">
        <v>0</v>
      </c>
    </row>
    <row r="30" spans="1:27" ht="12.75">
      <c r="A30" s="27">
        <v>13</v>
      </c>
      <c r="B30" s="28" t="s">
        <v>66</v>
      </c>
      <c r="C30" s="118" t="s">
        <v>96</v>
      </c>
      <c r="D30" s="262">
        <v>2</v>
      </c>
      <c r="E30" s="31">
        <v>1</v>
      </c>
      <c r="F30" s="123">
        <v>1</v>
      </c>
      <c r="G30" s="124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1</v>
      </c>
      <c r="Q30" s="31">
        <v>0</v>
      </c>
      <c r="R30" s="31">
        <v>1</v>
      </c>
      <c r="S30" s="31">
        <v>0</v>
      </c>
      <c r="T30" s="31">
        <v>0</v>
      </c>
      <c r="U30" s="31">
        <v>0</v>
      </c>
      <c r="V30" s="31">
        <v>1</v>
      </c>
      <c r="W30" s="31">
        <v>1</v>
      </c>
      <c r="X30" s="31">
        <v>0</v>
      </c>
      <c r="Y30" s="31">
        <v>0</v>
      </c>
      <c r="Z30" s="31">
        <v>0</v>
      </c>
      <c r="AA30" s="32">
        <v>0</v>
      </c>
    </row>
    <row r="31" spans="1:27" ht="12.75">
      <c r="A31" s="27">
        <v>14</v>
      </c>
      <c r="B31" s="28" t="s">
        <v>66</v>
      </c>
      <c r="C31" s="118" t="s">
        <v>97</v>
      </c>
      <c r="D31" s="262">
        <v>3</v>
      </c>
      <c r="E31" s="31">
        <v>2</v>
      </c>
      <c r="F31" s="123">
        <v>1</v>
      </c>
      <c r="G31" s="124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1</v>
      </c>
      <c r="Q31" s="31">
        <v>0</v>
      </c>
      <c r="R31" s="31">
        <v>1</v>
      </c>
      <c r="S31" s="31">
        <v>1</v>
      </c>
      <c r="T31" s="31">
        <v>1</v>
      </c>
      <c r="U31" s="31">
        <v>0</v>
      </c>
      <c r="V31" s="31">
        <v>1</v>
      </c>
      <c r="W31" s="31">
        <v>1</v>
      </c>
      <c r="X31" s="31">
        <v>0</v>
      </c>
      <c r="Y31" s="31">
        <v>2</v>
      </c>
      <c r="Z31" s="31">
        <v>1</v>
      </c>
      <c r="AA31" s="32">
        <v>1</v>
      </c>
    </row>
    <row r="32" spans="1:27" ht="12.75">
      <c r="A32" s="27">
        <v>15</v>
      </c>
      <c r="B32" s="28" t="s">
        <v>98</v>
      </c>
      <c r="C32" s="118" t="s">
        <v>99</v>
      </c>
      <c r="D32" s="262">
        <v>2</v>
      </c>
      <c r="E32" s="31">
        <v>2</v>
      </c>
      <c r="F32" s="123">
        <v>0</v>
      </c>
      <c r="G32" s="124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1</v>
      </c>
      <c r="T32" s="31">
        <v>1</v>
      </c>
      <c r="U32" s="31">
        <v>0</v>
      </c>
      <c r="V32" s="31">
        <v>1</v>
      </c>
      <c r="W32" s="31">
        <v>1</v>
      </c>
      <c r="X32" s="31">
        <v>0</v>
      </c>
      <c r="Y32" s="31">
        <v>0</v>
      </c>
      <c r="Z32" s="31">
        <v>0</v>
      </c>
      <c r="AA32" s="32">
        <v>0</v>
      </c>
    </row>
    <row r="33" spans="1:27" ht="12.75">
      <c r="A33" s="27">
        <v>16</v>
      </c>
      <c r="B33" s="28" t="s">
        <v>100</v>
      </c>
      <c r="C33" s="118" t="s">
        <v>101</v>
      </c>
      <c r="D33" s="262">
        <v>4</v>
      </c>
      <c r="E33" s="31">
        <v>3</v>
      </c>
      <c r="F33" s="123">
        <v>1</v>
      </c>
      <c r="G33" s="124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2</v>
      </c>
      <c r="Q33" s="31">
        <v>1</v>
      </c>
      <c r="R33" s="31">
        <v>1</v>
      </c>
      <c r="S33" s="31">
        <v>1</v>
      </c>
      <c r="T33" s="31">
        <v>1</v>
      </c>
      <c r="U33" s="31">
        <v>0</v>
      </c>
      <c r="V33" s="31">
        <v>1</v>
      </c>
      <c r="W33" s="31">
        <v>1</v>
      </c>
      <c r="X33" s="31">
        <v>0</v>
      </c>
      <c r="Y33" s="31">
        <v>0</v>
      </c>
      <c r="Z33" s="31">
        <v>0</v>
      </c>
      <c r="AA33" s="32">
        <v>0</v>
      </c>
    </row>
    <row r="34" spans="1:27" ht="12.75">
      <c r="A34" s="27">
        <v>17</v>
      </c>
      <c r="B34" s="28" t="s">
        <v>102</v>
      </c>
      <c r="C34" s="118" t="s">
        <v>103</v>
      </c>
      <c r="D34" s="262">
        <v>2</v>
      </c>
      <c r="E34" s="31">
        <v>1</v>
      </c>
      <c r="F34" s="123">
        <v>1</v>
      </c>
      <c r="G34" s="124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1</v>
      </c>
      <c r="N34" s="31">
        <v>1</v>
      </c>
      <c r="O34" s="31">
        <v>0</v>
      </c>
      <c r="P34" s="31">
        <v>1</v>
      </c>
      <c r="Q34" s="31">
        <v>0</v>
      </c>
      <c r="R34" s="31">
        <v>1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1</v>
      </c>
      <c r="Z34" s="31">
        <v>1</v>
      </c>
      <c r="AA34" s="32">
        <v>0</v>
      </c>
    </row>
    <row r="35" spans="1:27" ht="12.75">
      <c r="A35" s="27">
        <v>18</v>
      </c>
      <c r="B35" s="28" t="s">
        <v>104</v>
      </c>
      <c r="C35" s="118" t="s">
        <v>105</v>
      </c>
      <c r="D35" s="262">
        <v>1</v>
      </c>
      <c r="E35" s="31">
        <v>0</v>
      </c>
      <c r="F35" s="123">
        <v>1</v>
      </c>
      <c r="G35" s="124">
        <v>1</v>
      </c>
      <c r="H35" s="31">
        <v>0</v>
      </c>
      <c r="I35" s="31">
        <v>1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3</v>
      </c>
      <c r="Z35" s="31">
        <v>0</v>
      </c>
      <c r="AA35" s="32">
        <v>3</v>
      </c>
    </row>
    <row r="36" spans="1:27" ht="12.75">
      <c r="A36" s="27">
        <v>19</v>
      </c>
      <c r="B36" s="28" t="s">
        <v>106</v>
      </c>
      <c r="C36" s="118" t="s">
        <v>107</v>
      </c>
      <c r="D36" s="262">
        <v>4</v>
      </c>
      <c r="E36" s="31">
        <v>4</v>
      </c>
      <c r="F36" s="123">
        <v>0</v>
      </c>
      <c r="G36" s="124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1</v>
      </c>
      <c r="N36" s="31">
        <v>1</v>
      </c>
      <c r="O36" s="31">
        <v>0</v>
      </c>
      <c r="P36" s="31">
        <v>1</v>
      </c>
      <c r="Q36" s="31">
        <v>1</v>
      </c>
      <c r="R36" s="31">
        <v>0</v>
      </c>
      <c r="S36" s="31">
        <v>2</v>
      </c>
      <c r="T36" s="31">
        <v>2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2">
        <v>0</v>
      </c>
    </row>
    <row r="37" spans="1:27" ht="12.75">
      <c r="A37" s="27">
        <v>20</v>
      </c>
      <c r="B37" s="28" t="s">
        <v>108</v>
      </c>
      <c r="C37" s="118" t="s">
        <v>109</v>
      </c>
      <c r="D37" s="262">
        <v>0</v>
      </c>
      <c r="E37" s="31">
        <v>0</v>
      </c>
      <c r="F37" s="123">
        <v>0</v>
      </c>
      <c r="G37" s="124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2">
        <v>0</v>
      </c>
    </row>
    <row r="38" spans="1:27" ht="12.75">
      <c r="A38" s="27">
        <v>21</v>
      </c>
      <c r="B38" s="28" t="s">
        <v>70</v>
      </c>
      <c r="C38" s="118" t="s">
        <v>110</v>
      </c>
      <c r="D38" s="262">
        <v>5</v>
      </c>
      <c r="E38" s="31">
        <v>1</v>
      </c>
      <c r="F38" s="123">
        <v>4</v>
      </c>
      <c r="G38" s="124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3</v>
      </c>
      <c r="N38" s="31">
        <v>1</v>
      </c>
      <c r="O38" s="31">
        <v>2</v>
      </c>
      <c r="P38" s="31">
        <v>1</v>
      </c>
      <c r="Q38" s="31">
        <v>0</v>
      </c>
      <c r="R38" s="31">
        <v>1</v>
      </c>
      <c r="S38" s="31">
        <v>1</v>
      </c>
      <c r="T38" s="31">
        <v>0</v>
      </c>
      <c r="U38" s="31">
        <v>1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2">
        <v>0</v>
      </c>
    </row>
    <row r="39" spans="1:27" ht="12.75">
      <c r="A39" s="27">
        <v>22</v>
      </c>
      <c r="B39" s="28" t="s">
        <v>111</v>
      </c>
      <c r="C39" s="118" t="s">
        <v>112</v>
      </c>
      <c r="D39" s="262">
        <v>0</v>
      </c>
      <c r="E39" s="31">
        <v>0</v>
      </c>
      <c r="F39" s="123">
        <v>0</v>
      </c>
      <c r="G39" s="124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2">
        <v>0</v>
      </c>
    </row>
    <row r="40" spans="1:27" ht="12.75">
      <c r="A40" s="27">
        <v>23</v>
      </c>
      <c r="B40" s="28" t="s">
        <v>111</v>
      </c>
      <c r="C40" s="118" t="s">
        <v>113</v>
      </c>
      <c r="D40" s="262">
        <v>3</v>
      </c>
      <c r="E40" s="31">
        <v>3</v>
      </c>
      <c r="F40" s="123">
        <v>0</v>
      </c>
      <c r="G40" s="124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1</v>
      </c>
      <c r="N40" s="31">
        <v>1</v>
      </c>
      <c r="O40" s="31">
        <v>0</v>
      </c>
      <c r="P40" s="31">
        <v>2</v>
      </c>
      <c r="Q40" s="31">
        <v>2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1</v>
      </c>
      <c r="Z40" s="31">
        <v>1</v>
      </c>
      <c r="AA40" s="32">
        <v>0</v>
      </c>
    </row>
    <row r="41" spans="1:27" ht="12.75">
      <c r="A41" s="27">
        <v>24</v>
      </c>
      <c r="B41" s="28" t="s">
        <v>114</v>
      </c>
      <c r="C41" s="118" t="s">
        <v>115</v>
      </c>
      <c r="D41" s="262">
        <v>0</v>
      </c>
      <c r="E41" s="31">
        <v>0</v>
      </c>
      <c r="F41" s="123">
        <v>0</v>
      </c>
      <c r="G41" s="124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2">
        <v>0</v>
      </c>
    </row>
    <row r="42" spans="1:27" ht="12.75">
      <c r="A42" s="27">
        <v>25</v>
      </c>
      <c r="B42" s="28" t="s">
        <v>114</v>
      </c>
      <c r="C42" s="118" t="s">
        <v>116</v>
      </c>
      <c r="D42" s="262">
        <v>3</v>
      </c>
      <c r="E42" s="31">
        <v>3</v>
      </c>
      <c r="F42" s="123">
        <v>0</v>
      </c>
      <c r="G42" s="124">
        <v>0</v>
      </c>
      <c r="H42" s="31">
        <v>0</v>
      </c>
      <c r="I42" s="31">
        <v>0</v>
      </c>
      <c r="J42" s="31">
        <v>1</v>
      </c>
      <c r="K42" s="31">
        <v>1</v>
      </c>
      <c r="L42" s="31">
        <v>0</v>
      </c>
      <c r="M42" s="31">
        <v>0</v>
      </c>
      <c r="N42" s="31">
        <v>0</v>
      </c>
      <c r="O42" s="31">
        <v>0</v>
      </c>
      <c r="P42" s="31">
        <v>2</v>
      </c>
      <c r="Q42" s="31">
        <v>2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2">
        <v>0</v>
      </c>
    </row>
    <row r="43" spans="1:27" ht="12.75">
      <c r="A43" s="27">
        <v>26</v>
      </c>
      <c r="B43" s="28" t="s">
        <v>117</v>
      </c>
      <c r="C43" s="118" t="s">
        <v>118</v>
      </c>
      <c r="D43" s="262">
        <v>3</v>
      </c>
      <c r="E43" s="31">
        <v>2</v>
      </c>
      <c r="F43" s="123">
        <v>1</v>
      </c>
      <c r="G43" s="124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1</v>
      </c>
      <c r="N43" s="31">
        <v>0</v>
      </c>
      <c r="O43" s="31">
        <v>1</v>
      </c>
      <c r="P43" s="31">
        <v>1</v>
      </c>
      <c r="Q43" s="31">
        <v>1</v>
      </c>
      <c r="R43" s="31">
        <v>0</v>
      </c>
      <c r="S43" s="31">
        <v>1</v>
      </c>
      <c r="T43" s="31">
        <v>1</v>
      </c>
      <c r="U43" s="31">
        <v>0</v>
      </c>
      <c r="V43" s="31">
        <v>0</v>
      </c>
      <c r="W43" s="31">
        <v>0</v>
      </c>
      <c r="X43" s="31">
        <v>0</v>
      </c>
      <c r="Y43" s="31">
        <v>2</v>
      </c>
      <c r="Z43" s="31">
        <v>1</v>
      </c>
      <c r="AA43" s="32">
        <v>1</v>
      </c>
    </row>
    <row r="44" spans="1:27" ht="12.75">
      <c r="A44" s="27">
        <v>27</v>
      </c>
      <c r="B44" s="28" t="s">
        <v>119</v>
      </c>
      <c r="C44" s="118" t="s">
        <v>120</v>
      </c>
      <c r="D44" s="262">
        <v>0</v>
      </c>
      <c r="E44" s="31">
        <v>0</v>
      </c>
      <c r="F44" s="123">
        <v>0</v>
      </c>
      <c r="G44" s="124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2">
        <v>0</v>
      </c>
    </row>
    <row r="45" spans="1:27" ht="12.75">
      <c r="A45" s="27">
        <v>28</v>
      </c>
      <c r="B45" s="28" t="s">
        <v>121</v>
      </c>
      <c r="C45" s="118" t="s">
        <v>122</v>
      </c>
      <c r="D45" s="262">
        <v>0</v>
      </c>
      <c r="E45" s="31">
        <v>0</v>
      </c>
      <c r="F45" s="123">
        <v>0</v>
      </c>
      <c r="G45" s="124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2">
        <v>0</v>
      </c>
    </row>
    <row r="46" spans="1:27" ht="12.75">
      <c r="A46" s="27">
        <v>29</v>
      </c>
      <c r="B46" s="28" t="s">
        <v>123</v>
      </c>
      <c r="C46" s="118" t="s">
        <v>124</v>
      </c>
      <c r="D46" s="262">
        <v>3</v>
      </c>
      <c r="E46" s="31">
        <v>0</v>
      </c>
      <c r="F46" s="123">
        <v>3</v>
      </c>
      <c r="G46" s="124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2</v>
      </c>
      <c r="T46" s="31">
        <v>0</v>
      </c>
      <c r="U46" s="31">
        <v>2</v>
      </c>
      <c r="V46" s="31">
        <v>1</v>
      </c>
      <c r="W46" s="31">
        <v>0</v>
      </c>
      <c r="X46" s="31">
        <v>1</v>
      </c>
      <c r="Y46" s="31">
        <v>0</v>
      </c>
      <c r="Z46" s="31">
        <v>0</v>
      </c>
      <c r="AA46" s="32">
        <v>0</v>
      </c>
    </row>
    <row r="47" spans="1:27" ht="12.75">
      <c r="A47" s="27">
        <v>30</v>
      </c>
      <c r="B47" s="28" t="s">
        <v>123</v>
      </c>
      <c r="C47" s="118" t="s">
        <v>125</v>
      </c>
      <c r="D47" s="262">
        <v>1</v>
      </c>
      <c r="E47" s="31">
        <v>1</v>
      </c>
      <c r="F47" s="123">
        <v>0</v>
      </c>
      <c r="G47" s="124">
        <v>1</v>
      </c>
      <c r="H47" s="31">
        <v>1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2">
        <v>0</v>
      </c>
    </row>
    <row r="48" spans="1:27" ht="12.75">
      <c r="A48" s="27">
        <v>31</v>
      </c>
      <c r="B48" s="28" t="s">
        <v>126</v>
      </c>
      <c r="C48" s="118" t="s">
        <v>127</v>
      </c>
      <c r="D48" s="262">
        <v>0</v>
      </c>
      <c r="E48" s="31">
        <v>0</v>
      </c>
      <c r="F48" s="123">
        <v>0</v>
      </c>
      <c r="G48" s="124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2">
        <v>0</v>
      </c>
    </row>
    <row r="49" spans="1:27" ht="12.75">
      <c r="A49" s="27">
        <v>32</v>
      </c>
      <c r="B49" s="28" t="s">
        <v>128</v>
      </c>
      <c r="C49" s="118" t="s">
        <v>129</v>
      </c>
      <c r="D49" s="262">
        <v>3</v>
      </c>
      <c r="E49" s="31">
        <v>1</v>
      </c>
      <c r="F49" s="123">
        <v>2</v>
      </c>
      <c r="G49" s="124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3</v>
      </c>
      <c r="Q49" s="31">
        <v>1</v>
      </c>
      <c r="R49" s="31">
        <v>2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2">
        <v>0</v>
      </c>
    </row>
    <row r="50" spans="1:27" ht="12.75">
      <c r="A50" s="27">
        <v>33</v>
      </c>
      <c r="B50" s="28" t="s">
        <v>130</v>
      </c>
      <c r="C50" s="118" t="s">
        <v>131</v>
      </c>
      <c r="D50" s="262">
        <v>1</v>
      </c>
      <c r="E50" s="31">
        <v>1</v>
      </c>
      <c r="F50" s="123">
        <v>0</v>
      </c>
      <c r="G50" s="124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1</v>
      </c>
      <c r="T50" s="31">
        <v>1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2">
        <v>0</v>
      </c>
    </row>
    <row r="51" spans="1:27" ht="12.75">
      <c r="A51" s="27">
        <v>34</v>
      </c>
      <c r="B51" s="28" t="s">
        <v>132</v>
      </c>
      <c r="C51" s="118" t="s">
        <v>133</v>
      </c>
      <c r="D51" s="262">
        <v>1</v>
      </c>
      <c r="E51" s="31">
        <v>0</v>
      </c>
      <c r="F51" s="123">
        <v>1</v>
      </c>
      <c r="G51" s="124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1</v>
      </c>
      <c r="W51" s="31">
        <v>0</v>
      </c>
      <c r="X51" s="31">
        <v>1</v>
      </c>
      <c r="Y51" s="31">
        <v>1</v>
      </c>
      <c r="Z51" s="31">
        <v>0</v>
      </c>
      <c r="AA51" s="32">
        <v>1</v>
      </c>
    </row>
    <row r="52" spans="1:27" ht="12.75">
      <c r="A52" s="27">
        <v>35</v>
      </c>
      <c r="B52" s="28" t="s">
        <v>74</v>
      </c>
      <c r="C52" s="118" t="s">
        <v>134</v>
      </c>
      <c r="D52" s="262">
        <v>1</v>
      </c>
      <c r="E52" s="31">
        <v>1</v>
      </c>
      <c r="F52" s="123">
        <v>0</v>
      </c>
      <c r="G52" s="124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1</v>
      </c>
      <c r="Q52" s="31">
        <v>1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1</v>
      </c>
      <c r="Z52" s="31">
        <v>1</v>
      </c>
      <c r="AA52" s="32">
        <v>0</v>
      </c>
    </row>
    <row r="53" spans="1:27" ht="12.75">
      <c r="A53" s="27">
        <v>36</v>
      </c>
      <c r="B53" s="28" t="s">
        <v>74</v>
      </c>
      <c r="C53" s="118" t="s">
        <v>135</v>
      </c>
      <c r="D53" s="262">
        <v>18</v>
      </c>
      <c r="E53" s="31">
        <v>7</v>
      </c>
      <c r="F53" s="123">
        <v>11</v>
      </c>
      <c r="G53" s="124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2</v>
      </c>
      <c r="N53" s="31">
        <v>1</v>
      </c>
      <c r="O53" s="31">
        <v>1</v>
      </c>
      <c r="P53" s="31">
        <v>16</v>
      </c>
      <c r="Q53" s="31">
        <v>6</v>
      </c>
      <c r="R53" s="31">
        <v>10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2</v>
      </c>
      <c r="Z53" s="31">
        <v>1</v>
      </c>
      <c r="AA53" s="32">
        <v>1</v>
      </c>
    </row>
    <row r="54" spans="1:27" ht="12.75">
      <c r="A54" s="27">
        <v>37</v>
      </c>
      <c r="B54" s="28" t="s">
        <v>74</v>
      </c>
      <c r="C54" s="118" t="s">
        <v>136</v>
      </c>
      <c r="D54" s="262">
        <v>2</v>
      </c>
      <c r="E54" s="31">
        <v>0</v>
      </c>
      <c r="F54" s="123">
        <v>2</v>
      </c>
      <c r="G54" s="124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1</v>
      </c>
      <c r="Q54" s="31">
        <v>0</v>
      </c>
      <c r="R54" s="31">
        <v>1</v>
      </c>
      <c r="S54" s="31">
        <v>0</v>
      </c>
      <c r="T54" s="31">
        <v>0</v>
      </c>
      <c r="U54" s="31">
        <v>0</v>
      </c>
      <c r="V54" s="31">
        <v>1</v>
      </c>
      <c r="W54" s="31">
        <v>0</v>
      </c>
      <c r="X54" s="31">
        <v>1</v>
      </c>
      <c r="Y54" s="31">
        <v>0</v>
      </c>
      <c r="Z54" s="31">
        <v>0</v>
      </c>
      <c r="AA54" s="32">
        <v>0</v>
      </c>
    </row>
    <row r="55" spans="1:27" ht="12.75">
      <c r="A55" s="27">
        <v>38</v>
      </c>
      <c r="B55" s="28" t="s">
        <v>137</v>
      </c>
      <c r="C55" s="118" t="s">
        <v>138</v>
      </c>
      <c r="D55" s="262">
        <v>4</v>
      </c>
      <c r="E55" s="31">
        <v>2</v>
      </c>
      <c r="F55" s="123">
        <v>2</v>
      </c>
      <c r="G55" s="124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3</v>
      </c>
      <c r="Q55" s="31">
        <v>2</v>
      </c>
      <c r="R55" s="31">
        <v>1</v>
      </c>
      <c r="S55" s="31">
        <v>1</v>
      </c>
      <c r="T55" s="31">
        <v>0</v>
      </c>
      <c r="U55" s="31">
        <v>1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2">
        <v>0</v>
      </c>
    </row>
    <row r="56" spans="1:27" ht="12.75">
      <c r="A56" s="27">
        <v>39</v>
      </c>
      <c r="B56" s="28" t="s">
        <v>76</v>
      </c>
      <c r="C56" s="118" t="s">
        <v>139</v>
      </c>
      <c r="D56" s="262">
        <v>0</v>
      </c>
      <c r="E56" s="31">
        <v>0</v>
      </c>
      <c r="F56" s="123">
        <v>0</v>
      </c>
      <c r="G56" s="124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2">
        <v>0</v>
      </c>
    </row>
    <row r="57" spans="1:27" ht="12.75">
      <c r="A57" s="27">
        <v>40</v>
      </c>
      <c r="B57" s="28" t="s">
        <v>140</v>
      </c>
      <c r="C57" s="118" t="s">
        <v>141</v>
      </c>
      <c r="D57" s="262">
        <v>0</v>
      </c>
      <c r="E57" s="31">
        <v>0</v>
      </c>
      <c r="F57" s="123">
        <v>0</v>
      </c>
      <c r="G57" s="124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2">
        <v>0</v>
      </c>
    </row>
    <row r="58" spans="1:27" ht="12.75">
      <c r="A58" s="27">
        <v>41</v>
      </c>
      <c r="B58" s="28" t="s">
        <v>142</v>
      </c>
      <c r="C58" s="118" t="s">
        <v>143</v>
      </c>
      <c r="D58" s="262">
        <v>0</v>
      </c>
      <c r="E58" s="31">
        <v>0</v>
      </c>
      <c r="F58" s="123">
        <v>0</v>
      </c>
      <c r="G58" s="124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2">
        <v>0</v>
      </c>
    </row>
    <row r="59" spans="1:27" ht="12.75">
      <c r="A59" s="27">
        <v>42</v>
      </c>
      <c r="B59" s="28" t="s">
        <v>144</v>
      </c>
      <c r="C59" s="118" t="s">
        <v>145</v>
      </c>
      <c r="D59" s="262">
        <v>3</v>
      </c>
      <c r="E59" s="31">
        <v>2</v>
      </c>
      <c r="F59" s="123">
        <v>1</v>
      </c>
      <c r="G59" s="124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2</v>
      </c>
      <c r="Q59" s="31">
        <v>2</v>
      </c>
      <c r="R59" s="31">
        <v>0</v>
      </c>
      <c r="S59" s="31">
        <v>1</v>
      </c>
      <c r="T59" s="31">
        <v>0</v>
      </c>
      <c r="U59" s="31">
        <v>1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2">
        <v>0</v>
      </c>
    </row>
    <row r="60" spans="1:27" ht="12.75">
      <c r="A60" s="27">
        <v>43</v>
      </c>
      <c r="B60" s="28" t="s">
        <v>144</v>
      </c>
      <c r="C60" s="118" t="s">
        <v>146</v>
      </c>
      <c r="D60" s="262">
        <v>0</v>
      </c>
      <c r="E60" s="31">
        <v>0</v>
      </c>
      <c r="F60" s="123">
        <v>0</v>
      </c>
      <c r="G60" s="124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2">
        <v>0</v>
      </c>
    </row>
    <row r="61" spans="1:27" ht="13.5" thickBot="1">
      <c r="A61" s="27">
        <v>44</v>
      </c>
      <c r="B61" s="28" t="s">
        <v>147</v>
      </c>
      <c r="C61" s="118" t="s">
        <v>148</v>
      </c>
      <c r="D61" s="262">
        <v>0</v>
      </c>
      <c r="E61" s="31">
        <v>0</v>
      </c>
      <c r="F61" s="123">
        <v>0</v>
      </c>
      <c r="G61" s="124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2">
        <v>0</v>
      </c>
    </row>
    <row r="62" spans="1:27" s="134" customFormat="1" ht="17.25" thickBot="1" thickTop="1">
      <c r="A62" s="180">
        <v>44</v>
      </c>
      <c r="B62" s="181"/>
      <c r="C62" s="217" t="s">
        <v>149</v>
      </c>
      <c r="D62" s="269">
        <f aca="true" t="shared" si="3" ref="D62:AA62">(D18+D19+D20+D21+D22+D23+D24+D25+D26+D27+D28+D29+D30+D31+D32+D33+D34+D35+D36+D37+D38+D39+D40+D41+D42+D43+D44+D45+D46+D47+D48+D49+D50+D51+D52+D53+D54+D55+D56+D57+D58+D59+D60+D61)</f>
        <v>104</v>
      </c>
      <c r="E62" s="270">
        <f t="shared" si="3"/>
        <v>53</v>
      </c>
      <c r="F62" s="260">
        <f t="shared" si="3"/>
        <v>51</v>
      </c>
      <c r="G62" s="219">
        <f t="shared" si="3"/>
        <v>2</v>
      </c>
      <c r="H62" s="183">
        <f t="shared" si="3"/>
        <v>1</v>
      </c>
      <c r="I62" s="183">
        <f t="shared" si="3"/>
        <v>1</v>
      </c>
      <c r="J62" s="183">
        <f t="shared" si="3"/>
        <v>2</v>
      </c>
      <c r="K62" s="183">
        <f t="shared" si="3"/>
        <v>2</v>
      </c>
      <c r="L62" s="183">
        <f t="shared" si="3"/>
        <v>0</v>
      </c>
      <c r="M62" s="183">
        <f t="shared" si="3"/>
        <v>11</v>
      </c>
      <c r="N62" s="183">
        <f t="shared" si="3"/>
        <v>7</v>
      </c>
      <c r="O62" s="183">
        <f t="shared" si="3"/>
        <v>4</v>
      </c>
      <c r="P62" s="183">
        <f t="shared" si="3"/>
        <v>47</v>
      </c>
      <c r="Q62" s="183">
        <f t="shared" si="3"/>
        <v>22</v>
      </c>
      <c r="R62" s="183">
        <f t="shared" si="3"/>
        <v>25</v>
      </c>
      <c r="S62" s="183">
        <f t="shared" si="3"/>
        <v>21</v>
      </c>
      <c r="T62" s="183">
        <f t="shared" si="3"/>
        <v>10</v>
      </c>
      <c r="U62" s="183">
        <f t="shared" si="3"/>
        <v>11</v>
      </c>
      <c r="V62" s="183">
        <f t="shared" si="3"/>
        <v>21</v>
      </c>
      <c r="W62" s="183">
        <f t="shared" si="3"/>
        <v>11</v>
      </c>
      <c r="X62" s="183">
        <f t="shared" si="3"/>
        <v>10</v>
      </c>
      <c r="Y62" s="183">
        <f t="shared" si="3"/>
        <v>19</v>
      </c>
      <c r="Z62" s="183">
        <f t="shared" si="3"/>
        <v>9</v>
      </c>
      <c r="AA62" s="184">
        <f t="shared" si="3"/>
        <v>10</v>
      </c>
    </row>
    <row r="63" spans="1:27" ht="9.75" customHeight="1" thickBot="1" thickTop="1">
      <c r="A63" s="547"/>
      <c r="B63" s="548"/>
      <c r="C63" s="548"/>
      <c r="D63" s="513"/>
      <c r="E63" s="513"/>
      <c r="F63" s="513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548"/>
      <c r="Z63" s="548"/>
      <c r="AA63" s="549"/>
    </row>
    <row r="64" spans="1:27" ht="13.5" hidden="1" thickTop="1">
      <c r="A64" s="27">
        <v>1</v>
      </c>
      <c r="B64" s="28" t="s">
        <v>64</v>
      </c>
      <c r="C64" s="29" t="s">
        <v>150</v>
      </c>
      <c r="D64" s="230">
        <v>80</v>
      </c>
      <c r="E64" s="31">
        <v>52</v>
      </c>
      <c r="F64" s="31">
        <v>28</v>
      </c>
      <c r="G64" s="31">
        <v>3</v>
      </c>
      <c r="H64" s="31">
        <v>2</v>
      </c>
      <c r="I64" s="31">
        <v>1</v>
      </c>
      <c r="J64" s="31">
        <v>7</v>
      </c>
      <c r="K64" s="31">
        <v>7</v>
      </c>
      <c r="L64" s="31">
        <v>0</v>
      </c>
      <c r="M64" s="31">
        <v>14</v>
      </c>
      <c r="N64" s="31">
        <v>12</v>
      </c>
      <c r="O64" s="31">
        <v>2</v>
      </c>
      <c r="P64" s="31">
        <v>52</v>
      </c>
      <c r="Q64" s="31">
        <v>29</v>
      </c>
      <c r="R64" s="31">
        <v>23</v>
      </c>
      <c r="S64" s="31">
        <v>3</v>
      </c>
      <c r="T64" s="31">
        <v>1</v>
      </c>
      <c r="U64" s="31">
        <v>2</v>
      </c>
      <c r="V64" s="31">
        <v>1</v>
      </c>
      <c r="W64" s="31">
        <v>1</v>
      </c>
      <c r="X64" s="31">
        <v>0</v>
      </c>
      <c r="Y64" s="31">
        <v>10</v>
      </c>
      <c r="Z64" s="31">
        <v>7</v>
      </c>
      <c r="AA64" s="32">
        <v>3</v>
      </c>
    </row>
    <row r="65" spans="1:27" ht="12.75" hidden="1">
      <c r="A65" s="27">
        <v>2</v>
      </c>
      <c r="B65" s="28" t="s">
        <v>66</v>
      </c>
      <c r="C65" s="29" t="s">
        <v>151</v>
      </c>
      <c r="D65" s="230">
        <v>18</v>
      </c>
      <c r="E65" s="31">
        <v>9</v>
      </c>
      <c r="F65" s="31">
        <v>9</v>
      </c>
      <c r="G65" s="31">
        <v>6</v>
      </c>
      <c r="H65" s="31">
        <v>4</v>
      </c>
      <c r="I65" s="31">
        <v>2</v>
      </c>
      <c r="J65" s="31">
        <v>10</v>
      </c>
      <c r="K65" s="31">
        <v>5</v>
      </c>
      <c r="L65" s="31">
        <v>5</v>
      </c>
      <c r="M65" s="31">
        <v>2</v>
      </c>
      <c r="N65" s="31">
        <v>0</v>
      </c>
      <c r="O65" s="31">
        <v>2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2">
        <v>0</v>
      </c>
    </row>
    <row r="66" spans="1:27" ht="12.75" hidden="1">
      <c r="A66" s="27">
        <v>3</v>
      </c>
      <c r="B66" s="28" t="s">
        <v>66</v>
      </c>
      <c r="C66" s="29" t="s">
        <v>152</v>
      </c>
      <c r="D66" s="230">
        <v>29</v>
      </c>
      <c r="E66" s="31">
        <v>19</v>
      </c>
      <c r="F66" s="31">
        <v>10</v>
      </c>
      <c r="G66" s="31">
        <v>24</v>
      </c>
      <c r="H66" s="31">
        <v>15</v>
      </c>
      <c r="I66" s="31">
        <v>9</v>
      </c>
      <c r="J66" s="31">
        <v>5</v>
      </c>
      <c r="K66" s="31">
        <v>4</v>
      </c>
      <c r="L66" s="31">
        <v>1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2">
        <v>0</v>
      </c>
    </row>
    <row r="67" spans="1:27" ht="12.75" hidden="1">
      <c r="A67" s="27">
        <v>4</v>
      </c>
      <c r="B67" s="28" t="s">
        <v>66</v>
      </c>
      <c r="C67" s="29" t="s">
        <v>69</v>
      </c>
      <c r="D67" s="230">
        <v>18</v>
      </c>
      <c r="E67" s="31">
        <v>10</v>
      </c>
      <c r="F67" s="31">
        <v>8</v>
      </c>
      <c r="G67" s="31">
        <v>11</v>
      </c>
      <c r="H67" s="31">
        <v>5</v>
      </c>
      <c r="I67" s="31">
        <v>6</v>
      </c>
      <c r="J67" s="31">
        <v>7</v>
      </c>
      <c r="K67" s="31">
        <v>5</v>
      </c>
      <c r="L67" s="31">
        <v>2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6</v>
      </c>
      <c r="Z67" s="31">
        <v>3</v>
      </c>
      <c r="AA67" s="32">
        <v>3</v>
      </c>
    </row>
    <row r="68" spans="1:27" ht="13.5" hidden="1" thickBot="1">
      <c r="A68" s="27">
        <v>5</v>
      </c>
      <c r="B68" s="28" t="s">
        <v>70</v>
      </c>
      <c r="C68" s="29" t="s">
        <v>71</v>
      </c>
      <c r="D68" s="230">
        <v>78</v>
      </c>
      <c r="E68" s="31">
        <v>49</v>
      </c>
      <c r="F68" s="31">
        <v>29</v>
      </c>
      <c r="G68" s="31">
        <v>7</v>
      </c>
      <c r="H68" s="31">
        <v>6</v>
      </c>
      <c r="I68" s="31">
        <v>1</v>
      </c>
      <c r="J68" s="31">
        <v>6</v>
      </c>
      <c r="K68" s="31">
        <v>3</v>
      </c>
      <c r="L68" s="31">
        <v>3</v>
      </c>
      <c r="M68" s="31">
        <v>9</v>
      </c>
      <c r="N68" s="31">
        <v>4</v>
      </c>
      <c r="O68" s="31">
        <v>5</v>
      </c>
      <c r="P68" s="31">
        <v>47</v>
      </c>
      <c r="Q68" s="31">
        <v>28</v>
      </c>
      <c r="R68" s="31">
        <v>19</v>
      </c>
      <c r="S68" s="31">
        <v>8</v>
      </c>
      <c r="T68" s="31">
        <v>7</v>
      </c>
      <c r="U68" s="31">
        <v>1</v>
      </c>
      <c r="V68" s="31">
        <v>1</v>
      </c>
      <c r="W68" s="31">
        <v>1</v>
      </c>
      <c r="X68" s="31">
        <v>0</v>
      </c>
      <c r="Y68" s="31">
        <v>5</v>
      </c>
      <c r="Z68" s="31">
        <v>4</v>
      </c>
      <c r="AA68" s="32">
        <v>1</v>
      </c>
    </row>
    <row r="69" spans="1:27" s="134" customFormat="1" ht="17.25" hidden="1" thickBot="1" thickTop="1">
      <c r="A69" s="125">
        <v>5</v>
      </c>
      <c r="B69" s="126"/>
      <c r="C69" s="231" t="s">
        <v>72</v>
      </c>
      <c r="D69" s="164">
        <f aca="true" t="shared" si="4" ref="D69:AA69">(D64+D65+D66+D67+D68)</f>
        <v>223</v>
      </c>
      <c r="E69" s="132">
        <f t="shared" si="4"/>
        <v>139</v>
      </c>
      <c r="F69" s="132">
        <f t="shared" si="4"/>
        <v>84</v>
      </c>
      <c r="G69" s="132">
        <f t="shared" si="4"/>
        <v>51</v>
      </c>
      <c r="H69" s="132">
        <f t="shared" si="4"/>
        <v>32</v>
      </c>
      <c r="I69" s="132">
        <f t="shared" si="4"/>
        <v>19</v>
      </c>
      <c r="J69" s="132">
        <f t="shared" si="4"/>
        <v>35</v>
      </c>
      <c r="K69" s="132">
        <f t="shared" si="4"/>
        <v>24</v>
      </c>
      <c r="L69" s="132">
        <f t="shared" si="4"/>
        <v>11</v>
      </c>
      <c r="M69" s="132">
        <f t="shared" si="4"/>
        <v>25</v>
      </c>
      <c r="N69" s="132">
        <f t="shared" si="4"/>
        <v>16</v>
      </c>
      <c r="O69" s="132">
        <f t="shared" si="4"/>
        <v>9</v>
      </c>
      <c r="P69" s="132">
        <f t="shared" si="4"/>
        <v>99</v>
      </c>
      <c r="Q69" s="132">
        <f t="shared" si="4"/>
        <v>57</v>
      </c>
      <c r="R69" s="132">
        <f t="shared" si="4"/>
        <v>42</v>
      </c>
      <c r="S69" s="132">
        <f t="shared" si="4"/>
        <v>11</v>
      </c>
      <c r="T69" s="132">
        <f t="shared" si="4"/>
        <v>8</v>
      </c>
      <c r="U69" s="132">
        <f t="shared" si="4"/>
        <v>3</v>
      </c>
      <c r="V69" s="132">
        <f t="shared" si="4"/>
        <v>2</v>
      </c>
      <c r="W69" s="132">
        <f t="shared" si="4"/>
        <v>2</v>
      </c>
      <c r="X69" s="132">
        <f t="shared" si="4"/>
        <v>0</v>
      </c>
      <c r="Y69" s="132">
        <f t="shared" si="4"/>
        <v>21</v>
      </c>
      <c r="Z69" s="132">
        <f t="shared" si="4"/>
        <v>14</v>
      </c>
      <c r="AA69" s="133">
        <f t="shared" si="4"/>
        <v>7</v>
      </c>
    </row>
    <row r="70" spans="1:27" ht="14.25" hidden="1" thickBot="1" thickTop="1">
      <c r="A70" s="547"/>
      <c r="B70" s="548"/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8"/>
      <c r="Q70" s="548"/>
      <c r="R70" s="548"/>
      <c r="S70" s="548"/>
      <c r="T70" s="548"/>
      <c r="U70" s="548"/>
      <c r="V70" s="548"/>
      <c r="W70" s="548"/>
      <c r="X70" s="548"/>
      <c r="Y70" s="548"/>
      <c r="Z70" s="548"/>
      <c r="AA70" s="549"/>
    </row>
    <row r="71" spans="1:27" ht="13.5" hidden="1" thickTop="1">
      <c r="A71" s="27">
        <v>1</v>
      </c>
      <c r="B71" s="28" t="s">
        <v>66</v>
      </c>
      <c r="C71" s="29" t="s">
        <v>73</v>
      </c>
      <c r="D71" s="230">
        <v>84</v>
      </c>
      <c r="E71" s="31">
        <v>43</v>
      </c>
      <c r="F71" s="31">
        <v>41</v>
      </c>
      <c r="G71" s="31">
        <v>0</v>
      </c>
      <c r="H71" s="31">
        <v>0</v>
      </c>
      <c r="I71" s="31">
        <v>0</v>
      </c>
      <c r="J71" s="31">
        <v>2</v>
      </c>
      <c r="K71" s="31">
        <v>0</v>
      </c>
      <c r="L71" s="31">
        <v>2</v>
      </c>
      <c r="M71" s="31">
        <v>5</v>
      </c>
      <c r="N71" s="31">
        <v>1</v>
      </c>
      <c r="O71" s="31">
        <v>4</v>
      </c>
      <c r="P71" s="31">
        <v>58</v>
      </c>
      <c r="Q71" s="31">
        <v>35</v>
      </c>
      <c r="R71" s="31">
        <v>23</v>
      </c>
      <c r="S71" s="31">
        <v>13</v>
      </c>
      <c r="T71" s="31">
        <v>4</v>
      </c>
      <c r="U71" s="31">
        <v>9</v>
      </c>
      <c r="V71" s="31">
        <v>6</v>
      </c>
      <c r="W71" s="31">
        <v>3</v>
      </c>
      <c r="X71" s="31">
        <v>3</v>
      </c>
      <c r="Y71" s="31">
        <v>10</v>
      </c>
      <c r="Z71" s="31">
        <v>4</v>
      </c>
      <c r="AA71" s="32">
        <v>6</v>
      </c>
    </row>
    <row r="72" spans="1:27" ht="12.75" hidden="1">
      <c r="A72" s="27">
        <v>2</v>
      </c>
      <c r="B72" s="28" t="s">
        <v>74</v>
      </c>
      <c r="C72" s="29" t="s">
        <v>75</v>
      </c>
      <c r="D72" s="230">
        <v>171</v>
      </c>
      <c r="E72" s="31">
        <v>104</v>
      </c>
      <c r="F72" s="31">
        <v>67</v>
      </c>
      <c r="G72" s="31">
        <v>0</v>
      </c>
      <c r="H72" s="31">
        <v>0</v>
      </c>
      <c r="I72" s="31">
        <v>0</v>
      </c>
      <c r="J72" s="31">
        <v>10</v>
      </c>
      <c r="K72" s="31">
        <v>4</v>
      </c>
      <c r="L72" s="31">
        <v>6</v>
      </c>
      <c r="M72" s="31">
        <v>13</v>
      </c>
      <c r="N72" s="31">
        <v>8</v>
      </c>
      <c r="O72" s="31">
        <v>5</v>
      </c>
      <c r="P72" s="31">
        <v>71</v>
      </c>
      <c r="Q72" s="31">
        <v>47</v>
      </c>
      <c r="R72" s="31">
        <v>24</v>
      </c>
      <c r="S72" s="31">
        <v>23</v>
      </c>
      <c r="T72" s="31">
        <v>9</v>
      </c>
      <c r="U72" s="31">
        <v>14</v>
      </c>
      <c r="V72" s="31">
        <v>54</v>
      </c>
      <c r="W72" s="31">
        <v>36</v>
      </c>
      <c r="X72" s="31">
        <v>18</v>
      </c>
      <c r="Y72" s="31">
        <v>18</v>
      </c>
      <c r="Z72" s="31">
        <v>9</v>
      </c>
      <c r="AA72" s="32">
        <v>9</v>
      </c>
    </row>
    <row r="73" spans="1:27" ht="13.5" hidden="1" thickBot="1">
      <c r="A73" s="27">
        <v>3</v>
      </c>
      <c r="B73" s="28" t="s">
        <v>76</v>
      </c>
      <c r="C73" s="29" t="s">
        <v>153</v>
      </c>
      <c r="D73" s="230">
        <v>96</v>
      </c>
      <c r="E73" s="31">
        <v>56</v>
      </c>
      <c r="F73" s="31">
        <v>40</v>
      </c>
      <c r="G73" s="31">
        <v>0</v>
      </c>
      <c r="H73" s="31">
        <v>0</v>
      </c>
      <c r="I73" s="31">
        <v>0</v>
      </c>
      <c r="J73" s="31">
        <v>2</v>
      </c>
      <c r="K73" s="31">
        <v>2</v>
      </c>
      <c r="L73" s="31">
        <v>0</v>
      </c>
      <c r="M73" s="31">
        <v>4</v>
      </c>
      <c r="N73" s="31">
        <v>3</v>
      </c>
      <c r="O73" s="31">
        <v>1</v>
      </c>
      <c r="P73" s="31">
        <v>45</v>
      </c>
      <c r="Q73" s="31">
        <v>20</v>
      </c>
      <c r="R73" s="31">
        <v>25</v>
      </c>
      <c r="S73" s="31">
        <v>28</v>
      </c>
      <c r="T73" s="31">
        <v>17</v>
      </c>
      <c r="U73" s="31">
        <v>11</v>
      </c>
      <c r="V73" s="31">
        <v>17</v>
      </c>
      <c r="W73" s="31">
        <v>14</v>
      </c>
      <c r="X73" s="31">
        <v>3</v>
      </c>
      <c r="Y73" s="31">
        <v>4</v>
      </c>
      <c r="Z73" s="31">
        <v>2</v>
      </c>
      <c r="AA73" s="32">
        <v>2</v>
      </c>
    </row>
    <row r="74" spans="1:27" s="134" customFormat="1" ht="17.25" hidden="1" thickBot="1" thickTop="1">
      <c r="A74" s="125">
        <v>3</v>
      </c>
      <c r="B74" s="126"/>
      <c r="C74" s="231" t="s">
        <v>78</v>
      </c>
      <c r="D74" s="164">
        <f aca="true" t="shared" si="5" ref="D74:AA74">(D71+D72+D73)</f>
        <v>351</v>
      </c>
      <c r="E74" s="132">
        <f t="shared" si="5"/>
        <v>203</v>
      </c>
      <c r="F74" s="132">
        <f t="shared" si="5"/>
        <v>148</v>
      </c>
      <c r="G74" s="132">
        <f t="shared" si="5"/>
        <v>0</v>
      </c>
      <c r="H74" s="132">
        <f t="shared" si="5"/>
        <v>0</v>
      </c>
      <c r="I74" s="132">
        <f t="shared" si="5"/>
        <v>0</v>
      </c>
      <c r="J74" s="132">
        <f t="shared" si="5"/>
        <v>14</v>
      </c>
      <c r="K74" s="132">
        <f t="shared" si="5"/>
        <v>6</v>
      </c>
      <c r="L74" s="132">
        <f t="shared" si="5"/>
        <v>8</v>
      </c>
      <c r="M74" s="132">
        <f t="shared" si="5"/>
        <v>22</v>
      </c>
      <c r="N74" s="132">
        <f t="shared" si="5"/>
        <v>12</v>
      </c>
      <c r="O74" s="132">
        <f t="shared" si="5"/>
        <v>10</v>
      </c>
      <c r="P74" s="132">
        <f t="shared" si="5"/>
        <v>174</v>
      </c>
      <c r="Q74" s="132">
        <f t="shared" si="5"/>
        <v>102</v>
      </c>
      <c r="R74" s="132">
        <f t="shared" si="5"/>
        <v>72</v>
      </c>
      <c r="S74" s="132">
        <f t="shared" si="5"/>
        <v>64</v>
      </c>
      <c r="T74" s="132">
        <f t="shared" si="5"/>
        <v>30</v>
      </c>
      <c r="U74" s="132">
        <f t="shared" si="5"/>
        <v>34</v>
      </c>
      <c r="V74" s="132">
        <f t="shared" si="5"/>
        <v>77</v>
      </c>
      <c r="W74" s="132">
        <f t="shared" si="5"/>
        <v>53</v>
      </c>
      <c r="X74" s="132">
        <f t="shared" si="5"/>
        <v>24</v>
      </c>
      <c r="Y74" s="132">
        <f t="shared" si="5"/>
        <v>32</v>
      </c>
      <c r="Z74" s="132">
        <f t="shared" si="5"/>
        <v>15</v>
      </c>
      <c r="AA74" s="133">
        <f t="shared" si="5"/>
        <v>17</v>
      </c>
    </row>
    <row r="75" spans="1:27" ht="14.25" hidden="1" thickBot="1" thickTop="1">
      <c r="A75" s="547"/>
      <c r="B75" s="548"/>
      <c r="C75" s="548"/>
      <c r="D75" s="496"/>
      <c r="E75" s="496"/>
      <c r="F75" s="496"/>
      <c r="G75" s="548"/>
      <c r="H75" s="548"/>
      <c r="I75" s="548"/>
      <c r="J75" s="548"/>
      <c r="K75" s="548"/>
      <c r="L75" s="548"/>
      <c r="M75" s="548"/>
      <c r="N75" s="548"/>
      <c r="O75" s="548"/>
      <c r="P75" s="548"/>
      <c r="Q75" s="548"/>
      <c r="R75" s="548"/>
      <c r="S75" s="548"/>
      <c r="T75" s="548"/>
      <c r="U75" s="548"/>
      <c r="V75" s="548"/>
      <c r="W75" s="548"/>
      <c r="X75" s="548"/>
      <c r="Y75" s="548"/>
      <c r="Z75" s="548"/>
      <c r="AA75" s="549"/>
    </row>
    <row r="76" spans="1:27" ht="13.5" thickTop="1">
      <c r="A76" s="27">
        <v>1</v>
      </c>
      <c r="B76" s="28" t="s">
        <v>80</v>
      </c>
      <c r="C76" s="118" t="s">
        <v>154</v>
      </c>
      <c r="D76" s="261">
        <v>0</v>
      </c>
      <c r="E76" s="136">
        <v>0</v>
      </c>
      <c r="F76" s="137">
        <v>0</v>
      </c>
      <c r="G76" s="124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2">
        <v>0</v>
      </c>
    </row>
    <row r="77" spans="1:27" ht="12.75">
      <c r="A77" s="27">
        <v>2</v>
      </c>
      <c r="B77" s="28" t="s">
        <v>85</v>
      </c>
      <c r="C77" s="118" t="s">
        <v>155</v>
      </c>
      <c r="D77" s="262">
        <v>0</v>
      </c>
      <c r="E77" s="31">
        <v>0</v>
      </c>
      <c r="F77" s="123">
        <v>0</v>
      </c>
      <c r="G77" s="124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2">
        <v>0</v>
      </c>
    </row>
    <row r="78" spans="1:27" ht="12.75">
      <c r="A78" s="27">
        <v>3</v>
      </c>
      <c r="B78" s="28" t="s">
        <v>108</v>
      </c>
      <c r="C78" s="118" t="s">
        <v>156</v>
      </c>
      <c r="D78" s="262">
        <v>0</v>
      </c>
      <c r="E78" s="31">
        <v>0</v>
      </c>
      <c r="F78" s="123">
        <v>0</v>
      </c>
      <c r="G78" s="124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2">
        <v>0</v>
      </c>
    </row>
    <row r="79" spans="1:27" ht="12.75">
      <c r="A79" s="27">
        <v>4</v>
      </c>
      <c r="B79" s="28" t="s">
        <v>157</v>
      </c>
      <c r="C79" s="118" t="s">
        <v>158</v>
      </c>
      <c r="D79" s="262">
        <v>0</v>
      </c>
      <c r="E79" s="31">
        <v>0</v>
      </c>
      <c r="F79" s="123">
        <v>0</v>
      </c>
      <c r="G79" s="124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2">
        <v>0</v>
      </c>
    </row>
    <row r="80" spans="1:27" ht="12.75">
      <c r="A80" s="27">
        <v>5</v>
      </c>
      <c r="B80" s="28" t="s">
        <v>123</v>
      </c>
      <c r="C80" s="118" t="s">
        <v>159</v>
      </c>
      <c r="D80" s="262">
        <v>0</v>
      </c>
      <c r="E80" s="31">
        <v>0</v>
      </c>
      <c r="F80" s="123">
        <v>0</v>
      </c>
      <c r="G80" s="124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2">
        <v>0</v>
      </c>
    </row>
    <row r="81" spans="1:27" ht="12.75">
      <c r="A81" s="27">
        <v>6</v>
      </c>
      <c r="B81" s="28" t="s">
        <v>128</v>
      </c>
      <c r="C81" s="118" t="s">
        <v>160</v>
      </c>
      <c r="D81" s="262">
        <v>1</v>
      </c>
      <c r="E81" s="31">
        <v>0</v>
      </c>
      <c r="F81" s="123">
        <v>1</v>
      </c>
      <c r="G81" s="124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1</v>
      </c>
      <c r="W81" s="31">
        <v>0</v>
      </c>
      <c r="X81" s="31">
        <v>1</v>
      </c>
      <c r="Y81" s="31">
        <v>0</v>
      </c>
      <c r="Z81" s="31">
        <v>0</v>
      </c>
      <c r="AA81" s="32">
        <v>0</v>
      </c>
    </row>
    <row r="82" spans="1:27" ht="13.5" thickBot="1">
      <c r="A82" s="27">
        <v>7</v>
      </c>
      <c r="B82" s="28" t="s">
        <v>74</v>
      </c>
      <c r="C82" s="118" t="s">
        <v>161</v>
      </c>
      <c r="D82" s="262">
        <v>0</v>
      </c>
      <c r="E82" s="31">
        <v>0</v>
      </c>
      <c r="F82" s="123">
        <v>0</v>
      </c>
      <c r="G82" s="124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2">
        <v>0</v>
      </c>
    </row>
    <row r="83" spans="1:27" s="134" customFormat="1" ht="17.25" thickBot="1" thickTop="1">
      <c r="A83" s="180">
        <v>7</v>
      </c>
      <c r="B83" s="181"/>
      <c r="C83" s="217" t="s">
        <v>162</v>
      </c>
      <c r="D83" s="269">
        <f aca="true" t="shared" si="6" ref="D83:AA83">(D76+D77+D78+D79+D80+D81+D82)</f>
        <v>1</v>
      </c>
      <c r="E83" s="270">
        <f t="shared" si="6"/>
        <v>0</v>
      </c>
      <c r="F83" s="260">
        <f t="shared" si="6"/>
        <v>1</v>
      </c>
      <c r="G83" s="219">
        <f t="shared" si="6"/>
        <v>0</v>
      </c>
      <c r="H83" s="183">
        <f t="shared" si="6"/>
        <v>0</v>
      </c>
      <c r="I83" s="183">
        <f t="shared" si="6"/>
        <v>0</v>
      </c>
      <c r="J83" s="183">
        <f t="shared" si="6"/>
        <v>0</v>
      </c>
      <c r="K83" s="183">
        <f t="shared" si="6"/>
        <v>0</v>
      </c>
      <c r="L83" s="183">
        <f t="shared" si="6"/>
        <v>0</v>
      </c>
      <c r="M83" s="183">
        <f t="shared" si="6"/>
        <v>0</v>
      </c>
      <c r="N83" s="183">
        <f t="shared" si="6"/>
        <v>0</v>
      </c>
      <c r="O83" s="183">
        <f t="shared" si="6"/>
        <v>0</v>
      </c>
      <c r="P83" s="183">
        <f t="shared" si="6"/>
        <v>0</v>
      </c>
      <c r="Q83" s="183">
        <f t="shared" si="6"/>
        <v>0</v>
      </c>
      <c r="R83" s="183">
        <f t="shared" si="6"/>
        <v>0</v>
      </c>
      <c r="S83" s="183">
        <f t="shared" si="6"/>
        <v>0</v>
      </c>
      <c r="T83" s="183">
        <f t="shared" si="6"/>
        <v>0</v>
      </c>
      <c r="U83" s="183">
        <f t="shared" si="6"/>
        <v>0</v>
      </c>
      <c r="V83" s="183">
        <f t="shared" si="6"/>
        <v>1</v>
      </c>
      <c r="W83" s="183">
        <f t="shared" si="6"/>
        <v>0</v>
      </c>
      <c r="X83" s="183">
        <f t="shared" si="6"/>
        <v>1</v>
      </c>
      <c r="Y83" s="183">
        <f t="shared" si="6"/>
        <v>0</v>
      </c>
      <c r="Z83" s="183">
        <f t="shared" si="6"/>
        <v>0</v>
      </c>
      <c r="AA83" s="184">
        <f t="shared" si="6"/>
        <v>0</v>
      </c>
    </row>
    <row r="84" spans="1:27" ht="9.75" customHeight="1" thickBot="1" thickTop="1">
      <c r="A84" s="547"/>
      <c r="B84" s="548"/>
      <c r="C84" s="548"/>
      <c r="D84" s="495"/>
      <c r="E84" s="495"/>
      <c r="F84" s="495"/>
      <c r="G84" s="548"/>
      <c r="H84" s="548"/>
      <c r="I84" s="548"/>
      <c r="J84" s="548"/>
      <c r="K84" s="548"/>
      <c r="L84" s="548"/>
      <c r="M84" s="548"/>
      <c r="N84" s="548"/>
      <c r="O84" s="548"/>
      <c r="P84" s="548"/>
      <c r="Q84" s="548"/>
      <c r="R84" s="548"/>
      <c r="S84" s="548"/>
      <c r="T84" s="548"/>
      <c r="U84" s="548"/>
      <c r="V84" s="548"/>
      <c r="W84" s="548"/>
      <c r="X84" s="548"/>
      <c r="Y84" s="548"/>
      <c r="Z84" s="548"/>
      <c r="AA84" s="549"/>
    </row>
    <row r="85" spans="1:27" ht="13.5" thickTop="1">
      <c r="A85" s="27">
        <v>1</v>
      </c>
      <c r="B85" s="28" t="s">
        <v>83</v>
      </c>
      <c r="C85" s="118" t="s">
        <v>163</v>
      </c>
      <c r="D85" s="261">
        <v>0</v>
      </c>
      <c r="E85" s="136">
        <v>0</v>
      </c>
      <c r="F85" s="137">
        <v>0</v>
      </c>
      <c r="G85" s="124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2">
        <v>0</v>
      </c>
    </row>
    <row r="86" spans="1:27" ht="12.75">
      <c r="A86" s="27">
        <v>2</v>
      </c>
      <c r="B86" s="28" t="s">
        <v>66</v>
      </c>
      <c r="C86" s="118" t="s">
        <v>181</v>
      </c>
      <c r="D86" s="262">
        <v>0</v>
      </c>
      <c r="E86" s="31">
        <v>0</v>
      </c>
      <c r="F86" s="123">
        <v>0</v>
      </c>
      <c r="G86" s="124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2">
        <v>0</v>
      </c>
    </row>
    <row r="87" spans="1:27" ht="12.75">
      <c r="A87" s="27">
        <v>3</v>
      </c>
      <c r="B87" s="28" t="s">
        <v>66</v>
      </c>
      <c r="C87" s="118" t="s">
        <v>164</v>
      </c>
      <c r="D87" s="262">
        <v>0</v>
      </c>
      <c r="E87" s="31">
        <v>0</v>
      </c>
      <c r="F87" s="123">
        <v>0</v>
      </c>
      <c r="G87" s="124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2">
        <v>0</v>
      </c>
    </row>
    <row r="88" spans="1:27" ht="12.75">
      <c r="A88" s="27">
        <v>4</v>
      </c>
      <c r="B88" s="28" t="s">
        <v>66</v>
      </c>
      <c r="C88" s="118" t="s">
        <v>165</v>
      </c>
      <c r="D88" s="262">
        <v>0</v>
      </c>
      <c r="E88" s="31">
        <v>0</v>
      </c>
      <c r="F88" s="123">
        <v>0</v>
      </c>
      <c r="G88" s="124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2">
        <v>0</v>
      </c>
    </row>
    <row r="89" spans="1:27" ht="12.75">
      <c r="A89" s="27">
        <v>5</v>
      </c>
      <c r="B89" s="28" t="s">
        <v>106</v>
      </c>
      <c r="C89" s="118" t="s">
        <v>166</v>
      </c>
      <c r="D89" s="262">
        <v>0</v>
      </c>
      <c r="E89" s="31">
        <v>0</v>
      </c>
      <c r="F89" s="123">
        <v>0</v>
      </c>
      <c r="G89" s="124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2">
        <v>0</v>
      </c>
    </row>
    <row r="90" spans="1:27" ht="12.75">
      <c r="A90" s="27">
        <v>6</v>
      </c>
      <c r="B90" s="28" t="s">
        <v>108</v>
      </c>
      <c r="C90" s="118" t="s">
        <v>167</v>
      </c>
      <c r="D90" s="262">
        <v>0</v>
      </c>
      <c r="E90" s="31">
        <v>0</v>
      </c>
      <c r="F90" s="123">
        <v>0</v>
      </c>
      <c r="G90" s="124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2">
        <v>0</v>
      </c>
    </row>
    <row r="91" spans="1:27" ht="12.75">
      <c r="A91" s="27">
        <v>7</v>
      </c>
      <c r="B91" s="28" t="s">
        <v>126</v>
      </c>
      <c r="C91" s="118" t="s">
        <v>168</v>
      </c>
      <c r="D91" s="262">
        <v>2</v>
      </c>
      <c r="E91" s="31">
        <v>1</v>
      </c>
      <c r="F91" s="123">
        <v>1</v>
      </c>
      <c r="G91" s="124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2</v>
      </c>
      <c r="Q91" s="31">
        <v>1</v>
      </c>
      <c r="R91" s="31">
        <v>1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2">
        <v>0</v>
      </c>
    </row>
    <row r="92" spans="1:27" ht="13.5" thickBot="1">
      <c r="A92" s="27">
        <v>8</v>
      </c>
      <c r="B92" s="28" t="s">
        <v>128</v>
      </c>
      <c r="C92" s="118" t="s">
        <v>169</v>
      </c>
      <c r="D92" s="262">
        <v>2</v>
      </c>
      <c r="E92" s="31">
        <v>1</v>
      </c>
      <c r="F92" s="123">
        <v>1</v>
      </c>
      <c r="G92" s="124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1</v>
      </c>
      <c r="Q92" s="31">
        <v>1</v>
      </c>
      <c r="R92" s="31">
        <v>0</v>
      </c>
      <c r="S92" s="31">
        <v>1</v>
      </c>
      <c r="T92" s="31">
        <v>0</v>
      </c>
      <c r="U92" s="31">
        <v>1</v>
      </c>
      <c r="V92" s="31">
        <v>0</v>
      </c>
      <c r="W92" s="31">
        <v>0</v>
      </c>
      <c r="X92" s="31">
        <v>0</v>
      </c>
      <c r="Y92" s="31">
        <v>1</v>
      </c>
      <c r="Z92" s="31">
        <v>1</v>
      </c>
      <c r="AA92" s="32">
        <v>0</v>
      </c>
    </row>
    <row r="93" spans="1:27" s="134" customFormat="1" ht="17.25" thickBot="1" thickTop="1">
      <c r="A93" s="180">
        <v>8</v>
      </c>
      <c r="B93" s="181"/>
      <c r="C93" s="217" t="s">
        <v>170</v>
      </c>
      <c r="D93" s="269">
        <f aca="true" t="shared" si="7" ref="D93:AA93">(D85+D86+D87+D88+D89+D90+D91+D92)</f>
        <v>4</v>
      </c>
      <c r="E93" s="270">
        <f t="shared" si="7"/>
        <v>2</v>
      </c>
      <c r="F93" s="260">
        <f t="shared" si="7"/>
        <v>2</v>
      </c>
      <c r="G93" s="219">
        <f t="shared" si="7"/>
        <v>0</v>
      </c>
      <c r="H93" s="183">
        <f t="shared" si="7"/>
        <v>0</v>
      </c>
      <c r="I93" s="183">
        <f t="shared" si="7"/>
        <v>0</v>
      </c>
      <c r="J93" s="183">
        <f t="shared" si="7"/>
        <v>0</v>
      </c>
      <c r="K93" s="183">
        <f t="shared" si="7"/>
        <v>0</v>
      </c>
      <c r="L93" s="183">
        <f t="shared" si="7"/>
        <v>0</v>
      </c>
      <c r="M93" s="183">
        <f t="shared" si="7"/>
        <v>0</v>
      </c>
      <c r="N93" s="183">
        <f t="shared" si="7"/>
        <v>0</v>
      </c>
      <c r="O93" s="183">
        <f t="shared" si="7"/>
        <v>0</v>
      </c>
      <c r="P93" s="183">
        <f t="shared" si="7"/>
        <v>3</v>
      </c>
      <c r="Q93" s="183">
        <f t="shared" si="7"/>
        <v>2</v>
      </c>
      <c r="R93" s="183">
        <f t="shared" si="7"/>
        <v>1</v>
      </c>
      <c r="S93" s="183">
        <f t="shared" si="7"/>
        <v>1</v>
      </c>
      <c r="T93" s="183">
        <f t="shared" si="7"/>
        <v>0</v>
      </c>
      <c r="U93" s="183">
        <f t="shared" si="7"/>
        <v>1</v>
      </c>
      <c r="V93" s="183">
        <f t="shared" si="7"/>
        <v>0</v>
      </c>
      <c r="W93" s="183">
        <f t="shared" si="7"/>
        <v>0</v>
      </c>
      <c r="X93" s="183">
        <f t="shared" si="7"/>
        <v>0</v>
      </c>
      <c r="Y93" s="183">
        <f t="shared" si="7"/>
        <v>1</v>
      </c>
      <c r="Z93" s="183">
        <f t="shared" si="7"/>
        <v>1</v>
      </c>
      <c r="AA93" s="184">
        <f t="shared" si="7"/>
        <v>0</v>
      </c>
    </row>
    <row r="94" spans="1:27" ht="14.25" thickBot="1" thickTop="1">
      <c r="A94" s="547"/>
      <c r="B94" s="548"/>
      <c r="C94" s="548"/>
      <c r="D94" s="495"/>
      <c r="E94" s="495"/>
      <c r="F94" s="495"/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8"/>
      <c r="R94" s="548"/>
      <c r="S94" s="548"/>
      <c r="T94" s="548"/>
      <c r="U94" s="548"/>
      <c r="V94" s="548"/>
      <c r="W94" s="548"/>
      <c r="X94" s="548"/>
      <c r="Y94" s="548"/>
      <c r="Z94" s="548"/>
      <c r="AA94" s="549"/>
    </row>
    <row r="95" spans="1:27" s="134" customFormat="1" ht="17.25" thickBot="1" thickTop="1">
      <c r="A95" s="197">
        <v>67</v>
      </c>
      <c r="B95" s="181"/>
      <c r="C95" s="232" t="s">
        <v>171</v>
      </c>
      <c r="D95" s="271">
        <f aca="true" t="shared" si="8" ref="D95:AA95">(D62+D69+D74+D83+D93)</f>
        <v>683</v>
      </c>
      <c r="E95" s="272">
        <f t="shared" si="8"/>
        <v>397</v>
      </c>
      <c r="F95" s="273">
        <f t="shared" si="8"/>
        <v>286</v>
      </c>
      <c r="G95" s="234">
        <f t="shared" si="8"/>
        <v>53</v>
      </c>
      <c r="H95" s="199">
        <f t="shared" si="8"/>
        <v>33</v>
      </c>
      <c r="I95" s="199">
        <f t="shared" si="8"/>
        <v>20</v>
      </c>
      <c r="J95" s="199">
        <f t="shared" si="8"/>
        <v>51</v>
      </c>
      <c r="K95" s="199">
        <f t="shared" si="8"/>
        <v>32</v>
      </c>
      <c r="L95" s="199">
        <f t="shared" si="8"/>
        <v>19</v>
      </c>
      <c r="M95" s="199">
        <f t="shared" si="8"/>
        <v>58</v>
      </c>
      <c r="N95" s="199">
        <f t="shared" si="8"/>
        <v>35</v>
      </c>
      <c r="O95" s="199">
        <f t="shared" si="8"/>
        <v>23</v>
      </c>
      <c r="P95" s="199">
        <f t="shared" si="8"/>
        <v>323</v>
      </c>
      <c r="Q95" s="199">
        <f t="shared" si="8"/>
        <v>183</v>
      </c>
      <c r="R95" s="199">
        <f t="shared" si="8"/>
        <v>140</v>
      </c>
      <c r="S95" s="199">
        <f t="shared" si="8"/>
        <v>97</v>
      </c>
      <c r="T95" s="199">
        <f t="shared" si="8"/>
        <v>48</v>
      </c>
      <c r="U95" s="199">
        <f t="shared" si="8"/>
        <v>49</v>
      </c>
      <c r="V95" s="199">
        <f t="shared" si="8"/>
        <v>101</v>
      </c>
      <c r="W95" s="199">
        <f t="shared" si="8"/>
        <v>66</v>
      </c>
      <c r="X95" s="199">
        <f t="shared" si="8"/>
        <v>35</v>
      </c>
      <c r="Y95" s="199">
        <f t="shared" si="8"/>
        <v>73</v>
      </c>
      <c r="Z95" s="199">
        <f t="shared" si="8"/>
        <v>39</v>
      </c>
      <c r="AA95" s="200">
        <f t="shared" si="8"/>
        <v>34</v>
      </c>
    </row>
    <row r="96" ht="13.5" thickTop="1"/>
  </sheetData>
  <sheetProtection password="CE88" sheet="1" objects="1" scenarios="1"/>
  <mergeCells count="12">
    <mergeCell ref="A70:AA70"/>
    <mergeCell ref="A75:AA75"/>
    <mergeCell ref="A84:AA84"/>
    <mergeCell ref="A94:AA94"/>
    <mergeCell ref="A2:A4"/>
    <mergeCell ref="B2:B4"/>
    <mergeCell ref="C2:C4"/>
    <mergeCell ref="A63:AA63"/>
    <mergeCell ref="A11:AA11"/>
    <mergeCell ref="E3:F3"/>
    <mergeCell ref="J3:K3"/>
    <mergeCell ref="U3:V3"/>
  </mergeCells>
  <printOptions horizontalCentered="1"/>
  <pageMargins left="0.35433070866141736" right="0.35433070866141736" top="0.7874015748031497" bottom="0.5905511811023623" header="0.5118110236220472" footer="0.11811023622047245"/>
  <pageSetup horizontalDpi="600" verticalDpi="600" orientation="landscape" paperSize="9" r:id="rId1"/>
  <headerFooter alignWithMargins="0">
    <oddFooter>&amp;R&amp;P+29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96"/>
  <sheetViews>
    <sheetView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3.8515625" style="67" customWidth="1"/>
    <col min="2" max="2" width="13.140625" style="5" customWidth="1"/>
    <col min="3" max="3" width="41.140625" style="5" customWidth="1"/>
    <col min="4" max="4" width="9.140625" style="201" customWidth="1"/>
    <col min="5" max="12" width="9.140625" style="6" customWidth="1"/>
    <col min="13" max="14" width="8.421875" style="6" customWidth="1"/>
    <col min="15" max="15" width="8.57421875" style="6" customWidth="1"/>
    <col min="16" max="19" width="8.421875" style="6" customWidth="1"/>
    <col min="20" max="20" width="8.28125" style="6" customWidth="1"/>
    <col min="21" max="21" width="8.00390625" style="6" customWidth="1"/>
    <col min="22" max="22" width="9.140625" style="6" customWidth="1"/>
  </cols>
  <sheetData>
    <row r="1" ht="18">
      <c r="A1" s="4" t="s">
        <v>369</v>
      </c>
    </row>
    <row r="2" spans="1:21" ht="18.75" thickBot="1">
      <c r="A2" s="274" t="s">
        <v>370</v>
      </c>
      <c r="U2" s="6" t="s">
        <v>371</v>
      </c>
    </row>
    <row r="3" spans="1:22" s="5" customFormat="1" ht="22.5">
      <c r="A3" s="550" t="s">
        <v>46</v>
      </c>
      <c r="B3" s="553" t="s">
        <v>47</v>
      </c>
      <c r="C3" s="556" t="s">
        <v>48</v>
      </c>
      <c r="D3" s="202" t="s">
        <v>372</v>
      </c>
      <c r="E3" s="203" t="s">
        <v>373</v>
      </c>
      <c r="F3" s="103" t="s">
        <v>374</v>
      </c>
      <c r="G3" s="103" t="s">
        <v>375</v>
      </c>
      <c r="H3" s="103" t="s">
        <v>376</v>
      </c>
      <c r="I3" s="103" t="s">
        <v>377</v>
      </c>
      <c r="J3" s="103" t="s">
        <v>378</v>
      </c>
      <c r="K3" s="103" t="s">
        <v>379</v>
      </c>
      <c r="L3" s="103" t="s">
        <v>380</v>
      </c>
      <c r="M3" s="103" t="s">
        <v>381</v>
      </c>
      <c r="N3" s="103" t="s">
        <v>382</v>
      </c>
      <c r="O3" s="103" t="s">
        <v>383</v>
      </c>
      <c r="P3" s="103" t="s">
        <v>384</v>
      </c>
      <c r="Q3" s="103" t="s">
        <v>385</v>
      </c>
      <c r="R3" s="103" t="s">
        <v>386</v>
      </c>
      <c r="S3" s="103" t="s">
        <v>387</v>
      </c>
      <c r="T3" s="103" t="s">
        <v>388</v>
      </c>
      <c r="U3" s="103" t="s">
        <v>389</v>
      </c>
      <c r="V3" s="105" t="s">
        <v>390</v>
      </c>
    </row>
    <row r="4" spans="1:22" s="5" customFormat="1" ht="11.25">
      <c r="A4" s="551"/>
      <c r="B4" s="554"/>
      <c r="C4" s="557"/>
      <c r="D4" s="204"/>
      <c r="E4" s="109"/>
      <c r="F4" s="109"/>
      <c r="G4" s="109"/>
      <c r="H4" s="109" t="s">
        <v>358</v>
      </c>
      <c r="I4" s="109"/>
      <c r="J4" s="109"/>
      <c r="K4" s="109"/>
      <c r="L4" s="110"/>
      <c r="M4" s="111"/>
      <c r="N4" s="109"/>
      <c r="O4" s="109"/>
      <c r="P4" s="109"/>
      <c r="Q4" s="109" t="s">
        <v>358</v>
      </c>
      <c r="R4" s="109"/>
      <c r="S4" s="109"/>
      <c r="T4" s="109"/>
      <c r="U4" s="109"/>
      <c r="V4" s="112"/>
    </row>
    <row r="5" spans="1:22" s="5" customFormat="1" ht="78.75" thickBot="1">
      <c r="A5" s="552"/>
      <c r="B5" s="555"/>
      <c r="C5" s="558"/>
      <c r="D5" s="213" t="s">
        <v>391</v>
      </c>
      <c r="E5" s="178" t="s">
        <v>392</v>
      </c>
      <c r="F5" s="116" t="s">
        <v>361</v>
      </c>
      <c r="G5" s="116" t="s">
        <v>362</v>
      </c>
      <c r="H5" s="116" t="s">
        <v>393</v>
      </c>
      <c r="I5" s="116" t="s">
        <v>361</v>
      </c>
      <c r="J5" s="116" t="s">
        <v>362</v>
      </c>
      <c r="K5" s="116" t="s">
        <v>394</v>
      </c>
      <c r="L5" s="116" t="s">
        <v>361</v>
      </c>
      <c r="M5" s="116" t="s">
        <v>362</v>
      </c>
      <c r="N5" s="116" t="s">
        <v>395</v>
      </c>
      <c r="O5" s="116" t="s">
        <v>361</v>
      </c>
      <c r="P5" s="116" t="s">
        <v>362</v>
      </c>
      <c r="Q5" s="116" t="s">
        <v>396</v>
      </c>
      <c r="R5" s="116" t="s">
        <v>361</v>
      </c>
      <c r="S5" s="116" t="s">
        <v>362</v>
      </c>
      <c r="T5" s="116" t="s">
        <v>397</v>
      </c>
      <c r="U5" s="116" t="s">
        <v>361</v>
      </c>
      <c r="V5" s="117" t="s">
        <v>362</v>
      </c>
    </row>
    <row r="6" spans="1:22" ht="12.75">
      <c r="A6" s="21">
        <v>1</v>
      </c>
      <c r="B6" s="22" t="s">
        <v>64</v>
      </c>
      <c r="C6" s="153" t="s">
        <v>65</v>
      </c>
      <c r="D6" s="215">
        <v>51</v>
      </c>
      <c r="E6" s="121">
        <v>39</v>
      </c>
      <c r="F6" s="25">
        <v>26</v>
      </c>
      <c r="G6" s="25">
        <v>13</v>
      </c>
      <c r="H6" s="25">
        <v>8</v>
      </c>
      <c r="I6" s="25">
        <v>7</v>
      </c>
      <c r="J6" s="25">
        <v>1</v>
      </c>
      <c r="K6" s="25">
        <v>3</v>
      </c>
      <c r="L6" s="25">
        <v>2</v>
      </c>
      <c r="M6" s="25">
        <v>1</v>
      </c>
      <c r="N6" s="25">
        <v>1</v>
      </c>
      <c r="O6" s="25">
        <v>0</v>
      </c>
      <c r="P6" s="25">
        <v>1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6">
        <v>0</v>
      </c>
    </row>
    <row r="7" spans="1:22" ht="12.75">
      <c r="A7" s="27">
        <v>2</v>
      </c>
      <c r="B7" s="28" t="s">
        <v>66</v>
      </c>
      <c r="C7" s="118" t="s">
        <v>67</v>
      </c>
      <c r="D7" s="216">
        <v>58</v>
      </c>
      <c r="E7" s="124">
        <v>56</v>
      </c>
      <c r="F7" s="31">
        <v>31</v>
      </c>
      <c r="G7" s="31">
        <v>25</v>
      </c>
      <c r="H7" s="31">
        <v>2</v>
      </c>
      <c r="I7" s="31">
        <v>1</v>
      </c>
      <c r="J7" s="31">
        <v>1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v>0</v>
      </c>
    </row>
    <row r="8" spans="1:22" ht="12.75">
      <c r="A8" s="27">
        <v>3</v>
      </c>
      <c r="B8" s="28" t="s">
        <v>66</v>
      </c>
      <c r="C8" s="118" t="s">
        <v>68</v>
      </c>
      <c r="D8" s="216">
        <v>91</v>
      </c>
      <c r="E8" s="124">
        <v>83</v>
      </c>
      <c r="F8" s="31">
        <v>39</v>
      </c>
      <c r="G8" s="31">
        <v>44</v>
      </c>
      <c r="H8" s="31">
        <v>8</v>
      </c>
      <c r="I8" s="31">
        <v>6</v>
      </c>
      <c r="J8" s="31">
        <v>2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2">
        <v>0</v>
      </c>
    </row>
    <row r="9" spans="1:22" ht="12.75">
      <c r="A9" s="27">
        <v>4</v>
      </c>
      <c r="B9" s="28" t="s">
        <v>66</v>
      </c>
      <c r="C9" s="118" t="s">
        <v>69</v>
      </c>
      <c r="D9" s="216">
        <v>55</v>
      </c>
      <c r="E9" s="124">
        <v>42</v>
      </c>
      <c r="F9" s="31">
        <v>22</v>
      </c>
      <c r="G9" s="31">
        <v>20</v>
      </c>
      <c r="H9" s="31">
        <v>10</v>
      </c>
      <c r="I9" s="31">
        <v>6</v>
      </c>
      <c r="J9" s="31">
        <v>4</v>
      </c>
      <c r="K9" s="31">
        <v>3</v>
      </c>
      <c r="L9" s="31">
        <v>2</v>
      </c>
      <c r="M9" s="31">
        <v>1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2">
        <v>0</v>
      </c>
    </row>
    <row r="10" spans="1:22" ht="13.5" thickBot="1">
      <c r="A10" s="27">
        <v>5</v>
      </c>
      <c r="B10" s="28" t="s">
        <v>70</v>
      </c>
      <c r="C10" s="118" t="s">
        <v>71</v>
      </c>
      <c r="D10" s="216">
        <v>38</v>
      </c>
      <c r="E10" s="124">
        <v>35</v>
      </c>
      <c r="F10" s="31">
        <v>21</v>
      </c>
      <c r="G10" s="31">
        <v>14</v>
      </c>
      <c r="H10" s="31">
        <v>1</v>
      </c>
      <c r="I10" s="31">
        <v>1</v>
      </c>
      <c r="J10" s="31">
        <v>0</v>
      </c>
      <c r="K10" s="31">
        <v>0</v>
      </c>
      <c r="L10" s="31">
        <v>0</v>
      </c>
      <c r="M10" s="31">
        <v>0</v>
      </c>
      <c r="N10" s="31">
        <v>2</v>
      </c>
      <c r="O10" s="31">
        <v>1</v>
      </c>
      <c r="P10" s="31">
        <v>1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</row>
    <row r="11" spans="1:22" s="134" customFormat="1" ht="17.25" thickBot="1" thickTop="1">
      <c r="A11" s="180">
        <v>5</v>
      </c>
      <c r="B11" s="181"/>
      <c r="C11" s="217" t="s">
        <v>72</v>
      </c>
      <c r="D11" s="275">
        <f aca="true" t="shared" si="0" ref="D11:V11">(D6+D7+D8+D9+D10)</f>
        <v>293</v>
      </c>
      <c r="E11" s="219">
        <f t="shared" si="0"/>
        <v>255</v>
      </c>
      <c r="F11" s="183">
        <f t="shared" si="0"/>
        <v>139</v>
      </c>
      <c r="G11" s="183">
        <f t="shared" si="0"/>
        <v>116</v>
      </c>
      <c r="H11" s="183">
        <f t="shared" si="0"/>
        <v>29</v>
      </c>
      <c r="I11" s="183">
        <f t="shared" si="0"/>
        <v>21</v>
      </c>
      <c r="J11" s="183">
        <f t="shared" si="0"/>
        <v>8</v>
      </c>
      <c r="K11" s="183">
        <f t="shared" si="0"/>
        <v>6</v>
      </c>
      <c r="L11" s="183">
        <f t="shared" si="0"/>
        <v>4</v>
      </c>
      <c r="M11" s="183">
        <f t="shared" si="0"/>
        <v>2</v>
      </c>
      <c r="N11" s="183">
        <f t="shared" si="0"/>
        <v>3</v>
      </c>
      <c r="O11" s="183">
        <f t="shared" si="0"/>
        <v>1</v>
      </c>
      <c r="P11" s="183">
        <f t="shared" si="0"/>
        <v>2</v>
      </c>
      <c r="Q11" s="183">
        <f t="shared" si="0"/>
        <v>0</v>
      </c>
      <c r="R11" s="183">
        <f t="shared" si="0"/>
        <v>0</v>
      </c>
      <c r="S11" s="183">
        <f t="shared" si="0"/>
        <v>0</v>
      </c>
      <c r="T11" s="183">
        <f t="shared" si="0"/>
        <v>0</v>
      </c>
      <c r="U11" s="183">
        <f t="shared" si="0"/>
        <v>0</v>
      </c>
      <c r="V11" s="184">
        <f t="shared" si="0"/>
        <v>0</v>
      </c>
    </row>
    <row r="12" spans="1:22" ht="14.25" thickBot="1" thickTop="1">
      <c r="A12" s="547"/>
      <c r="B12" s="548"/>
      <c r="C12" s="548"/>
      <c r="D12" s="495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9"/>
    </row>
    <row r="13" spans="1:22" ht="13.5" thickTop="1">
      <c r="A13" s="27">
        <v>1</v>
      </c>
      <c r="B13" s="28" t="s">
        <v>66</v>
      </c>
      <c r="C13" s="118" t="s">
        <v>73</v>
      </c>
      <c r="D13" s="220">
        <v>10</v>
      </c>
      <c r="E13" s="124">
        <v>0</v>
      </c>
      <c r="F13" s="31">
        <v>0</v>
      </c>
      <c r="G13" s="31">
        <v>0</v>
      </c>
      <c r="H13" s="31">
        <v>4</v>
      </c>
      <c r="I13" s="31">
        <v>1</v>
      </c>
      <c r="J13" s="31">
        <v>3</v>
      </c>
      <c r="K13" s="31">
        <v>3</v>
      </c>
      <c r="L13" s="31">
        <v>1</v>
      </c>
      <c r="M13" s="31">
        <v>2</v>
      </c>
      <c r="N13" s="31">
        <v>3</v>
      </c>
      <c r="O13" s="31">
        <v>2</v>
      </c>
      <c r="P13" s="31">
        <v>1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2">
        <v>0</v>
      </c>
    </row>
    <row r="14" spans="1:22" ht="12.75">
      <c r="A14" s="27">
        <v>2</v>
      </c>
      <c r="B14" s="28" t="s">
        <v>74</v>
      </c>
      <c r="C14" s="118" t="s">
        <v>75</v>
      </c>
      <c r="D14" s="216">
        <v>18</v>
      </c>
      <c r="E14" s="124">
        <v>0</v>
      </c>
      <c r="F14" s="31">
        <v>0</v>
      </c>
      <c r="G14" s="31">
        <v>0</v>
      </c>
      <c r="H14" s="31">
        <v>10</v>
      </c>
      <c r="I14" s="31">
        <v>4</v>
      </c>
      <c r="J14" s="31">
        <v>6</v>
      </c>
      <c r="K14" s="31">
        <v>2</v>
      </c>
      <c r="L14" s="31">
        <v>1</v>
      </c>
      <c r="M14" s="31">
        <v>1</v>
      </c>
      <c r="N14" s="31">
        <v>6</v>
      </c>
      <c r="O14" s="31">
        <v>4</v>
      </c>
      <c r="P14" s="31">
        <v>2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v>0</v>
      </c>
    </row>
    <row r="15" spans="1:22" ht="13.5" thickBot="1">
      <c r="A15" s="27">
        <v>3</v>
      </c>
      <c r="B15" s="28" t="s">
        <v>76</v>
      </c>
      <c r="C15" s="118" t="s">
        <v>77</v>
      </c>
      <c r="D15" s="216">
        <v>4</v>
      </c>
      <c r="E15" s="124">
        <v>0</v>
      </c>
      <c r="F15" s="31">
        <v>0</v>
      </c>
      <c r="G15" s="31">
        <v>0</v>
      </c>
      <c r="H15" s="31">
        <v>2</v>
      </c>
      <c r="I15" s="31">
        <v>2</v>
      </c>
      <c r="J15" s="31">
        <v>0</v>
      </c>
      <c r="K15" s="31">
        <v>0</v>
      </c>
      <c r="L15" s="31">
        <v>0</v>
      </c>
      <c r="M15" s="31">
        <v>0</v>
      </c>
      <c r="N15" s="31">
        <v>2</v>
      </c>
      <c r="O15" s="31">
        <v>0</v>
      </c>
      <c r="P15" s="31">
        <v>2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2">
        <v>0</v>
      </c>
    </row>
    <row r="16" spans="1:22" s="134" customFormat="1" ht="33" thickBot="1" thickTop="1">
      <c r="A16" s="144">
        <v>3</v>
      </c>
      <c r="B16" s="145"/>
      <c r="C16" s="236" t="s">
        <v>78</v>
      </c>
      <c r="D16" s="276">
        <f aca="true" t="shared" si="1" ref="D16:V16">(D13+D14+D15)</f>
        <v>32</v>
      </c>
      <c r="E16" s="222">
        <f t="shared" si="1"/>
        <v>0</v>
      </c>
      <c r="F16" s="223">
        <f t="shared" si="1"/>
        <v>0</v>
      </c>
      <c r="G16" s="223">
        <f t="shared" si="1"/>
        <v>0</v>
      </c>
      <c r="H16" s="223">
        <f t="shared" si="1"/>
        <v>16</v>
      </c>
      <c r="I16" s="223">
        <f t="shared" si="1"/>
        <v>7</v>
      </c>
      <c r="J16" s="223">
        <f t="shared" si="1"/>
        <v>9</v>
      </c>
      <c r="K16" s="223">
        <f t="shared" si="1"/>
        <v>5</v>
      </c>
      <c r="L16" s="223">
        <f t="shared" si="1"/>
        <v>2</v>
      </c>
      <c r="M16" s="223">
        <f t="shared" si="1"/>
        <v>3</v>
      </c>
      <c r="N16" s="223">
        <f t="shared" si="1"/>
        <v>11</v>
      </c>
      <c r="O16" s="223">
        <f t="shared" si="1"/>
        <v>6</v>
      </c>
      <c r="P16" s="223">
        <f t="shared" si="1"/>
        <v>5</v>
      </c>
      <c r="Q16" s="223">
        <f t="shared" si="1"/>
        <v>0</v>
      </c>
      <c r="R16" s="223">
        <f t="shared" si="1"/>
        <v>0</v>
      </c>
      <c r="S16" s="223">
        <f t="shared" si="1"/>
        <v>0</v>
      </c>
      <c r="T16" s="223">
        <f t="shared" si="1"/>
        <v>0</v>
      </c>
      <c r="U16" s="223">
        <f t="shared" si="1"/>
        <v>0</v>
      </c>
      <c r="V16" s="224">
        <f t="shared" si="1"/>
        <v>0</v>
      </c>
    </row>
    <row r="17" spans="1:22" s="134" customFormat="1" ht="16.5" thickBot="1">
      <c r="A17" s="277">
        <v>8</v>
      </c>
      <c r="B17" s="226"/>
      <c r="C17" s="227" t="s">
        <v>79</v>
      </c>
      <c r="D17" s="278">
        <f>D11+D16</f>
        <v>325</v>
      </c>
      <c r="E17" s="148">
        <f aca="true" t="shared" si="2" ref="E17:V17">E11+E16</f>
        <v>255</v>
      </c>
      <c r="F17" s="148">
        <f t="shared" si="2"/>
        <v>139</v>
      </c>
      <c r="G17" s="148">
        <f t="shared" si="2"/>
        <v>116</v>
      </c>
      <c r="H17" s="148">
        <f t="shared" si="2"/>
        <v>45</v>
      </c>
      <c r="I17" s="148">
        <f t="shared" si="2"/>
        <v>28</v>
      </c>
      <c r="J17" s="148">
        <f t="shared" si="2"/>
        <v>17</v>
      </c>
      <c r="K17" s="148">
        <f t="shared" si="2"/>
        <v>11</v>
      </c>
      <c r="L17" s="148">
        <f t="shared" si="2"/>
        <v>6</v>
      </c>
      <c r="M17" s="148">
        <f t="shared" si="2"/>
        <v>5</v>
      </c>
      <c r="N17" s="148">
        <f t="shared" si="2"/>
        <v>14</v>
      </c>
      <c r="O17" s="148">
        <f t="shared" si="2"/>
        <v>7</v>
      </c>
      <c r="P17" s="148">
        <f t="shared" si="2"/>
        <v>7</v>
      </c>
      <c r="Q17" s="148">
        <f t="shared" si="2"/>
        <v>0</v>
      </c>
      <c r="R17" s="148">
        <f t="shared" si="2"/>
        <v>0</v>
      </c>
      <c r="S17" s="148">
        <f t="shared" si="2"/>
        <v>0</v>
      </c>
      <c r="T17" s="148">
        <f t="shared" si="2"/>
        <v>0</v>
      </c>
      <c r="U17" s="148">
        <f t="shared" si="2"/>
        <v>0</v>
      </c>
      <c r="V17" s="149">
        <f t="shared" si="2"/>
        <v>0</v>
      </c>
    </row>
    <row r="18" spans="1:22" s="5" customFormat="1" ht="12" thickBot="1">
      <c r="A18" s="279"/>
      <c r="B18" s="51"/>
      <c r="C18" s="52"/>
      <c r="D18" s="268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1"/>
    </row>
    <row r="19" spans="1:22" ht="12.75">
      <c r="A19" s="27">
        <v>1</v>
      </c>
      <c r="B19" s="22" t="s">
        <v>80</v>
      </c>
      <c r="C19" s="153" t="s">
        <v>81</v>
      </c>
      <c r="D19" s="220">
        <v>35</v>
      </c>
      <c r="E19" s="121">
        <v>8</v>
      </c>
      <c r="F19" s="25">
        <v>4</v>
      </c>
      <c r="G19" s="25">
        <v>4</v>
      </c>
      <c r="H19" s="25">
        <v>5</v>
      </c>
      <c r="I19" s="25">
        <v>2</v>
      </c>
      <c r="J19" s="25">
        <v>3</v>
      </c>
      <c r="K19" s="25">
        <v>8</v>
      </c>
      <c r="L19" s="25">
        <v>4</v>
      </c>
      <c r="M19" s="25">
        <v>4</v>
      </c>
      <c r="N19" s="25">
        <v>12</v>
      </c>
      <c r="O19" s="25">
        <v>5</v>
      </c>
      <c r="P19" s="25">
        <v>7</v>
      </c>
      <c r="Q19" s="25">
        <v>2</v>
      </c>
      <c r="R19" s="25">
        <v>1</v>
      </c>
      <c r="S19" s="25">
        <v>1</v>
      </c>
      <c r="T19" s="25">
        <v>0</v>
      </c>
      <c r="U19" s="25">
        <v>0</v>
      </c>
      <c r="V19" s="26">
        <v>0</v>
      </c>
    </row>
    <row r="20" spans="1:22" ht="12.75">
      <c r="A20" s="27">
        <v>2</v>
      </c>
      <c r="B20" s="28" t="s">
        <v>80</v>
      </c>
      <c r="C20" s="118" t="s">
        <v>82</v>
      </c>
      <c r="D20" s="216">
        <v>15</v>
      </c>
      <c r="E20" s="124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1</v>
      </c>
      <c r="L20" s="31">
        <v>1</v>
      </c>
      <c r="M20" s="31">
        <v>0</v>
      </c>
      <c r="N20" s="31">
        <v>7</v>
      </c>
      <c r="O20" s="31">
        <v>5</v>
      </c>
      <c r="P20" s="31">
        <v>2</v>
      </c>
      <c r="Q20" s="31">
        <v>7</v>
      </c>
      <c r="R20" s="31">
        <v>5</v>
      </c>
      <c r="S20" s="31">
        <v>2</v>
      </c>
      <c r="T20" s="31">
        <v>0</v>
      </c>
      <c r="U20" s="31">
        <v>0</v>
      </c>
      <c r="V20" s="32">
        <v>0</v>
      </c>
    </row>
    <row r="21" spans="1:22" ht="12.75">
      <c r="A21" s="27">
        <v>3</v>
      </c>
      <c r="B21" s="28" t="s">
        <v>83</v>
      </c>
      <c r="C21" s="118" t="s">
        <v>84</v>
      </c>
      <c r="D21" s="216">
        <v>29</v>
      </c>
      <c r="E21" s="124">
        <v>3</v>
      </c>
      <c r="F21" s="31">
        <v>3</v>
      </c>
      <c r="G21" s="31">
        <v>0</v>
      </c>
      <c r="H21" s="31">
        <v>7</v>
      </c>
      <c r="I21" s="31">
        <v>2</v>
      </c>
      <c r="J21" s="31">
        <v>5</v>
      </c>
      <c r="K21" s="31">
        <v>6</v>
      </c>
      <c r="L21" s="31">
        <v>4</v>
      </c>
      <c r="M21" s="31">
        <v>2</v>
      </c>
      <c r="N21" s="31">
        <v>11</v>
      </c>
      <c r="O21" s="31">
        <v>6</v>
      </c>
      <c r="P21" s="31">
        <v>5</v>
      </c>
      <c r="Q21" s="31">
        <v>2</v>
      </c>
      <c r="R21" s="31">
        <v>0</v>
      </c>
      <c r="S21" s="31">
        <v>2</v>
      </c>
      <c r="T21" s="31">
        <v>0</v>
      </c>
      <c r="U21" s="31">
        <v>0</v>
      </c>
      <c r="V21" s="32">
        <v>0</v>
      </c>
    </row>
    <row r="22" spans="1:22" ht="12.75">
      <c r="A22" s="27">
        <v>4</v>
      </c>
      <c r="B22" s="28" t="s">
        <v>85</v>
      </c>
      <c r="C22" s="118" t="s">
        <v>86</v>
      </c>
      <c r="D22" s="216">
        <v>2</v>
      </c>
      <c r="E22" s="124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2</v>
      </c>
      <c r="R22" s="31">
        <v>2</v>
      </c>
      <c r="S22" s="31">
        <v>0</v>
      </c>
      <c r="T22" s="31">
        <v>0</v>
      </c>
      <c r="U22" s="31">
        <v>0</v>
      </c>
      <c r="V22" s="32">
        <v>0</v>
      </c>
    </row>
    <row r="23" spans="1:22" ht="12.75">
      <c r="A23" s="27">
        <v>5</v>
      </c>
      <c r="B23" s="28" t="s">
        <v>85</v>
      </c>
      <c r="C23" s="118" t="s">
        <v>87</v>
      </c>
      <c r="D23" s="216">
        <v>3</v>
      </c>
      <c r="E23" s="124">
        <v>0</v>
      </c>
      <c r="F23" s="31">
        <v>0</v>
      </c>
      <c r="G23" s="31">
        <v>0</v>
      </c>
      <c r="H23" s="31">
        <v>2</v>
      </c>
      <c r="I23" s="31">
        <v>2</v>
      </c>
      <c r="J23" s="31">
        <v>0</v>
      </c>
      <c r="K23" s="31">
        <v>1</v>
      </c>
      <c r="L23" s="31">
        <v>1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2">
        <v>0</v>
      </c>
    </row>
    <row r="24" spans="1:22" ht="12.75">
      <c r="A24" s="27">
        <v>6</v>
      </c>
      <c r="B24" s="28" t="s">
        <v>64</v>
      </c>
      <c r="C24" s="118" t="s">
        <v>88</v>
      </c>
      <c r="D24" s="216">
        <v>25</v>
      </c>
      <c r="E24" s="124">
        <v>3</v>
      </c>
      <c r="F24" s="31">
        <v>0</v>
      </c>
      <c r="G24" s="31">
        <v>3</v>
      </c>
      <c r="H24" s="31">
        <v>1</v>
      </c>
      <c r="I24" s="31">
        <v>1</v>
      </c>
      <c r="J24" s="31">
        <v>0</v>
      </c>
      <c r="K24" s="31">
        <v>2</v>
      </c>
      <c r="L24" s="31">
        <v>1</v>
      </c>
      <c r="M24" s="31">
        <v>1</v>
      </c>
      <c r="N24" s="31">
        <v>12</v>
      </c>
      <c r="O24" s="31">
        <v>6</v>
      </c>
      <c r="P24" s="31">
        <v>6</v>
      </c>
      <c r="Q24" s="31">
        <v>7</v>
      </c>
      <c r="R24" s="31">
        <v>4</v>
      </c>
      <c r="S24" s="31">
        <v>3</v>
      </c>
      <c r="T24" s="31">
        <v>0</v>
      </c>
      <c r="U24" s="31">
        <v>0</v>
      </c>
      <c r="V24" s="32">
        <v>0</v>
      </c>
    </row>
    <row r="25" spans="1:22" ht="12.75">
      <c r="A25" s="27">
        <v>7</v>
      </c>
      <c r="B25" s="28" t="s">
        <v>89</v>
      </c>
      <c r="C25" s="118" t="s">
        <v>90</v>
      </c>
      <c r="D25" s="216">
        <v>17</v>
      </c>
      <c r="E25" s="124">
        <v>2</v>
      </c>
      <c r="F25" s="31">
        <v>0</v>
      </c>
      <c r="G25" s="31">
        <v>2</v>
      </c>
      <c r="H25" s="31">
        <v>2</v>
      </c>
      <c r="I25" s="31">
        <v>0</v>
      </c>
      <c r="J25" s="31">
        <v>2</v>
      </c>
      <c r="K25" s="31">
        <v>1</v>
      </c>
      <c r="L25" s="31">
        <v>0</v>
      </c>
      <c r="M25" s="31">
        <v>1</v>
      </c>
      <c r="N25" s="31">
        <v>7</v>
      </c>
      <c r="O25" s="31">
        <v>3</v>
      </c>
      <c r="P25" s="31">
        <v>4</v>
      </c>
      <c r="Q25" s="31">
        <v>3</v>
      </c>
      <c r="R25" s="31">
        <v>1</v>
      </c>
      <c r="S25" s="31">
        <v>2</v>
      </c>
      <c r="T25" s="31">
        <v>2</v>
      </c>
      <c r="U25" s="31">
        <v>2</v>
      </c>
      <c r="V25" s="32">
        <v>0</v>
      </c>
    </row>
    <row r="26" spans="1:22" ht="12.75">
      <c r="A26" s="27">
        <v>8</v>
      </c>
      <c r="B26" s="28" t="s">
        <v>66</v>
      </c>
      <c r="C26" s="118" t="s">
        <v>91</v>
      </c>
      <c r="D26" s="216">
        <v>111</v>
      </c>
      <c r="E26" s="124">
        <v>0</v>
      </c>
      <c r="F26" s="31">
        <v>0</v>
      </c>
      <c r="G26" s="31">
        <v>0</v>
      </c>
      <c r="H26" s="31">
        <v>2</v>
      </c>
      <c r="I26" s="31">
        <v>1</v>
      </c>
      <c r="J26" s="31">
        <v>1</v>
      </c>
      <c r="K26" s="31">
        <v>7</v>
      </c>
      <c r="L26" s="31">
        <v>3</v>
      </c>
      <c r="M26" s="31">
        <v>4</v>
      </c>
      <c r="N26" s="31">
        <v>89</v>
      </c>
      <c r="O26" s="31">
        <v>50</v>
      </c>
      <c r="P26" s="31">
        <v>39</v>
      </c>
      <c r="Q26" s="31">
        <v>6</v>
      </c>
      <c r="R26" s="31">
        <v>3</v>
      </c>
      <c r="S26" s="31">
        <v>3</v>
      </c>
      <c r="T26" s="31">
        <v>7</v>
      </c>
      <c r="U26" s="31">
        <v>4</v>
      </c>
      <c r="V26" s="32">
        <v>3</v>
      </c>
    </row>
    <row r="27" spans="1:22" ht="12.75">
      <c r="A27" s="27">
        <v>9</v>
      </c>
      <c r="B27" s="28" t="s">
        <v>66</v>
      </c>
      <c r="C27" s="118" t="s">
        <v>92</v>
      </c>
      <c r="D27" s="216">
        <v>16</v>
      </c>
      <c r="E27" s="124">
        <v>0</v>
      </c>
      <c r="F27" s="31">
        <v>0</v>
      </c>
      <c r="G27" s="31">
        <v>0</v>
      </c>
      <c r="H27" s="31">
        <v>4</v>
      </c>
      <c r="I27" s="31">
        <v>3</v>
      </c>
      <c r="J27" s="31">
        <v>1</v>
      </c>
      <c r="K27" s="31">
        <v>2</v>
      </c>
      <c r="L27" s="31">
        <v>0</v>
      </c>
      <c r="M27" s="31">
        <v>2</v>
      </c>
      <c r="N27" s="31">
        <v>6</v>
      </c>
      <c r="O27" s="31">
        <v>4</v>
      </c>
      <c r="P27" s="31">
        <v>2</v>
      </c>
      <c r="Q27" s="31">
        <v>4</v>
      </c>
      <c r="R27" s="31">
        <v>2</v>
      </c>
      <c r="S27" s="31">
        <v>2</v>
      </c>
      <c r="T27" s="31">
        <v>0</v>
      </c>
      <c r="U27" s="31">
        <v>0</v>
      </c>
      <c r="V27" s="32">
        <v>0</v>
      </c>
    </row>
    <row r="28" spans="1:22" ht="12.75">
      <c r="A28" s="27">
        <v>10</v>
      </c>
      <c r="B28" s="28" t="s">
        <v>66</v>
      </c>
      <c r="C28" s="118" t="s">
        <v>93</v>
      </c>
      <c r="D28" s="216">
        <v>21</v>
      </c>
      <c r="E28" s="124">
        <v>1</v>
      </c>
      <c r="F28" s="31">
        <v>0</v>
      </c>
      <c r="G28" s="31">
        <v>1</v>
      </c>
      <c r="H28" s="31">
        <v>10</v>
      </c>
      <c r="I28" s="31">
        <v>4</v>
      </c>
      <c r="J28" s="31">
        <v>6</v>
      </c>
      <c r="K28" s="31">
        <v>10</v>
      </c>
      <c r="L28" s="31">
        <v>4</v>
      </c>
      <c r="M28" s="31">
        <v>6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2">
        <v>0</v>
      </c>
    </row>
    <row r="29" spans="1:22" ht="12.75">
      <c r="A29" s="27">
        <v>11</v>
      </c>
      <c r="B29" s="28" t="s">
        <v>66</v>
      </c>
      <c r="C29" s="118" t="s">
        <v>94</v>
      </c>
      <c r="D29" s="216">
        <v>22</v>
      </c>
      <c r="E29" s="124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10</v>
      </c>
      <c r="O29" s="31">
        <v>6</v>
      </c>
      <c r="P29" s="31">
        <v>4</v>
      </c>
      <c r="Q29" s="31">
        <v>12</v>
      </c>
      <c r="R29" s="31">
        <v>3</v>
      </c>
      <c r="S29" s="31">
        <v>9</v>
      </c>
      <c r="T29" s="31">
        <v>0</v>
      </c>
      <c r="U29" s="31">
        <v>0</v>
      </c>
      <c r="V29" s="32">
        <v>0</v>
      </c>
    </row>
    <row r="30" spans="1:22" ht="12.75">
      <c r="A30" s="27">
        <v>12</v>
      </c>
      <c r="B30" s="28" t="s">
        <v>66</v>
      </c>
      <c r="C30" s="118" t="s">
        <v>95</v>
      </c>
      <c r="D30" s="216">
        <v>13</v>
      </c>
      <c r="E30" s="124">
        <v>2</v>
      </c>
      <c r="F30" s="31">
        <v>1</v>
      </c>
      <c r="G30" s="31">
        <v>1</v>
      </c>
      <c r="H30" s="31">
        <v>6</v>
      </c>
      <c r="I30" s="31">
        <v>3</v>
      </c>
      <c r="J30" s="31">
        <v>3</v>
      </c>
      <c r="K30" s="31">
        <v>1</v>
      </c>
      <c r="L30" s="31">
        <v>0</v>
      </c>
      <c r="M30" s="31">
        <v>1</v>
      </c>
      <c r="N30" s="31">
        <v>2</v>
      </c>
      <c r="O30" s="31">
        <v>1</v>
      </c>
      <c r="P30" s="31">
        <v>1</v>
      </c>
      <c r="Q30" s="31">
        <v>2</v>
      </c>
      <c r="R30" s="31">
        <v>1</v>
      </c>
      <c r="S30" s="31">
        <v>1</v>
      </c>
      <c r="T30" s="31">
        <v>0</v>
      </c>
      <c r="U30" s="31">
        <v>0</v>
      </c>
      <c r="V30" s="32">
        <v>0</v>
      </c>
    </row>
    <row r="31" spans="1:22" ht="12.75">
      <c r="A31" s="27">
        <v>13</v>
      </c>
      <c r="B31" s="28" t="s">
        <v>66</v>
      </c>
      <c r="C31" s="118" t="s">
        <v>96</v>
      </c>
      <c r="D31" s="216">
        <v>23</v>
      </c>
      <c r="E31" s="124">
        <v>0</v>
      </c>
      <c r="F31" s="31">
        <v>0</v>
      </c>
      <c r="G31" s="31">
        <v>0</v>
      </c>
      <c r="H31" s="31">
        <v>8</v>
      </c>
      <c r="I31" s="31">
        <v>5</v>
      </c>
      <c r="J31" s="31">
        <v>3</v>
      </c>
      <c r="K31" s="31">
        <v>1</v>
      </c>
      <c r="L31" s="31">
        <v>0</v>
      </c>
      <c r="M31" s="31">
        <v>1</v>
      </c>
      <c r="N31" s="31">
        <v>9</v>
      </c>
      <c r="O31" s="31">
        <v>4</v>
      </c>
      <c r="P31" s="31">
        <v>5</v>
      </c>
      <c r="Q31" s="31">
        <v>5</v>
      </c>
      <c r="R31" s="31">
        <v>3</v>
      </c>
      <c r="S31" s="31">
        <v>2</v>
      </c>
      <c r="T31" s="31">
        <v>0</v>
      </c>
      <c r="U31" s="31">
        <v>0</v>
      </c>
      <c r="V31" s="32">
        <v>0</v>
      </c>
    </row>
    <row r="32" spans="1:22" ht="12.75">
      <c r="A32" s="27">
        <v>14</v>
      </c>
      <c r="B32" s="28" t="s">
        <v>66</v>
      </c>
      <c r="C32" s="118" t="s">
        <v>97</v>
      </c>
      <c r="D32" s="216">
        <v>15</v>
      </c>
      <c r="E32" s="124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1</v>
      </c>
      <c r="L32" s="31">
        <v>0</v>
      </c>
      <c r="M32" s="31">
        <v>1</v>
      </c>
      <c r="N32" s="31">
        <v>10</v>
      </c>
      <c r="O32" s="31">
        <v>5</v>
      </c>
      <c r="P32" s="31">
        <v>5</v>
      </c>
      <c r="Q32" s="31">
        <v>4</v>
      </c>
      <c r="R32" s="31">
        <v>1</v>
      </c>
      <c r="S32" s="31">
        <v>3</v>
      </c>
      <c r="T32" s="31">
        <v>0</v>
      </c>
      <c r="U32" s="31">
        <v>0</v>
      </c>
      <c r="V32" s="32">
        <v>0</v>
      </c>
    </row>
    <row r="33" spans="1:22" ht="12.75">
      <c r="A33" s="27">
        <v>15</v>
      </c>
      <c r="B33" s="28" t="s">
        <v>98</v>
      </c>
      <c r="C33" s="118" t="s">
        <v>99</v>
      </c>
      <c r="D33" s="216">
        <v>3</v>
      </c>
      <c r="E33" s="124">
        <v>0</v>
      </c>
      <c r="F33" s="31">
        <v>0</v>
      </c>
      <c r="G33" s="31">
        <v>0</v>
      </c>
      <c r="H33" s="31">
        <v>1</v>
      </c>
      <c r="I33" s="31">
        <v>0</v>
      </c>
      <c r="J33" s="31">
        <v>1</v>
      </c>
      <c r="K33" s="31">
        <v>0</v>
      </c>
      <c r="L33" s="31">
        <v>0</v>
      </c>
      <c r="M33" s="31">
        <v>0</v>
      </c>
      <c r="N33" s="31">
        <v>1</v>
      </c>
      <c r="O33" s="31">
        <v>1</v>
      </c>
      <c r="P33" s="31">
        <v>0</v>
      </c>
      <c r="Q33" s="31">
        <v>1</v>
      </c>
      <c r="R33" s="31">
        <v>0</v>
      </c>
      <c r="S33" s="31">
        <v>1</v>
      </c>
      <c r="T33" s="31">
        <v>0</v>
      </c>
      <c r="U33" s="31">
        <v>0</v>
      </c>
      <c r="V33" s="32">
        <v>0</v>
      </c>
    </row>
    <row r="34" spans="1:22" ht="12.75">
      <c r="A34" s="27">
        <v>16</v>
      </c>
      <c r="B34" s="28" t="s">
        <v>100</v>
      </c>
      <c r="C34" s="118" t="s">
        <v>101</v>
      </c>
      <c r="D34" s="216">
        <v>6</v>
      </c>
      <c r="E34" s="124">
        <v>1</v>
      </c>
      <c r="F34" s="31">
        <v>0</v>
      </c>
      <c r="G34" s="31">
        <v>1</v>
      </c>
      <c r="H34" s="31">
        <v>1</v>
      </c>
      <c r="I34" s="31">
        <v>1</v>
      </c>
      <c r="J34" s="31">
        <v>0</v>
      </c>
      <c r="K34" s="31">
        <v>2</v>
      </c>
      <c r="L34" s="31">
        <v>1</v>
      </c>
      <c r="M34" s="31">
        <v>1</v>
      </c>
      <c r="N34" s="31">
        <v>1</v>
      </c>
      <c r="O34" s="31">
        <v>0</v>
      </c>
      <c r="P34" s="31">
        <v>1</v>
      </c>
      <c r="Q34" s="31">
        <v>1</v>
      </c>
      <c r="R34" s="31">
        <v>0</v>
      </c>
      <c r="S34" s="31">
        <v>1</v>
      </c>
      <c r="T34" s="31">
        <v>0</v>
      </c>
      <c r="U34" s="31">
        <v>0</v>
      </c>
      <c r="V34" s="32">
        <v>0</v>
      </c>
    </row>
    <row r="35" spans="1:22" ht="12.75">
      <c r="A35" s="27">
        <v>17</v>
      </c>
      <c r="B35" s="28" t="s">
        <v>102</v>
      </c>
      <c r="C35" s="118" t="s">
        <v>103</v>
      </c>
      <c r="D35" s="216">
        <v>18</v>
      </c>
      <c r="E35" s="124">
        <v>6</v>
      </c>
      <c r="F35" s="31">
        <v>4</v>
      </c>
      <c r="G35" s="31">
        <v>2</v>
      </c>
      <c r="H35" s="31">
        <v>4</v>
      </c>
      <c r="I35" s="31">
        <v>2</v>
      </c>
      <c r="J35" s="31">
        <v>2</v>
      </c>
      <c r="K35" s="31">
        <v>7</v>
      </c>
      <c r="L35" s="31">
        <v>6</v>
      </c>
      <c r="M35" s="31">
        <v>1</v>
      </c>
      <c r="N35" s="31">
        <v>1</v>
      </c>
      <c r="O35" s="31">
        <v>1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2">
        <v>0</v>
      </c>
    </row>
    <row r="36" spans="1:22" ht="12.75">
      <c r="A36" s="27">
        <v>18</v>
      </c>
      <c r="B36" s="28" t="s">
        <v>104</v>
      </c>
      <c r="C36" s="118" t="s">
        <v>105</v>
      </c>
      <c r="D36" s="216">
        <v>31</v>
      </c>
      <c r="E36" s="124">
        <v>11</v>
      </c>
      <c r="F36" s="31">
        <v>7</v>
      </c>
      <c r="G36" s="31">
        <v>4</v>
      </c>
      <c r="H36" s="31">
        <v>7</v>
      </c>
      <c r="I36" s="31">
        <v>5</v>
      </c>
      <c r="J36" s="31">
        <v>2</v>
      </c>
      <c r="K36" s="31">
        <v>7</v>
      </c>
      <c r="L36" s="31">
        <v>6</v>
      </c>
      <c r="M36" s="31">
        <v>1</v>
      </c>
      <c r="N36" s="31">
        <v>6</v>
      </c>
      <c r="O36" s="31">
        <v>3</v>
      </c>
      <c r="P36" s="31">
        <v>3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2">
        <v>0</v>
      </c>
    </row>
    <row r="37" spans="1:22" ht="12.75">
      <c r="A37" s="27">
        <v>19</v>
      </c>
      <c r="B37" s="28" t="s">
        <v>106</v>
      </c>
      <c r="C37" s="118" t="s">
        <v>107</v>
      </c>
      <c r="D37" s="216">
        <v>32</v>
      </c>
      <c r="E37" s="124">
        <v>5</v>
      </c>
      <c r="F37" s="31">
        <v>2</v>
      </c>
      <c r="G37" s="31">
        <v>3</v>
      </c>
      <c r="H37" s="31">
        <v>3</v>
      </c>
      <c r="I37" s="31">
        <v>3</v>
      </c>
      <c r="J37" s="31">
        <v>0</v>
      </c>
      <c r="K37" s="31">
        <v>4</v>
      </c>
      <c r="L37" s="31">
        <v>2</v>
      </c>
      <c r="M37" s="31">
        <v>2</v>
      </c>
      <c r="N37" s="31">
        <v>17</v>
      </c>
      <c r="O37" s="31">
        <v>7</v>
      </c>
      <c r="P37" s="31">
        <v>10</v>
      </c>
      <c r="Q37" s="31">
        <v>3</v>
      </c>
      <c r="R37" s="31">
        <v>3</v>
      </c>
      <c r="S37" s="31">
        <v>0</v>
      </c>
      <c r="T37" s="31">
        <v>0</v>
      </c>
      <c r="U37" s="31">
        <v>0</v>
      </c>
      <c r="V37" s="32">
        <v>0</v>
      </c>
    </row>
    <row r="38" spans="1:22" ht="12.75">
      <c r="A38" s="27">
        <v>20</v>
      </c>
      <c r="B38" s="28" t="s">
        <v>108</v>
      </c>
      <c r="C38" s="118" t="s">
        <v>109</v>
      </c>
      <c r="D38" s="216">
        <v>24</v>
      </c>
      <c r="E38" s="124">
        <v>3</v>
      </c>
      <c r="F38" s="31">
        <v>3</v>
      </c>
      <c r="G38" s="31">
        <v>0</v>
      </c>
      <c r="H38" s="31">
        <v>3</v>
      </c>
      <c r="I38" s="31">
        <v>2</v>
      </c>
      <c r="J38" s="31">
        <v>1</v>
      </c>
      <c r="K38" s="31">
        <v>4</v>
      </c>
      <c r="L38" s="31">
        <v>1</v>
      </c>
      <c r="M38" s="31">
        <v>3</v>
      </c>
      <c r="N38" s="31">
        <v>13</v>
      </c>
      <c r="O38" s="31">
        <v>7</v>
      </c>
      <c r="P38" s="31">
        <v>6</v>
      </c>
      <c r="Q38" s="31">
        <v>1</v>
      </c>
      <c r="R38" s="31">
        <v>1</v>
      </c>
      <c r="S38" s="31">
        <v>0</v>
      </c>
      <c r="T38" s="31">
        <v>0</v>
      </c>
      <c r="U38" s="31">
        <v>0</v>
      </c>
      <c r="V38" s="32">
        <v>0</v>
      </c>
    </row>
    <row r="39" spans="1:22" ht="12.75">
      <c r="A39" s="27">
        <v>21</v>
      </c>
      <c r="B39" s="28" t="s">
        <v>70</v>
      </c>
      <c r="C39" s="118" t="s">
        <v>110</v>
      </c>
      <c r="D39" s="216">
        <v>12</v>
      </c>
      <c r="E39" s="124">
        <v>2</v>
      </c>
      <c r="F39" s="31">
        <v>0</v>
      </c>
      <c r="G39" s="31">
        <v>2</v>
      </c>
      <c r="H39" s="31">
        <v>1</v>
      </c>
      <c r="I39" s="31">
        <v>1</v>
      </c>
      <c r="J39" s="31">
        <v>0</v>
      </c>
      <c r="K39" s="31">
        <v>1</v>
      </c>
      <c r="L39" s="31">
        <v>0</v>
      </c>
      <c r="M39" s="31">
        <v>1</v>
      </c>
      <c r="N39" s="31">
        <v>5</v>
      </c>
      <c r="O39" s="31">
        <v>3</v>
      </c>
      <c r="P39" s="31">
        <v>2</v>
      </c>
      <c r="Q39" s="31">
        <v>3</v>
      </c>
      <c r="R39" s="31">
        <v>0</v>
      </c>
      <c r="S39" s="31">
        <v>3</v>
      </c>
      <c r="T39" s="31">
        <v>0</v>
      </c>
      <c r="U39" s="31">
        <v>0</v>
      </c>
      <c r="V39" s="32">
        <v>0</v>
      </c>
    </row>
    <row r="40" spans="1:22" ht="12.75">
      <c r="A40" s="27">
        <v>22</v>
      </c>
      <c r="B40" s="28" t="s">
        <v>111</v>
      </c>
      <c r="C40" s="118" t="s">
        <v>112</v>
      </c>
      <c r="D40" s="216">
        <v>5</v>
      </c>
      <c r="E40" s="124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2</v>
      </c>
      <c r="O40" s="31">
        <v>1</v>
      </c>
      <c r="P40" s="31">
        <v>1</v>
      </c>
      <c r="Q40" s="31">
        <v>3</v>
      </c>
      <c r="R40" s="31">
        <v>1</v>
      </c>
      <c r="S40" s="31">
        <v>2</v>
      </c>
      <c r="T40" s="31">
        <v>0</v>
      </c>
      <c r="U40" s="31">
        <v>0</v>
      </c>
      <c r="V40" s="32">
        <v>0</v>
      </c>
    </row>
    <row r="41" spans="1:22" ht="12.75">
      <c r="A41" s="27">
        <v>23</v>
      </c>
      <c r="B41" s="28" t="s">
        <v>111</v>
      </c>
      <c r="C41" s="118" t="s">
        <v>113</v>
      </c>
      <c r="D41" s="216">
        <v>11</v>
      </c>
      <c r="E41" s="124">
        <v>0</v>
      </c>
      <c r="F41" s="31">
        <v>0</v>
      </c>
      <c r="G41" s="31">
        <v>0</v>
      </c>
      <c r="H41" s="31">
        <v>2</v>
      </c>
      <c r="I41" s="31">
        <v>2</v>
      </c>
      <c r="J41" s="31">
        <v>0</v>
      </c>
      <c r="K41" s="31">
        <v>1</v>
      </c>
      <c r="L41" s="31">
        <v>1</v>
      </c>
      <c r="M41" s="31">
        <v>0</v>
      </c>
      <c r="N41" s="31">
        <v>8</v>
      </c>
      <c r="O41" s="31">
        <v>3</v>
      </c>
      <c r="P41" s="31">
        <v>5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2">
        <v>0</v>
      </c>
    </row>
    <row r="42" spans="1:22" ht="12.75">
      <c r="A42" s="27">
        <v>24</v>
      </c>
      <c r="B42" s="28" t="s">
        <v>114</v>
      </c>
      <c r="C42" s="118" t="s">
        <v>115</v>
      </c>
      <c r="D42" s="216">
        <v>25</v>
      </c>
      <c r="E42" s="124">
        <v>2</v>
      </c>
      <c r="F42" s="31">
        <v>2</v>
      </c>
      <c r="G42" s="31">
        <v>0</v>
      </c>
      <c r="H42" s="31">
        <v>6</v>
      </c>
      <c r="I42" s="31">
        <v>5</v>
      </c>
      <c r="J42" s="31">
        <v>1</v>
      </c>
      <c r="K42" s="31">
        <v>6</v>
      </c>
      <c r="L42" s="31">
        <v>3</v>
      </c>
      <c r="M42" s="31">
        <v>3</v>
      </c>
      <c r="N42" s="31">
        <v>10</v>
      </c>
      <c r="O42" s="31">
        <v>5</v>
      </c>
      <c r="P42" s="31">
        <v>5</v>
      </c>
      <c r="Q42" s="31">
        <v>1</v>
      </c>
      <c r="R42" s="31">
        <v>1</v>
      </c>
      <c r="S42" s="31">
        <v>0</v>
      </c>
      <c r="T42" s="31">
        <v>0</v>
      </c>
      <c r="U42" s="31">
        <v>0</v>
      </c>
      <c r="V42" s="32">
        <v>0</v>
      </c>
    </row>
    <row r="43" spans="1:22" ht="12.75">
      <c r="A43" s="27">
        <v>25</v>
      </c>
      <c r="B43" s="28" t="s">
        <v>114</v>
      </c>
      <c r="C43" s="118" t="s">
        <v>116</v>
      </c>
      <c r="D43" s="216">
        <v>62</v>
      </c>
      <c r="E43" s="124">
        <v>3</v>
      </c>
      <c r="F43" s="31">
        <v>1</v>
      </c>
      <c r="G43" s="31">
        <v>2</v>
      </c>
      <c r="H43" s="31">
        <v>11</v>
      </c>
      <c r="I43" s="31">
        <v>5</v>
      </c>
      <c r="J43" s="31">
        <v>6</v>
      </c>
      <c r="K43" s="31">
        <v>6</v>
      </c>
      <c r="L43" s="31">
        <v>5</v>
      </c>
      <c r="M43" s="31">
        <v>1</v>
      </c>
      <c r="N43" s="31">
        <v>33</v>
      </c>
      <c r="O43" s="31">
        <v>17</v>
      </c>
      <c r="P43" s="31">
        <v>16</v>
      </c>
      <c r="Q43" s="31">
        <v>9</v>
      </c>
      <c r="R43" s="31">
        <v>1</v>
      </c>
      <c r="S43" s="31">
        <v>8</v>
      </c>
      <c r="T43" s="31">
        <v>0</v>
      </c>
      <c r="U43" s="31">
        <v>0</v>
      </c>
      <c r="V43" s="32">
        <v>0</v>
      </c>
    </row>
    <row r="44" spans="1:22" ht="12.75">
      <c r="A44" s="27">
        <v>26</v>
      </c>
      <c r="B44" s="28" t="s">
        <v>117</v>
      </c>
      <c r="C44" s="118" t="s">
        <v>118</v>
      </c>
      <c r="D44" s="216">
        <v>30</v>
      </c>
      <c r="E44" s="124">
        <v>6</v>
      </c>
      <c r="F44" s="31">
        <v>3</v>
      </c>
      <c r="G44" s="31">
        <v>3</v>
      </c>
      <c r="H44" s="31">
        <v>2</v>
      </c>
      <c r="I44" s="31">
        <v>2</v>
      </c>
      <c r="J44" s="31">
        <v>0</v>
      </c>
      <c r="K44" s="31">
        <v>7</v>
      </c>
      <c r="L44" s="31">
        <v>2</v>
      </c>
      <c r="M44" s="31">
        <v>5</v>
      </c>
      <c r="N44" s="31">
        <v>11</v>
      </c>
      <c r="O44" s="31">
        <v>6</v>
      </c>
      <c r="P44" s="31">
        <v>5</v>
      </c>
      <c r="Q44" s="31">
        <v>4</v>
      </c>
      <c r="R44" s="31">
        <v>2</v>
      </c>
      <c r="S44" s="31">
        <v>2</v>
      </c>
      <c r="T44" s="31">
        <v>0</v>
      </c>
      <c r="U44" s="31">
        <v>0</v>
      </c>
      <c r="V44" s="32">
        <v>0</v>
      </c>
    </row>
    <row r="45" spans="1:22" ht="12.75">
      <c r="A45" s="27">
        <v>27</v>
      </c>
      <c r="B45" s="28" t="s">
        <v>119</v>
      </c>
      <c r="C45" s="118" t="s">
        <v>120</v>
      </c>
      <c r="D45" s="216">
        <v>30</v>
      </c>
      <c r="E45" s="124">
        <v>2</v>
      </c>
      <c r="F45" s="31">
        <v>1</v>
      </c>
      <c r="G45" s="31">
        <v>1</v>
      </c>
      <c r="H45" s="31">
        <v>0</v>
      </c>
      <c r="I45" s="31">
        <v>0</v>
      </c>
      <c r="J45" s="31">
        <v>0</v>
      </c>
      <c r="K45" s="31">
        <v>3</v>
      </c>
      <c r="L45" s="31">
        <v>2</v>
      </c>
      <c r="M45" s="31">
        <v>1</v>
      </c>
      <c r="N45" s="31">
        <v>20</v>
      </c>
      <c r="O45" s="31">
        <v>10</v>
      </c>
      <c r="P45" s="31">
        <v>10</v>
      </c>
      <c r="Q45" s="31">
        <v>5</v>
      </c>
      <c r="R45" s="31">
        <v>3</v>
      </c>
      <c r="S45" s="31">
        <v>2</v>
      </c>
      <c r="T45" s="31">
        <v>0</v>
      </c>
      <c r="U45" s="31">
        <v>0</v>
      </c>
      <c r="V45" s="32">
        <v>0</v>
      </c>
    </row>
    <row r="46" spans="1:22" ht="12.75">
      <c r="A46" s="27">
        <v>28</v>
      </c>
      <c r="B46" s="28" t="s">
        <v>121</v>
      </c>
      <c r="C46" s="118" t="s">
        <v>122</v>
      </c>
      <c r="D46" s="216">
        <v>6</v>
      </c>
      <c r="E46" s="124">
        <v>0</v>
      </c>
      <c r="F46" s="31">
        <v>0</v>
      </c>
      <c r="G46" s="31">
        <v>0</v>
      </c>
      <c r="H46" s="31">
        <v>1</v>
      </c>
      <c r="I46" s="31">
        <v>0</v>
      </c>
      <c r="J46" s="31">
        <v>1</v>
      </c>
      <c r="K46" s="31">
        <v>2</v>
      </c>
      <c r="L46" s="31">
        <v>1</v>
      </c>
      <c r="M46" s="31">
        <v>1</v>
      </c>
      <c r="N46" s="31">
        <v>3</v>
      </c>
      <c r="O46" s="31">
        <v>3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2">
        <v>0</v>
      </c>
    </row>
    <row r="47" spans="1:22" ht="12.75">
      <c r="A47" s="27">
        <v>29</v>
      </c>
      <c r="B47" s="28" t="s">
        <v>123</v>
      </c>
      <c r="C47" s="118" t="s">
        <v>124</v>
      </c>
      <c r="D47" s="216">
        <v>4</v>
      </c>
      <c r="E47" s="124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3</v>
      </c>
      <c r="O47" s="31">
        <v>1</v>
      </c>
      <c r="P47" s="31">
        <v>2</v>
      </c>
      <c r="Q47" s="31">
        <v>1</v>
      </c>
      <c r="R47" s="31">
        <v>0</v>
      </c>
      <c r="S47" s="31">
        <v>1</v>
      </c>
      <c r="T47" s="31">
        <v>0</v>
      </c>
      <c r="U47" s="31">
        <v>0</v>
      </c>
      <c r="V47" s="32">
        <v>0</v>
      </c>
    </row>
    <row r="48" spans="1:22" ht="12.75">
      <c r="A48" s="27">
        <v>30</v>
      </c>
      <c r="B48" s="28" t="s">
        <v>123</v>
      </c>
      <c r="C48" s="118" t="s">
        <v>125</v>
      </c>
      <c r="D48" s="216">
        <v>11</v>
      </c>
      <c r="E48" s="124">
        <v>5</v>
      </c>
      <c r="F48" s="31">
        <v>3</v>
      </c>
      <c r="G48" s="31">
        <v>2</v>
      </c>
      <c r="H48" s="31">
        <v>2</v>
      </c>
      <c r="I48" s="31">
        <v>2</v>
      </c>
      <c r="J48" s="31">
        <v>0</v>
      </c>
      <c r="K48" s="31">
        <v>3</v>
      </c>
      <c r="L48" s="31">
        <v>1</v>
      </c>
      <c r="M48" s="31">
        <v>2</v>
      </c>
      <c r="N48" s="31">
        <v>1</v>
      </c>
      <c r="O48" s="31">
        <v>0</v>
      </c>
      <c r="P48" s="31">
        <v>1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2">
        <v>0</v>
      </c>
    </row>
    <row r="49" spans="1:22" ht="12.75">
      <c r="A49" s="27">
        <v>31</v>
      </c>
      <c r="B49" s="28" t="s">
        <v>126</v>
      </c>
      <c r="C49" s="118" t="s">
        <v>127</v>
      </c>
      <c r="D49" s="216">
        <v>22</v>
      </c>
      <c r="E49" s="124">
        <v>5</v>
      </c>
      <c r="F49" s="31">
        <v>2</v>
      </c>
      <c r="G49" s="31">
        <v>3</v>
      </c>
      <c r="H49" s="31">
        <v>4</v>
      </c>
      <c r="I49" s="31">
        <v>3</v>
      </c>
      <c r="J49" s="31">
        <v>1</v>
      </c>
      <c r="K49" s="31">
        <v>3</v>
      </c>
      <c r="L49" s="31">
        <v>2</v>
      </c>
      <c r="M49" s="31">
        <v>1</v>
      </c>
      <c r="N49" s="31">
        <v>9</v>
      </c>
      <c r="O49" s="31">
        <v>4</v>
      </c>
      <c r="P49" s="31">
        <v>5</v>
      </c>
      <c r="Q49" s="31">
        <v>1</v>
      </c>
      <c r="R49" s="31">
        <v>1</v>
      </c>
      <c r="S49" s="31">
        <v>0</v>
      </c>
      <c r="T49" s="31">
        <v>0</v>
      </c>
      <c r="U49" s="31">
        <v>0</v>
      </c>
      <c r="V49" s="32">
        <v>0</v>
      </c>
    </row>
    <row r="50" spans="1:22" ht="12.75">
      <c r="A50" s="27">
        <v>32</v>
      </c>
      <c r="B50" s="28" t="s">
        <v>128</v>
      </c>
      <c r="C50" s="118" t="s">
        <v>129</v>
      </c>
      <c r="D50" s="216">
        <v>10</v>
      </c>
      <c r="E50" s="124">
        <v>0</v>
      </c>
      <c r="F50" s="31">
        <v>0</v>
      </c>
      <c r="G50" s="31">
        <v>0</v>
      </c>
      <c r="H50" s="31">
        <v>1</v>
      </c>
      <c r="I50" s="31">
        <v>1</v>
      </c>
      <c r="J50" s="31">
        <v>0</v>
      </c>
      <c r="K50" s="31">
        <v>4</v>
      </c>
      <c r="L50" s="31">
        <v>2</v>
      </c>
      <c r="M50" s="31">
        <v>2</v>
      </c>
      <c r="N50" s="31">
        <v>4</v>
      </c>
      <c r="O50" s="31">
        <v>3</v>
      </c>
      <c r="P50" s="31">
        <v>1</v>
      </c>
      <c r="Q50" s="31">
        <v>1</v>
      </c>
      <c r="R50" s="31">
        <v>0</v>
      </c>
      <c r="S50" s="31">
        <v>1</v>
      </c>
      <c r="T50" s="31">
        <v>0</v>
      </c>
      <c r="U50" s="31">
        <v>0</v>
      </c>
      <c r="V50" s="32">
        <v>0</v>
      </c>
    </row>
    <row r="51" spans="1:22" ht="12.75">
      <c r="A51" s="27">
        <v>33</v>
      </c>
      <c r="B51" s="28" t="s">
        <v>130</v>
      </c>
      <c r="C51" s="118" t="s">
        <v>131</v>
      </c>
      <c r="D51" s="216">
        <v>20</v>
      </c>
      <c r="E51" s="124">
        <v>1</v>
      </c>
      <c r="F51" s="31">
        <v>0</v>
      </c>
      <c r="G51" s="31">
        <v>1</v>
      </c>
      <c r="H51" s="31">
        <v>2</v>
      </c>
      <c r="I51" s="31">
        <v>0</v>
      </c>
      <c r="J51" s="31">
        <v>2</v>
      </c>
      <c r="K51" s="31">
        <v>2</v>
      </c>
      <c r="L51" s="31">
        <v>2</v>
      </c>
      <c r="M51" s="31">
        <v>0</v>
      </c>
      <c r="N51" s="31">
        <v>14</v>
      </c>
      <c r="O51" s="31">
        <v>7</v>
      </c>
      <c r="P51" s="31">
        <v>7</v>
      </c>
      <c r="Q51" s="31">
        <v>1</v>
      </c>
      <c r="R51" s="31">
        <v>0</v>
      </c>
      <c r="S51" s="31">
        <v>1</v>
      </c>
      <c r="T51" s="31">
        <v>0</v>
      </c>
      <c r="U51" s="31">
        <v>0</v>
      </c>
      <c r="V51" s="32">
        <v>0</v>
      </c>
    </row>
    <row r="52" spans="1:22" ht="12.75">
      <c r="A52" s="27">
        <v>34</v>
      </c>
      <c r="B52" s="28" t="s">
        <v>132</v>
      </c>
      <c r="C52" s="118" t="s">
        <v>133</v>
      </c>
      <c r="D52" s="216">
        <v>15</v>
      </c>
      <c r="E52" s="124">
        <v>0</v>
      </c>
      <c r="F52" s="31">
        <v>0</v>
      </c>
      <c r="G52" s="31">
        <v>0</v>
      </c>
      <c r="H52" s="31">
        <v>1</v>
      </c>
      <c r="I52" s="31">
        <v>1</v>
      </c>
      <c r="J52" s="31">
        <v>0</v>
      </c>
      <c r="K52" s="31">
        <v>2</v>
      </c>
      <c r="L52" s="31">
        <v>1</v>
      </c>
      <c r="M52" s="31">
        <v>1</v>
      </c>
      <c r="N52" s="31">
        <v>10</v>
      </c>
      <c r="O52" s="31">
        <v>3</v>
      </c>
      <c r="P52" s="31">
        <v>7</v>
      </c>
      <c r="Q52" s="31">
        <v>2</v>
      </c>
      <c r="R52" s="31">
        <v>1</v>
      </c>
      <c r="S52" s="31">
        <v>1</v>
      </c>
      <c r="T52" s="31">
        <v>0</v>
      </c>
      <c r="U52" s="31">
        <v>0</v>
      </c>
      <c r="V52" s="32">
        <v>0</v>
      </c>
    </row>
    <row r="53" spans="1:22" ht="12.75">
      <c r="A53" s="27">
        <v>35</v>
      </c>
      <c r="B53" s="28" t="s">
        <v>74</v>
      </c>
      <c r="C53" s="118" t="s">
        <v>134</v>
      </c>
      <c r="D53" s="216">
        <v>6</v>
      </c>
      <c r="E53" s="124">
        <v>0</v>
      </c>
      <c r="F53" s="31">
        <v>0</v>
      </c>
      <c r="G53" s="31">
        <v>0</v>
      </c>
      <c r="H53" s="31">
        <v>3</v>
      </c>
      <c r="I53" s="31">
        <v>3</v>
      </c>
      <c r="J53" s="31">
        <v>0</v>
      </c>
      <c r="K53" s="31">
        <v>1</v>
      </c>
      <c r="L53" s="31">
        <v>1</v>
      </c>
      <c r="M53" s="31">
        <v>0</v>
      </c>
      <c r="N53" s="31">
        <v>2</v>
      </c>
      <c r="O53" s="31">
        <v>2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2">
        <v>0</v>
      </c>
    </row>
    <row r="54" spans="1:22" ht="12.75">
      <c r="A54" s="27">
        <v>36</v>
      </c>
      <c r="B54" s="28" t="s">
        <v>74</v>
      </c>
      <c r="C54" s="118" t="s">
        <v>135</v>
      </c>
      <c r="D54" s="216">
        <v>27</v>
      </c>
      <c r="E54" s="124">
        <v>0</v>
      </c>
      <c r="F54" s="31">
        <v>0</v>
      </c>
      <c r="G54" s="31">
        <v>0</v>
      </c>
      <c r="H54" s="31">
        <v>5</v>
      </c>
      <c r="I54" s="31">
        <v>3</v>
      </c>
      <c r="J54" s="31">
        <v>2</v>
      </c>
      <c r="K54" s="31">
        <v>15</v>
      </c>
      <c r="L54" s="31">
        <v>9</v>
      </c>
      <c r="M54" s="31">
        <v>6</v>
      </c>
      <c r="N54" s="31">
        <v>7</v>
      </c>
      <c r="O54" s="31">
        <v>5</v>
      </c>
      <c r="P54" s="31">
        <v>2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2">
        <v>0</v>
      </c>
    </row>
    <row r="55" spans="1:22" ht="12.75">
      <c r="A55" s="27">
        <v>37</v>
      </c>
      <c r="B55" s="28" t="s">
        <v>74</v>
      </c>
      <c r="C55" s="118" t="s">
        <v>136</v>
      </c>
      <c r="D55" s="216">
        <v>10</v>
      </c>
      <c r="E55" s="124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6</v>
      </c>
      <c r="O55" s="31">
        <v>4</v>
      </c>
      <c r="P55" s="31">
        <v>2</v>
      </c>
      <c r="Q55" s="31">
        <v>4</v>
      </c>
      <c r="R55" s="31">
        <v>4</v>
      </c>
      <c r="S55" s="31">
        <v>0</v>
      </c>
      <c r="T55" s="31">
        <v>0</v>
      </c>
      <c r="U55" s="31">
        <v>0</v>
      </c>
      <c r="V55" s="32">
        <v>0</v>
      </c>
    </row>
    <row r="56" spans="1:22" ht="12.75">
      <c r="A56" s="27">
        <v>38</v>
      </c>
      <c r="B56" s="28" t="s">
        <v>137</v>
      </c>
      <c r="C56" s="118" t="s">
        <v>138</v>
      </c>
      <c r="D56" s="216">
        <v>2</v>
      </c>
      <c r="E56" s="124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1</v>
      </c>
      <c r="O56" s="31">
        <v>1</v>
      </c>
      <c r="P56" s="31">
        <v>0</v>
      </c>
      <c r="Q56" s="31">
        <v>1</v>
      </c>
      <c r="R56" s="31">
        <v>1</v>
      </c>
      <c r="S56" s="31">
        <v>0</v>
      </c>
      <c r="T56" s="31">
        <v>0</v>
      </c>
      <c r="U56" s="31">
        <v>0</v>
      </c>
      <c r="V56" s="32">
        <v>0</v>
      </c>
    </row>
    <row r="57" spans="1:22" ht="12.75">
      <c r="A57" s="27">
        <v>39</v>
      </c>
      <c r="B57" s="28" t="s">
        <v>76</v>
      </c>
      <c r="C57" s="118" t="s">
        <v>139</v>
      </c>
      <c r="D57" s="216">
        <v>5</v>
      </c>
      <c r="E57" s="124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2</v>
      </c>
      <c r="L57" s="31">
        <v>0</v>
      </c>
      <c r="M57" s="31">
        <v>2</v>
      </c>
      <c r="N57" s="31">
        <v>3</v>
      </c>
      <c r="O57" s="31">
        <v>2</v>
      </c>
      <c r="P57" s="31">
        <v>1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2">
        <v>0</v>
      </c>
    </row>
    <row r="58" spans="1:22" ht="12.75">
      <c r="A58" s="27">
        <v>40</v>
      </c>
      <c r="B58" s="28" t="s">
        <v>140</v>
      </c>
      <c r="C58" s="118" t="s">
        <v>141</v>
      </c>
      <c r="D58" s="216">
        <v>12</v>
      </c>
      <c r="E58" s="124">
        <v>0</v>
      </c>
      <c r="F58" s="31">
        <v>0</v>
      </c>
      <c r="G58" s="31">
        <v>0</v>
      </c>
      <c r="H58" s="31">
        <v>1</v>
      </c>
      <c r="I58" s="31">
        <v>1</v>
      </c>
      <c r="J58" s="31">
        <v>0</v>
      </c>
      <c r="K58" s="31">
        <v>0</v>
      </c>
      <c r="L58" s="31">
        <v>0</v>
      </c>
      <c r="M58" s="31">
        <v>0</v>
      </c>
      <c r="N58" s="31">
        <v>8</v>
      </c>
      <c r="O58" s="31">
        <v>6</v>
      </c>
      <c r="P58" s="31">
        <v>2</v>
      </c>
      <c r="Q58" s="31">
        <v>3</v>
      </c>
      <c r="R58" s="31">
        <v>2</v>
      </c>
      <c r="S58" s="31">
        <v>1</v>
      </c>
      <c r="T58" s="31">
        <v>0</v>
      </c>
      <c r="U58" s="31">
        <v>0</v>
      </c>
      <c r="V58" s="32">
        <v>0</v>
      </c>
    </row>
    <row r="59" spans="1:22" ht="12.75">
      <c r="A59" s="27">
        <v>41</v>
      </c>
      <c r="B59" s="28" t="s">
        <v>142</v>
      </c>
      <c r="C59" s="118" t="s">
        <v>143</v>
      </c>
      <c r="D59" s="216">
        <v>8</v>
      </c>
      <c r="E59" s="124">
        <v>2</v>
      </c>
      <c r="F59" s="31">
        <v>2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6</v>
      </c>
      <c r="O59" s="31">
        <v>2</v>
      </c>
      <c r="P59" s="31">
        <v>4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2">
        <v>0</v>
      </c>
    </row>
    <row r="60" spans="1:22" ht="12.75">
      <c r="A60" s="27">
        <v>42</v>
      </c>
      <c r="B60" s="28" t="s">
        <v>144</v>
      </c>
      <c r="C60" s="118" t="s">
        <v>145</v>
      </c>
      <c r="D60" s="216">
        <v>7</v>
      </c>
      <c r="E60" s="124">
        <v>0</v>
      </c>
      <c r="F60" s="31">
        <v>0</v>
      </c>
      <c r="G60" s="31">
        <v>0</v>
      </c>
      <c r="H60" s="31">
        <v>1</v>
      </c>
      <c r="I60" s="31">
        <v>1</v>
      </c>
      <c r="J60" s="31">
        <v>0</v>
      </c>
      <c r="K60" s="31">
        <v>1</v>
      </c>
      <c r="L60" s="31">
        <v>0</v>
      </c>
      <c r="M60" s="31">
        <v>1</v>
      </c>
      <c r="N60" s="31">
        <v>5</v>
      </c>
      <c r="O60" s="31">
        <v>4</v>
      </c>
      <c r="P60" s="31">
        <v>1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2">
        <v>0</v>
      </c>
    </row>
    <row r="61" spans="1:22" ht="12.75">
      <c r="A61" s="27">
        <v>43</v>
      </c>
      <c r="B61" s="28" t="s">
        <v>144</v>
      </c>
      <c r="C61" s="118" t="s">
        <v>146</v>
      </c>
      <c r="D61" s="216">
        <v>12</v>
      </c>
      <c r="E61" s="124">
        <v>0</v>
      </c>
      <c r="F61" s="31">
        <v>0</v>
      </c>
      <c r="G61" s="31">
        <v>0</v>
      </c>
      <c r="H61" s="31">
        <v>2</v>
      </c>
      <c r="I61" s="31">
        <v>1</v>
      </c>
      <c r="J61" s="31">
        <v>1</v>
      </c>
      <c r="K61" s="31">
        <v>1</v>
      </c>
      <c r="L61" s="31">
        <v>0</v>
      </c>
      <c r="M61" s="31">
        <v>1</v>
      </c>
      <c r="N61" s="31">
        <v>8</v>
      </c>
      <c r="O61" s="31">
        <v>3</v>
      </c>
      <c r="P61" s="31">
        <v>5</v>
      </c>
      <c r="Q61" s="31">
        <v>1</v>
      </c>
      <c r="R61" s="31">
        <v>1</v>
      </c>
      <c r="S61" s="31">
        <v>0</v>
      </c>
      <c r="T61" s="31">
        <v>0</v>
      </c>
      <c r="U61" s="31">
        <v>0</v>
      </c>
      <c r="V61" s="32">
        <v>0</v>
      </c>
    </row>
    <row r="62" spans="1:22" ht="13.5" thickBot="1">
      <c r="A62" s="27">
        <v>44</v>
      </c>
      <c r="B62" s="28" t="s">
        <v>147</v>
      </c>
      <c r="C62" s="118" t="s">
        <v>148</v>
      </c>
      <c r="D62" s="216">
        <v>2</v>
      </c>
      <c r="E62" s="124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2</v>
      </c>
      <c r="O62" s="31">
        <v>1</v>
      </c>
      <c r="P62" s="31">
        <v>1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2">
        <v>0</v>
      </c>
    </row>
    <row r="63" spans="1:22" s="134" customFormat="1" ht="17.25" thickBot="1" thickTop="1">
      <c r="A63" s="180">
        <v>44</v>
      </c>
      <c r="B63" s="181"/>
      <c r="C63" s="217" t="s">
        <v>149</v>
      </c>
      <c r="D63" s="275">
        <f aca="true" t="shared" si="3" ref="D63:V63">(D19+D20+D21+D22+D23+D24+D25+D26+D27+D28+D29+D30+D31+D32+D33+D34+D35+D36+D37+D38+D39+D40+D41+D42+D43+D44+D45+D46+D47+D48+D49+D50+D51+D52+D53+D54+D55+D56+D57+D58+D59+D60+D61+D62)</f>
        <v>815</v>
      </c>
      <c r="E63" s="219">
        <f t="shared" si="3"/>
        <v>73</v>
      </c>
      <c r="F63" s="183">
        <f t="shared" si="3"/>
        <v>38</v>
      </c>
      <c r="G63" s="183">
        <f t="shared" si="3"/>
        <v>35</v>
      </c>
      <c r="H63" s="183">
        <f t="shared" si="3"/>
        <v>111</v>
      </c>
      <c r="I63" s="183">
        <f t="shared" si="3"/>
        <v>67</v>
      </c>
      <c r="J63" s="183">
        <f t="shared" si="3"/>
        <v>44</v>
      </c>
      <c r="K63" s="183">
        <f t="shared" si="3"/>
        <v>125</v>
      </c>
      <c r="L63" s="183">
        <f t="shared" si="3"/>
        <v>66</v>
      </c>
      <c r="M63" s="183">
        <f t="shared" si="3"/>
        <v>59</v>
      </c>
      <c r="N63" s="183">
        <f t="shared" si="3"/>
        <v>395</v>
      </c>
      <c r="O63" s="183">
        <f t="shared" si="3"/>
        <v>210</v>
      </c>
      <c r="P63" s="183">
        <f t="shared" si="3"/>
        <v>185</v>
      </c>
      <c r="Q63" s="183">
        <f t="shared" si="3"/>
        <v>102</v>
      </c>
      <c r="R63" s="183">
        <f t="shared" si="3"/>
        <v>48</v>
      </c>
      <c r="S63" s="183">
        <f t="shared" si="3"/>
        <v>54</v>
      </c>
      <c r="T63" s="183">
        <f t="shared" si="3"/>
        <v>9</v>
      </c>
      <c r="U63" s="183">
        <f t="shared" si="3"/>
        <v>6</v>
      </c>
      <c r="V63" s="184">
        <f t="shared" si="3"/>
        <v>3</v>
      </c>
    </row>
    <row r="64" spans="1:22" ht="14.25" thickBot="1" thickTop="1">
      <c r="A64" s="547"/>
      <c r="B64" s="548"/>
      <c r="C64" s="548"/>
      <c r="D64" s="513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9"/>
    </row>
    <row r="65" spans="1:22" ht="13.5" hidden="1" thickTop="1">
      <c r="A65" s="27">
        <v>1</v>
      </c>
      <c r="B65" s="28" t="s">
        <v>64</v>
      </c>
      <c r="C65" s="29" t="s">
        <v>150</v>
      </c>
      <c r="D65" s="230">
        <v>51</v>
      </c>
      <c r="E65" s="31">
        <v>39</v>
      </c>
      <c r="F65" s="31">
        <v>26</v>
      </c>
      <c r="G65" s="31">
        <v>13</v>
      </c>
      <c r="H65" s="31">
        <v>8</v>
      </c>
      <c r="I65" s="31">
        <v>7</v>
      </c>
      <c r="J65" s="31">
        <v>1</v>
      </c>
      <c r="K65" s="31">
        <v>3</v>
      </c>
      <c r="L65" s="31">
        <v>2</v>
      </c>
      <c r="M65" s="31">
        <v>1</v>
      </c>
      <c r="N65" s="31">
        <v>1</v>
      </c>
      <c r="O65" s="31">
        <v>0</v>
      </c>
      <c r="P65" s="31">
        <v>1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2">
        <v>0</v>
      </c>
    </row>
    <row r="66" spans="1:22" ht="12.75" hidden="1">
      <c r="A66" s="27">
        <v>2</v>
      </c>
      <c r="B66" s="28" t="s">
        <v>66</v>
      </c>
      <c r="C66" s="29" t="s">
        <v>151</v>
      </c>
      <c r="D66" s="230">
        <v>58</v>
      </c>
      <c r="E66" s="31">
        <v>56</v>
      </c>
      <c r="F66" s="31">
        <v>31</v>
      </c>
      <c r="G66" s="31">
        <v>25</v>
      </c>
      <c r="H66" s="31">
        <v>2</v>
      </c>
      <c r="I66" s="31">
        <v>1</v>
      </c>
      <c r="J66" s="31">
        <v>1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2">
        <v>0</v>
      </c>
    </row>
    <row r="67" spans="1:22" ht="12.75" hidden="1">
      <c r="A67" s="27">
        <v>3</v>
      </c>
      <c r="B67" s="28" t="s">
        <v>66</v>
      </c>
      <c r="C67" s="29" t="s">
        <v>152</v>
      </c>
      <c r="D67" s="230">
        <v>91</v>
      </c>
      <c r="E67" s="31">
        <v>83</v>
      </c>
      <c r="F67" s="31">
        <v>39</v>
      </c>
      <c r="G67" s="31">
        <v>44</v>
      </c>
      <c r="H67" s="31">
        <v>8</v>
      </c>
      <c r="I67" s="31">
        <v>6</v>
      </c>
      <c r="J67" s="31">
        <v>2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2">
        <v>0</v>
      </c>
    </row>
    <row r="68" spans="1:22" ht="12.75" hidden="1">
      <c r="A68" s="27">
        <v>4</v>
      </c>
      <c r="B68" s="28" t="s">
        <v>66</v>
      </c>
      <c r="C68" s="29" t="s">
        <v>69</v>
      </c>
      <c r="D68" s="230">
        <v>55</v>
      </c>
      <c r="E68" s="31">
        <v>42</v>
      </c>
      <c r="F68" s="31">
        <v>22</v>
      </c>
      <c r="G68" s="31">
        <v>20</v>
      </c>
      <c r="H68" s="31">
        <v>10</v>
      </c>
      <c r="I68" s="31">
        <v>6</v>
      </c>
      <c r="J68" s="31">
        <v>4</v>
      </c>
      <c r="K68" s="31">
        <v>3</v>
      </c>
      <c r="L68" s="31">
        <v>2</v>
      </c>
      <c r="M68" s="31">
        <v>1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2">
        <v>0</v>
      </c>
    </row>
    <row r="69" spans="1:22" ht="13.5" hidden="1" thickBot="1">
      <c r="A69" s="27">
        <v>5</v>
      </c>
      <c r="B69" s="28" t="s">
        <v>70</v>
      </c>
      <c r="C69" s="29" t="s">
        <v>71</v>
      </c>
      <c r="D69" s="230">
        <v>38</v>
      </c>
      <c r="E69" s="31">
        <v>35</v>
      </c>
      <c r="F69" s="31">
        <v>21</v>
      </c>
      <c r="G69" s="31">
        <v>14</v>
      </c>
      <c r="H69" s="31">
        <v>1</v>
      </c>
      <c r="I69" s="31">
        <v>1</v>
      </c>
      <c r="J69" s="31">
        <v>0</v>
      </c>
      <c r="K69" s="31">
        <v>0</v>
      </c>
      <c r="L69" s="31">
        <v>0</v>
      </c>
      <c r="M69" s="31">
        <v>0</v>
      </c>
      <c r="N69" s="31">
        <v>2</v>
      </c>
      <c r="O69" s="31">
        <v>1</v>
      </c>
      <c r="P69" s="31">
        <v>1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2">
        <v>0</v>
      </c>
    </row>
    <row r="70" spans="1:22" ht="17.25" hidden="1" thickBot="1" thickTop="1">
      <c r="A70" s="161">
        <v>5</v>
      </c>
      <c r="B70" s="162"/>
      <c r="C70" s="163" t="s">
        <v>72</v>
      </c>
      <c r="D70" s="164">
        <f aca="true" t="shared" si="4" ref="D70:V70">(D65+D66+D67+D68+D69)</f>
        <v>293</v>
      </c>
      <c r="E70" s="165">
        <f t="shared" si="4"/>
        <v>255</v>
      </c>
      <c r="F70" s="165">
        <f t="shared" si="4"/>
        <v>139</v>
      </c>
      <c r="G70" s="165">
        <f t="shared" si="4"/>
        <v>116</v>
      </c>
      <c r="H70" s="165">
        <f t="shared" si="4"/>
        <v>29</v>
      </c>
      <c r="I70" s="165">
        <f t="shared" si="4"/>
        <v>21</v>
      </c>
      <c r="J70" s="165">
        <f t="shared" si="4"/>
        <v>8</v>
      </c>
      <c r="K70" s="165">
        <f t="shared" si="4"/>
        <v>6</v>
      </c>
      <c r="L70" s="165">
        <f t="shared" si="4"/>
        <v>4</v>
      </c>
      <c r="M70" s="165">
        <f t="shared" si="4"/>
        <v>2</v>
      </c>
      <c r="N70" s="165">
        <f t="shared" si="4"/>
        <v>3</v>
      </c>
      <c r="O70" s="165">
        <f t="shared" si="4"/>
        <v>1</v>
      </c>
      <c r="P70" s="165">
        <f t="shared" si="4"/>
        <v>2</v>
      </c>
      <c r="Q70" s="165">
        <f t="shared" si="4"/>
        <v>0</v>
      </c>
      <c r="R70" s="165">
        <f t="shared" si="4"/>
        <v>0</v>
      </c>
      <c r="S70" s="165">
        <f t="shared" si="4"/>
        <v>0</v>
      </c>
      <c r="T70" s="165">
        <f t="shared" si="4"/>
        <v>0</v>
      </c>
      <c r="U70" s="165">
        <f t="shared" si="4"/>
        <v>0</v>
      </c>
      <c r="V70" s="166">
        <f t="shared" si="4"/>
        <v>0</v>
      </c>
    </row>
    <row r="71" spans="1:22" ht="14.25" hidden="1" thickBot="1" thickTop="1">
      <c r="A71" s="547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548"/>
      <c r="T71" s="548"/>
      <c r="U71" s="548"/>
      <c r="V71" s="549"/>
    </row>
    <row r="72" spans="1:22" ht="13.5" hidden="1" thickTop="1">
      <c r="A72" s="27">
        <v>1</v>
      </c>
      <c r="B72" s="28" t="s">
        <v>66</v>
      </c>
      <c r="C72" s="29" t="s">
        <v>73</v>
      </c>
      <c r="D72" s="230">
        <v>10</v>
      </c>
      <c r="E72" s="31">
        <v>0</v>
      </c>
      <c r="F72" s="31">
        <v>0</v>
      </c>
      <c r="G72" s="31">
        <v>0</v>
      </c>
      <c r="H72" s="31">
        <v>4</v>
      </c>
      <c r="I72" s="31">
        <v>1</v>
      </c>
      <c r="J72" s="31">
        <v>3</v>
      </c>
      <c r="K72" s="31">
        <v>3</v>
      </c>
      <c r="L72" s="31">
        <v>1</v>
      </c>
      <c r="M72" s="31">
        <v>2</v>
      </c>
      <c r="N72" s="31">
        <v>3</v>
      </c>
      <c r="O72" s="31">
        <v>2</v>
      </c>
      <c r="P72" s="31">
        <v>1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2">
        <v>0</v>
      </c>
    </row>
    <row r="73" spans="1:22" ht="12.75" hidden="1">
      <c r="A73" s="27">
        <v>2</v>
      </c>
      <c r="B73" s="28" t="s">
        <v>74</v>
      </c>
      <c r="C73" s="29" t="s">
        <v>75</v>
      </c>
      <c r="D73" s="230">
        <v>18</v>
      </c>
      <c r="E73" s="31">
        <v>0</v>
      </c>
      <c r="F73" s="31">
        <v>0</v>
      </c>
      <c r="G73" s="31">
        <v>0</v>
      </c>
      <c r="H73" s="31">
        <v>10</v>
      </c>
      <c r="I73" s="31">
        <v>4</v>
      </c>
      <c r="J73" s="31">
        <v>6</v>
      </c>
      <c r="K73" s="31">
        <v>2</v>
      </c>
      <c r="L73" s="31">
        <v>1</v>
      </c>
      <c r="M73" s="31">
        <v>1</v>
      </c>
      <c r="N73" s="31">
        <v>6</v>
      </c>
      <c r="O73" s="31">
        <v>4</v>
      </c>
      <c r="P73" s="31">
        <v>2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2">
        <v>0</v>
      </c>
    </row>
    <row r="74" spans="1:22" ht="13.5" hidden="1" thickBot="1">
      <c r="A74" s="27">
        <v>3</v>
      </c>
      <c r="B74" s="28" t="s">
        <v>76</v>
      </c>
      <c r="C74" s="29" t="s">
        <v>153</v>
      </c>
      <c r="D74" s="230">
        <v>4</v>
      </c>
      <c r="E74" s="31">
        <v>0</v>
      </c>
      <c r="F74" s="31">
        <v>0</v>
      </c>
      <c r="G74" s="31">
        <v>0</v>
      </c>
      <c r="H74" s="31">
        <v>2</v>
      </c>
      <c r="I74" s="31">
        <v>2</v>
      </c>
      <c r="J74" s="31">
        <v>0</v>
      </c>
      <c r="K74" s="31">
        <v>0</v>
      </c>
      <c r="L74" s="31">
        <v>0</v>
      </c>
      <c r="M74" s="31">
        <v>0</v>
      </c>
      <c r="N74" s="31">
        <v>2</v>
      </c>
      <c r="O74" s="31">
        <v>0</v>
      </c>
      <c r="P74" s="31">
        <v>2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2">
        <v>0</v>
      </c>
    </row>
    <row r="75" spans="1:22" ht="17.25" hidden="1" thickBot="1" thickTop="1">
      <c r="A75" s="161">
        <v>3</v>
      </c>
      <c r="B75" s="162"/>
      <c r="C75" s="163" t="s">
        <v>78</v>
      </c>
      <c r="D75" s="164">
        <f aca="true" t="shared" si="5" ref="D75:V75">(D72+D73+D74)</f>
        <v>32</v>
      </c>
      <c r="E75" s="165">
        <f t="shared" si="5"/>
        <v>0</v>
      </c>
      <c r="F75" s="165">
        <f t="shared" si="5"/>
        <v>0</v>
      </c>
      <c r="G75" s="165">
        <f t="shared" si="5"/>
        <v>0</v>
      </c>
      <c r="H75" s="165">
        <f t="shared" si="5"/>
        <v>16</v>
      </c>
      <c r="I75" s="165">
        <f t="shared" si="5"/>
        <v>7</v>
      </c>
      <c r="J75" s="165">
        <f t="shared" si="5"/>
        <v>9</v>
      </c>
      <c r="K75" s="165">
        <f t="shared" si="5"/>
        <v>5</v>
      </c>
      <c r="L75" s="165">
        <f t="shared" si="5"/>
        <v>2</v>
      </c>
      <c r="M75" s="165">
        <f t="shared" si="5"/>
        <v>3</v>
      </c>
      <c r="N75" s="165">
        <f t="shared" si="5"/>
        <v>11</v>
      </c>
      <c r="O75" s="165">
        <f t="shared" si="5"/>
        <v>6</v>
      </c>
      <c r="P75" s="165">
        <f t="shared" si="5"/>
        <v>5</v>
      </c>
      <c r="Q75" s="165">
        <f t="shared" si="5"/>
        <v>0</v>
      </c>
      <c r="R75" s="165">
        <f t="shared" si="5"/>
        <v>0</v>
      </c>
      <c r="S75" s="165">
        <f t="shared" si="5"/>
        <v>0</v>
      </c>
      <c r="T75" s="165">
        <f t="shared" si="5"/>
        <v>0</v>
      </c>
      <c r="U75" s="165">
        <f t="shared" si="5"/>
        <v>0</v>
      </c>
      <c r="V75" s="166">
        <f t="shared" si="5"/>
        <v>0</v>
      </c>
    </row>
    <row r="76" spans="1:22" ht="14.25" hidden="1" thickBot="1" thickTop="1">
      <c r="A76" s="547"/>
      <c r="B76" s="548"/>
      <c r="C76" s="548"/>
      <c r="D76" s="496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8"/>
      <c r="R76" s="548"/>
      <c r="S76" s="548"/>
      <c r="T76" s="548"/>
      <c r="U76" s="548"/>
      <c r="V76" s="549"/>
    </row>
    <row r="77" spans="1:22" ht="13.5" thickTop="1">
      <c r="A77" s="27">
        <v>1</v>
      </c>
      <c r="B77" s="28" t="s">
        <v>80</v>
      </c>
      <c r="C77" s="118" t="s">
        <v>154</v>
      </c>
      <c r="D77" s="220">
        <v>0</v>
      </c>
      <c r="E77" s="124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2">
        <v>0</v>
      </c>
    </row>
    <row r="78" spans="1:22" ht="12.75">
      <c r="A78" s="27">
        <v>2</v>
      </c>
      <c r="B78" s="28" t="s">
        <v>85</v>
      </c>
      <c r="C78" s="118" t="s">
        <v>155</v>
      </c>
      <c r="D78" s="216">
        <v>0</v>
      </c>
      <c r="E78" s="124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2">
        <v>0</v>
      </c>
    </row>
    <row r="79" spans="1:22" ht="12.75">
      <c r="A79" s="27">
        <v>3</v>
      </c>
      <c r="B79" s="28" t="s">
        <v>108</v>
      </c>
      <c r="C79" s="118" t="s">
        <v>156</v>
      </c>
      <c r="D79" s="216">
        <v>0</v>
      </c>
      <c r="E79" s="124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2">
        <v>0</v>
      </c>
    </row>
    <row r="80" spans="1:22" ht="12.75">
      <c r="A80" s="27">
        <v>4</v>
      </c>
      <c r="B80" s="28" t="s">
        <v>157</v>
      </c>
      <c r="C80" s="118" t="s">
        <v>158</v>
      </c>
      <c r="D80" s="216">
        <v>0</v>
      </c>
      <c r="E80" s="124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2">
        <v>0</v>
      </c>
    </row>
    <row r="81" spans="1:22" ht="12.75">
      <c r="A81" s="27">
        <v>5</v>
      </c>
      <c r="B81" s="28" t="s">
        <v>123</v>
      </c>
      <c r="C81" s="118" t="s">
        <v>159</v>
      </c>
      <c r="D81" s="216">
        <v>1</v>
      </c>
      <c r="E81" s="124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1</v>
      </c>
      <c r="R81" s="31">
        <v>1</v>
      </c>
      <c r="S81" s="31">
        <v>0</v>
      </c>
      <c r="T81" s="31">
        <v>0</v>
      </c>
      <c r="U81" s="31">
        <v>0</v>
      </c>
      <c r="V81" s="32">
        <v>0</v>
      </c>
    </row>
    <row r="82" spans="1:22" ht="12.75">
      <c r="A82" s="27">
        <v>6</v>
      </c>
      <c r="B82" s="28" t="s">
        <v>128</v>
      </c>
      <c r="C82" s="118" t="s">
        <v>160</v>
      </c>
      <c r="D82" s="216">
        <v>0</v>
      </c>
      <c r="E82" s="124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2">
        <v>0</v>
      </c>
    </row>
    <row r="83" spans="1:22" ht="13.5" thickBot="1">
      <c r="A83" s="27">
        <v>7</v>
      </c>
      <c r="B83" s="28" t="s">
        <v>74</v>
      </c>
      <c r="C83" s="118" t="s">
        <v>161</v>
      </c>
      <c r="D83" s="216">
        <v>1</v>
      </c>
      <c r="E83" s="124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1</v>
      </c>
      <c r="O83" s="31">
        <v>0</v>
      </c>
      <c r="P83" s="31">
        <v>1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2">
        <v>0</v>
      </c>
    </row>
    <row r="84" spans="1:22" s="134" customFormat="1" ht="17.25" thickBot="1" thickTop="1">
      <c r="A84" s="180">
        <v>7</v>
      </c>
      <c r="B84" s="181"/>
      <c r="C84" s="217" t="s">
        <v>162</v>
      </c>
      <c r="D84" s="275">
        <f aca="true" t="shared" si="6" ref="D84:V84">(D77+D78+D79+D80+D81+D82+D83)</f>
        <v>2</v>
      </c>
      <c r="E84" s="219">
        <f t="shared" si="6"/>
        <v>0</v>
      </c>
      <c r="F84" s="183">
        <f t="shared" si="6"/>
        <v>0</v>
      </c>
      <c r="G84" s="183">
        <f t="shared" si="6"/>
        <v>0</v>
      </c>
      <c r="H84" s="183">
        <f t="shared" si="6"/>
        <v>0</v>
      </c>
      <c r="I84" s="183">
        <f t="shared" si="6"/>
        <v>0</v>
      </c>
      <c r="J84" s="183">
        <f t="shared" si="6"/>
        <v>0</v>
      </c>
      <c r="K84" s="183">
        <f t="shared" si="6"/>
        <v>0</v>
      </c>
      <c r="L84" s="183">
        <f t="shared" si="6"/>
        <v>0</v>
      </c>
      <c r="M84" s="183">
        <f t="shared" si="6"/>
        <v>0</v>
      </c>
      <c r="N84" s="183">
        <f t="shared" si="6"/>
        <v>1</v>
      </c>
      <c r="O84" s="183">
        <f t="shared" si="6"/>
        <v>0</v>
      </c>
      <c r="P84" s="183">
        <f t="shared" si="6"/>
        <v>1</v>
      </c>
      <c r="Q84" s="183">
        <f t="shared" si="6"/>
        <v>1</v>
      </c>
      <c r="R84" s="183">
        <f t="shared" si="6"/>
        <v>1</v>
      </c>
      <c r="S84" s="183">
        <f t="shared" si="6"/>
        <v>0</v>
      </c>
      <c r="T84" s="183">
        <f t="shared" si="6"/>
        <v>0</v>
      </c>
      <c r="U84" s="183">
        <f t="shared" si="6"/>
        <v>0</v>
      </c>
      <c r="V84" s="184">
        <f t="shared" si="6"/>
        <v>0</v>
      </c>
    </row>
    <row r="85" spans="1:22" ht="14.25" thickBot="1" thickTop="1">
      <c r="A85" s="547"/>
      <c r="B85" s="548"/>
      <c r="C85" s="548"/>
      <c r="D85" s="495"/>
      <c r="E85" s="548"/>
      <c r="F85" s="548"/>
      <c r="G85" s="548"/>
      <c r="H85" s="548"/>
      <c r="I85" s="548"/>
      <c r="J85" s="548"/>
      <c r="K85" s="548"/>
      <c r="L85" s="548"/>
      <c r="M85" s="548"/>
      <c r="N85" s="548"/>
      <c r="O85" s="548"/>
      <c r="P85" s="548"/>
      <c r="Q85" s="548"/>
      <c r="R85" s="548"/>
      <c r="S85" s="548"/>
      <c r="T85" s="548"/>
      <c r="U85" s="548"/>
      <c r="V85" s="549"/>
    </row>
    <row r="86" spans="1:22" ht="13.5" thickTop="1">
      <c r="A86" s="27">
        <v>1</v>
      </c>
      <c r="B86" s="28" t="s">
        <v>83</v>
      </c>
      <c r="C86" s="118" t="s">
        <v>163</v>
      </c>
      <c r="D86" s="220">
        <v>4</v>
      </c>
      <c r="E86" s="124">
        <v>1</v>
      </c>
      <c r="F86" s="31">
        <v>1</v>
      </c>
      <c r="G86" s="31">
        <v>0</v>
      </c>
      <c r="H86" s="31">
        <v>0</v>
      </c>
      <c r="I86" s="31">
        <v>0</v>
      </c>
      <c r="J86" s="31">
        <v>0</v>
      </c>
      <c r="K86" s="31">
        <v>2</v>
      </c>
      <c r="L86" s="31">
        <v>0</v>
      </c>
      <c r="M86" s="31">
        <v>2</v>
      </c>
      <c r="N86" s="31">
        <v>1</v>
      </c>
      <c r="O86" s="31">
        <v>0</v>
      </c>
      <c r="P86" s="31">
        <v>1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2">
        <v>0</v>
      </c>
    </row>
    <row r="87" spans="1:22" ht="12.75">
      <c r="A87" s="27">
        <v>2</v>
      </c>
      <c r="B87" s="28" t="s">
        <v>66</v>
      </c>
      <c r="C87" s="118" t="s">
        <v>181</v>
      </c>
      <c r="D87" s="216">
        <v>1</v>
      </c>
      <c r="E87" s="124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1</v>
      </c>
      <c r="O87" s="31">
        <v>1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2">
        <v>0</v>
      </c>
    </row>
    <row r="88" spans="1:22" ht="12.75">
      <c r="A88" s="27">
        <v>3</v>
      </c>
      <c r="B88" s="28" t="s">
        <v>66</v>
      </c>
      <c r="C88" s="118" t="s">
        <v>164</v>
      </c>
      <c r="D88" s="216">
        <v>5</v>
      </c>
      <c r="E88" s="124">
        <v>0</v>
      </c>
      <c r="F88" s="31">
        <v>0</v>
      </c>
      <c r="G88" s="31">
        <v>0</v>
      </c>
      <c r="H88" s="31">
        <v>1</v>
      </c>
      <c r="I88" s="31">
        <v>1</v>
      </c>
      <c r="J88" s="31">
        <v>0</v>
      </c>
      <c r="K88" s="31">
        <v>1</v>
      </c>
      <c r="L88" s="31">
        <v>0</v>
      </c>
      <c r="M88" s="31">
        <v>1</v>
      </c>
      <c r="N88" s="31">
        <v>3</v>
      </c>
      <c r="O88" s="31">
        <v>2</v>
      </c>
      <c r="P88" s="31">
        <v>1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2">
        <v>0</v>
      </c>
    </row>
    <row r="89" spans="1:22" ht="12.75">
      <c r="A89" s="27">
        <v>4</v>
      </c>
      <c r="B89" s="28" t="s">
        <v>66</v>
      </c>
      <c r="C89" s="118" t="s">
        <v>165</v>
      </c>
      <c r="D89" s="216">
        <v>7</v>
      </c>
      <c r="E89" s="124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6</v>
      </c>
      <c r="O89" s="31">
        <v>4</v>
      </c>
      <c r="P89" s="31">
        <v>2</v>
      </c>
      <c r="Q89" s="31">
        <v>1</v>
      </c>
      <c r="R89" s="31">
        <v>1</v>
      </c>
      <c r="S89" s="31">
        <v>0</v>
      </c>
      <c r="T89" s="31">
        <v>0</v>
      </c>
      <c r="U89" s="31">
        <v>0</v>
      </c>
      <c r="V89" s="32">
        <v>0</v>
      </c>
    </row>
    <row r="90" spans="1:22" ht="12.75">
      <c r="A90" s="27">
        <v>5</v>
      </c>
      <c r="B90" s="28" t="s">
        <v>106</v>
      </c>
      <c r="C90" s="118" t="s">
        <v>166</v>
      </c>
      <c r="D90" s="216">
        <v>2</v>
      </c>
      <c r="E90" s="124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1</v>
      </c>
      <c r="L90" s="31">
        <v>0</v>
      </c>
      <c r="M90" s="31">
        <v>1</v>
      </c>
      <c r="N90" s="31">
        <v>1</v>
      </c>
      <c r="O90" s="31">
        <v>1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2">
        <v>0</v>
      </c>
    </row>
    <row r="91" spans="1:22" ht="12.75">
      <c r="A91" s="27">
        <v>6</v>
      </c>
      <c r="B91" s="28" t="s">
        <v>108</v>
      </c>
      <c r="C91" s="118" t="s">
        <v>167</v>
      </c>
      <c r="D91" s="216">
        <v>17</v>
      </c>
      <c r="E91" s="124">
        <v>0</v>
      </c>
      <c r="F91" s="31">
        <v>0</v>
      </c>
      <c r="G91" s="31">
        <v>0</v>
      </c>
      <c r="H91" s="31">
        <v>1</v>
      </c>
      <c r="I91" s="31">
        <v>0</v>
      </c>
      <c r="J91" s="31">
        <v>1</v>
      </c>
      <c r="K91" s="31">
        <v>2</v>
      </c>
      <c r="L91" s="31">
        <v>2</v>
      </c>
      <c r="M91" s="31">
        <v>0</v>
      </c>
      <c r="N91" s="31">
        <v>10</v>
      </c>
      <c r="O91" s="31">
        <v>5</v>
      </c>
      <c r="P91" s="31">
        <v>5</v>
      </c>
      <c r="Q91" s="31">
        <v>4</v>
      </c>
      <c r="R91" s="31">
        <v>2</v>
      </c>
      <c r="S91" s="31">
        <v>2</v>
      </c>
      <c r="T91" s="31">
        <v>0</v>
      </c>
      <c r="U91" s="31">
        <v>0</v>
      </c>
      <c r="V91" s="32">
        <v>0</v>
      </c>
    </row>
    <row r="92" spans="1:22" ht="12.75">
      <c r="A92" s="27">
        <v>7</v>
      </c>
      <c r="B92" s="28" t="s">
        <v>126</v>
      </c>
      <c r="C92" s="118" t="s">
        <v>168</v>
      </c>
      <c r="D92" s="216">
        <v>26</v>
      </c>
      <c r="E92" s="124">
        <v>1</v>
      </c>
      <c r="F92" s="31">
        <v>0</v>
      </c>
      <c r="G92" s="31">
        <v>1</v>
      </c>
      <c r="H92" s="31">
        <v>0</v>
      </c>
      <c r="I92" s="31">
        <v>0</v>
      </c>
      <c r="J92" s="31">
        <v>0</v>
      </c>
      <c r="K92" s="31">
        <v>1</v>
      </c>
      <c r="L92" s="31">
        <v>0</v>
      </c>
      <c r="M92" s="31">
        <v>1</v>
      </c>
      <c r="N92" s="31">
        <v>10</v>
      </c>
      <c r="O92" s="31">
        <v>6</v>
      </c>
      <c r="P92" s="31">
        <v>4</v>
      </c>
      <c r="Q92" s="31">
        <v>11</v>
      </c>
      <c r="R92" s="31">
        <v>8</v>
      </c>
      <c r="S92" s="31">
        <v>3</v>
      </c>
      <c r="T92" s="31">
        <v>3</v>
      </c>
      <c r="U92" s="31">
        <v>3</v>
      </c>
      <c r="V92" s="32">
        <v>0</v>
      </c>
    </row>
    <row r="93" spans="1:22" ht="13.5" thickBot="1">
      <c r="A93" s="27">
        <v>8</v>
      </c>
      <c r="B93" s="28" t="s">
        <v>128</v>
      </c>
      <c r="C93" s="118" t="s">
        <v>169</v>
      </c>
      <c r="D93" s="216">
        <v>4</v>
      </c>
      <c r="E93" s="124">
        <v>1</v>
      </c>
      <c r="F93" s="31">
        <v>1</v>
      </c>
      <c r="G93" s="31">
        <v>0</v>
      </c>
      <c r="H93" s="31">
        <v>1</v>
      </c>
      <c r="I93" s="31">
        <v>1</v>
      </c>
      <c r="J93" s="31">
        <v>0</v>
      </c>
      <c r="K93" s="31">
        <v>0</v>
      </c>
      <c r="L93" s="31">
        <v>0</v>
      </c>
      <c r="M93" s="31">
        <v>0</v>
      </c>
      <c r="N93" s="31">
        <v>2</v>
      </c>
      <c r="O93" s="31">
        <v>2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2">
        <v>0</v>
      </c>
    </row>
    <row r="94" spans="1:22" s="134" customFormat="1" ht="17.25" thickBot="1" thickTop="1">
      <c r="A94" s="180">
        <v>8</v>
      </c>
      <c r="B94" s="181"/>
      <c r="C94" s="217" t="s">
        <v>170</v>
      </c>
      <c r="D94" s="275">
        <f aca="true" t="shared" si="7" ref="D94:V94">(D86+D87+D88+D89+D90+D91+D92+D93)</f>
        <v>66</v>
      </c>
      <c r="E94" s="219">
        <f t="shared" si="7"/>
        <v>3</v>
      </c>
      <c r="F94" s="183">
        <f t="shared" si="7"/>
        <v>2</v>
      </c>
      <c r="G94" s="183">
        <f t="shared" si="7"/>
        <v>1</v>
      </c>
      <c r="H94" s="183">
        <f t="shared" si="7"/>
        <v>3</v>
      </c>
      <c r="I94" s="183">
        <f t="shared" si="7"/>
        <v>2</v>
      </c>
      <c r="J94" s="183">
        <f t="shared" si="7"/>
        <v>1</v>
      </c>
      <c r="K94" s="183">
        <f t="shared" si="7"/>
        <v>7</v>
      </c>
      <c r="L94" s="183">
        <f t="shared" si="7"/>
        <v>2</v>
      </c>
      <c r="M94" s="183">
        <f t="shared" si="7"/>
        <v>5</v>
      </c>
      <c r="N94" s="183">
        <f t="shared" si="7"/>
        <v>34</v>
      </c>
      <c r="O94" s="183">
        <f t="shared" si="7"/>
        <v>21</v>
      </c>
      <c r="P94" s="183">
        <f t="shared" si="7"/>
        <v>13</v>
      </c>
      <c r="Q94" s="183">
        <f t="shared" si="7"/>
        <v>16</v>
      </c>
      <c r="R94" s="183">
        <f t="shared" si="7"/>
        <v>11</v>
      </c>
      <c r="S94" s="183">
        <f t="shared" si="7"/>
        <v>5</v>
      </c>
      <c r="T94" s="183">
        <f t="shared" si="7"/>
        <v>3</v>
      </c>
      <c r="U94" s="183">
        <f t="shared" si="7"/>
        <v>3</v>
      </c>
      <c r="V94" s="184">
        <f t="shared" si="7"/>
        <v>0</v>
      </c>
    </row>
    <row r="95" spans="1:22" ht="14.25" thickBot="1" thickTop="1">
      <c r="A95" s="547"/>
      <c r="B95" s="548"/>
      <c r="C95" s="548"/>
      <c r="D95" s="495"/>
      <c r="E95" s="548"/>
      <c r="F95" s="548"/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8"/>
      <c r="R95" s="548"/>
      <c r="S95" s="548"/>
      <c r="T95" s="548"/>
      <c r="U95" s="548"/>
      <c r="V95" s="549"/>
    </row>
    <row r="96" spans="1:22" s="134" customFormat="1" ht="17.25" thickBot="1" thickTop="1">
      <c r="A96" s="197">
        <v>67</v>
      </c>
      <c r="B96" s="181"/>
      <c r="C96" s="232" t="s">
        <v>171</v>
      </c>
      <c r="D96" s="280">
        <f aca="true" t="shared" si="8" ref="D96:V96">(D63+D70+D75+D84+D94)</f>
        <v>1208</v>
      </c>
      <c r="E96" s="234">
        <f t="shared" si="8"/>
        <v>331</v>
      </c>
      <c r="F96" s="199">
        <f t="shared" si="8"/>
        <v>179</v>
      </c>
      <c r="G96" s="199">
        <f t="shared" si="8"/>
        <v>152</v>
      </c>
      <c r="H96" s="199">
        <f t="shared" si="8"/>
        <v>159</v>
      </c>
      <c r="I96" s="199">
        <f t="shared" si="8"/>
        <v>97</v>
      </c>
      <c r="J96" s="199">
        <f t="shared" si="8"/>
        <v>62</v>
      </c>
      <c r="K96" s="199">
        <f t="shared" si="8"/>
        <v>143</v>
      </c>
      <c r="L96" s="199">
        <f t="shared" si="8"/>
        <v>74</v>
      </c>
      <c r="M96" s="199">
        <f t="shared" si="8"/>
        <v>69</v>
      </c>
      <c r="N96" s="199">
        <f t="shared" si="8"/>
        <v>444</v>
      </c>
      <c r="O96" s="199">
        <f t="shared" si="8"/>
        <v>238</v>
      </c>
      <c r="P96" s="199">
        <f t="shared" si="8"/>
        <v>206</v>
      </c>
      <c r="Q96" s="199">
        <f t="shared" si="8"/>
        <v>119</v>
      </c>
      <c r="R96" s="199">
        <f t="shared" si="8"/>
        <v>60</v>
      </c>
      <c r="S96" s="199">
        <f t="shared" si="8"/>
        <v>59</v>
      </c>
      <c r="T96" s="199">
        <f t="shared" si="8"/>
        <v>12</v>
      </c>
      <c r="U96" s="199">
        <f t="shared" si="8"/>
        <v>9</v>
      </c>
      <c r="V96" s="200">
        <f t="shared" si="8"/>
        <v>3</v>
      </c>
    </row>
    <row r="97" ht="13.5" thickTop="1"/>
  </sheetData>
  <sheetProtection password="CE88" sheet="1" objects="1" scenarios="1"/>
  <mergeCells count="9">
    <mergeCell ref="A3:A5"/>
    <mergeCell ref="B3:B5"/>
    <mergeCell ref="C3:C5"/>
    <mergeCell ref="A64:V64"/>
    <mergeCell ref="A12:V12"/>
    <mergeCell ref="A71:V71"/>
    <mergeCell ref="A76:V76"/>
    <mergeCell ref="A85:V85"/>
    <mergeCell ref="A95:V95"/>
  </mergeCells>
  <printOptions horizontalCentered="1"/>
  <pageMargins left="0.35433070866141736" right="0.35433070866141736" top="0.7874015748031497" bottom="0.7874015748031497" header="0.5118110236220472" footer="0.11811023622047245"/>
  <pageSetup horizontalDpi="600" verticalDpi="600" orientation="landscape" paperSize="9" r:id="rId1"/>
  <headerFooter alignWithMargins="0">
    <oddFooter>&amp;R&amp;P+35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K22" sqref="K21:K22"/>
    </sheetView>
  </sheetViews>
  <sheetFormatPr defaultColWidth="9.140625" defaultRowHeight="12.75"/>
  <cols>
    <col min="1" max="1" width="4.421875" style="67" bestFit="1" customWidth="1"/>
    <col min="2" max="2" width="12.8515625" style="5" customWidth="1"/>
    <col min="3" max="3" width="40.28125" style="5" customWidth="1"/>
    <col min="4" max="5" width="6.00390625" style="6" customWidth="1"/>
    <col min="6" max="6" width="5.57421875" style="6" customWidth="1"/>
    <col min="7" max="7" width="6.140625" style="6" customWidth="1"/>
    <col min="8" max="9" width="5.8515625" style="6" customWidth="1"/>
  </cols>
  <sheetData>
    <row r="1" ht="18.75" thickBot="1">
      <c r="A1" s="4" t="s">
        <v>398</v>
      </c>
    </row>
    <row r="2" spans="1:9" s="70" customFormat="1" ht="22.5">
      <c r="A2" s="550" t="s">
        <v>46</v>
      </c>
      <c r="B2" s="553" t="s">
        <v>47</v>
      </c>
      <c r="C2" s="576" t="s">
        <v>48</v>
      </c>
      <c r="D2" s="9" t="s">
        <v>399</v>
      </c>
      <c r="E2" s="9" t="s">
        <v>400</v>
      </c>
      <c r="F2" s="9" t="s">
        <v>401</v>
      </c>
      <c r="G2" s="9" t="s">
        <v>402</v>
      </c>
      <c r="H2" s="9" t="s">
        <v>297</v>
      </c>
      <c r="I2" s="69" t="s">
        <v>403</v>
      </c>
    </row>
    <row r="3" spans="1:9" s="70" customFormat="1" ht="93" customHeight="1" thickBot="1">
      <c r="A3" s="552"/>
      <c r="B3" s="555"/>
      <c r="C3" s="577"/>
      <c r="D3" s="72" t="s">
        <v>309</v>
      </c>
      <c r="E3" s="72" t="s">
        <v>310</v>
      </c>
      <c r="F3" s="72" t="s">
        <v>404</v>
      </c>
      <c r="G3" s="72" t="s">
        <v>405</v>
      </c>
      <c r="H3" s="72" t="s">
        <v>406</v>
      </c>
      <c r="I3" s="73" t="s">
        <v>407</v>
      </c>
    </row>
    <row r="4" spans="1:9" ht="12.75">
      <c r="A4" s="21">
        <v>1</v>
      </c>
      <c r="B4" s="22" t="s">
        <v>64</v>
      </c>
      <c r="C4" s="23" t="s">
        <v>65</v>
      </c>
      <c r="D4" s="24">
        <v>7</v>
      </c>
      <c r="E4" s="25">
        <v>3</v>
      </c>
      <c r="F4" s="25">
        <v>0</v>
      </c>
      <c r="G4" s="25">
        <v>0</v>
      </c>
      <c r="H4" s="25">
        <v>4</v>
      </c>
      <c r="I4" s="26">
        <v>1</v>
      </c>
    </row>
    <row r="5" spans="1:9" ht="12.75">
      <c r="A5" s="27">
        <v>2</v>
      </c>
      <c r="B5" s="28" t="s">
        <v>66</v>
      </c>
      <c r="C5" s="29" t="s">
        <v>67</v>
      </c>
      <c r="D5" s="30">
        <v>3</v>
      </c>
      <c r="E5" s="31">
        <v>2</v>
      </c>
      <c r="F5" s="31">
        <v>6</v>
      </c>
      <c r="G5" s="31">
        <v>0</v>
      </c>
      <c r="H5" s="31">
        <v>1</v>
      </c>
      <c r="I5" s="32">
        <v>0</v>
      </c>
    </row>
    <row r="6" spans="1:9" ht="12.75">
      <c r="A6" s="27">
        <v>3</v>
      </c>
      <c r="B6" s="28" t="s">
        <v>66</v>
      </c>
      <c r="C6" s="29" t="s">
        <v>68</v>
      </c>
      <c r="D6" s="30">
        <v>1</v>
      </c>
      <c r="E6" s="31">
        <v>0</v>
      </c>
      <c r="F6" s="31">
        <v>5</v>
      </c>
      <c r="G6" s="31">
        <v>0</v>
      </c>
      <c r="H6" s="31">
        <v>2</v>
      </c>
      <c r="I6" s="32">
        <v>7</v>
      </c>
    </row>
    <row r="7" spans="1:9" ht="12.75">
      <c r="A7" s="27">
        <v>4</v>
      </c>
      <c r="B7" s="28" t="s">
        <v>66</v>
      </c>
      <c r="C7" s="29" t="s">
        <v>69</v>
      </c>
      <c r="D7" s="30">
        <v>1</v>
      </c>
      <c r="E7" s="31">
        <v>0</v>
      </c>
      <c r="F7" s="31">
        <v>2</v>
      </c>
      <c r="G7" s="31">
        <v>3</v>
      </c>
      <c r="H7" s="31">
        <v>0</v>
      </c>
      <c r="I7" s="32">
        <v>0</v>
      </c>
    </row>
    <row r="8" spans="1:9" ht="13.5" thickBot="1">
      <c r="A8" s="27">
        <v>5</v>
      </c>
      <c r="B8" s="28" t="s">
        <v>70</v>
      </c>
      <c r="C8" s="29" t="s">
        <v>71</v>
      </c>
      <c r="D8" s="30">
        <v>0</v>
      </c>
      <c r="E8" s="31">
        <v>2</v>
      </c>
      <c r="F8" s="31">
        <v>0</v>
      </c>
      <c r="G8" s="31">
        <v>0</v>
      </c>
      <c r="H8" s="31">
        <v>0</v>
      </c>
      <c r="I8" s="32">
        <v>0</v>
      </c>
    </row>
    <row r="9" spans="1:9" s="134" customFormat="1" ht="17.25" thickBot="1" thickTop="1">
      <c r="A9" s="125">
        <v>5</v>
      </c>
      <c r="B9" s="126"/>
      <c r="C9" s="231" t="s">
        <v>72</v>
      </c>
      <c r="D9" s="125">
        <f aca="true" t="shared" si="0" ref="D9:I9">(D4+D5+D6+D7+D8)</f>
        <v>12</v>
      </c>
      <c r="E9" s="132">
        <f t="shared" si="0"/>
        <v>7</v>
      </c>
      <c r="F9" s="132">
        <f t="shared" si="0"/>
        <v>13</v>
      </c>
      <c r="G9" s="132">
        <f t="shared" si="0"/>
        <v>3</v>
      </c>
      <c r="H9" s="132">
        <f t="shared" si="0"/>
        <v>7</v>
      </c>
      <c r="I9" s="133">
        <f t="shared" si="0"/>
        <v>8</v>
      </c>
    </row>
    <row r="10" spans="1:9" ht="14.25" thickBot="1" thickTop="1">
      <c r="A10" s="547"/>
      <c r="B10" s="548"/>
      <c r="C10" s="548"/>
      <c r="D10" s="548"/>
      <c r="E10" s="548"/>
      <c r="F10" s="548"/>
      <c r="G10" s="548"/>
      <c r="H10" s="548"/>
      <c r="I10" s="549"/>
    </row>
    <row r="11" spans="1:9" ht="13.5" thickTop="1">
      <c r="A11" s="27">
        <v>1</v>
      </c>
      <c r="B11" s="28" t="s">
        <v>66</v>
      </c>
      <c r="C11" s="29" t="s">
        <v>73</v>
      </c>
      <c r="D11" s="30">
        <v>4</v>
      </c>
      <c r="E11" s="31">
        <v>4</v>
      </c>
      <c r="F11" s="31">
        <v>0</v>
      </c>
      <c r="G11" s="31">
        <v>0</v>
      </c>
      <c r="H11" s="31">
        <v>10</v>
      </c>
      <c r="I11" s="32">
        <v>0</v>
      </c>
    </row>
    <row r="12" spans="1:9" ht="12.75">
      <c r="A12" s="27">
        <v>2</v>
      </c>
      <c r="B12" s="28" t="s">
        <v>74</v>
      </c>
      <c r="C12" s="29" t="s">
        <v>75</v>
      </c>
      <c r="D12" s="30">
        <v>5</v>
      </c>
      <c r="E12" s="31">
        <v>0</v>
      </c>
      <c r="F12" s="31">
        <v>0</v>
      </c>
      <c r="G12" s="31">
        <v>0</v>
      </c>
      <c r="H12" s="31">
        <v>2</v>
      </c>
      <c r="I12" s="32">
        <v>3</v>
      </c>
    </row>
    <row r="13" spans="1:9" ht="13.5" thickBot="1">
      <c r="A13" s="27">
        <v>3</v>
      </c>
      <c r="B13" s="28" t="s">
        <v>76</v>
      </c>
      <c r="C13" s="29" t="s">
        <v>77</v>
      </c>
      <c r="D13" s="30">
        <v>0</v>
      </c>
      <c r="E13" s="31">
        <v>0</v>
      </c>
      <c r="F13" s="31">
        <v>0</v>
      </c>
      <c r="G13" s="31">
        <v>0</v>
      </c>
      <c r="H13" s="31">
        <v>0</v>
      </c>
      <c r="I13" s="32">
        <v>0</v>
      </c>
    </row>
    <row r="14" spans="1:9" s="134" customFormat="1" ht="33" thickBot="1" thickTop="1">
      <c r="A14" s="281">
        <v>3</v>
      </c>
      <c r="B14" s="282"/>
      <c r="C14" s="283" t="s">
        <v>78</v>
      </c>
      <c r="D14" s="281">
        <f aca="true" t="shared" si="1" ref="D14:I14">(D11+D12+D13)</f>
        <v>9</v>
      </c>
      <c r="E14" s="140">
        <f t="shared" si="1"/>
        <v>4</v>
      </c>
      <c r="F14" s="140">
        <f t="shared" si="1"/>
        <v>0</v>
      </c>
      <c r="G14" s="140">
        <f t="shared" si="1"/>
        <v>0</v>
      </c>
      <c r="H14" s="140">
        <f t="shared" si="1"/>
        <v>12</v>
      </c>
      <c r="I14" s="143">
        <f t="shared" si="1"/>
        <v>3</v>
      </c>
    </row>
    <row r="15" spans="1:9" s="134" customFormat="1" ht="16.5" thickBot="1">
      <c r="A15" s="225">
        <v>8</v>
      </c>
      <c r="B15" s="226"/>
      <c r="C15" s="257" t="s">
        <v>79</v>
      </c>
      <c r="D15" s="237">
        <f aca="true" t="shared" si="2" ref="D15:I15">D9+D14</f>
        <v>21</v>
      </c>
      <c r="E15" s="237">
        <f t="shared" si="2"/>
        <v>11</v>
      </c>
      <c r="F15" s="237">
        <f t="shared" si="2"/>
        <v>13</v>
      </c>
      <c r="G15" s="237">
        <f t="shared" si="2"/>
        <v>3</v>
      </c>
      <c r="H15" s="237">
        <f t="shared" si="2"/>
        <v>19</v>
      </c>
      <c r="I15" s="238">
        <f t="shared" si="2"/>
        <v>11</v>
      </c>
    </row>
    <row r="16" spans="1:9" ht="13.5" thickBot="1">
      <c r="A16" s="51"/>
      <c r="B16" s="52"/>
      <c r="C16" s="52"/>
      <c r="D16" s="53"/>
      <c r="E16" s="53"/>
      <c r="F16" s="53"/>
      <c r="G16" s="53"/>
      <c r="H16" s="53"/>
      <c r="I16" s="54"/>
    </row>
    <row r="17" spans="1:9" ht="12.75">
      <c r="A17" s="21">
        <v>1</v>
      </c>
      <c r="B17" s="22" t="s">
        <v>80</v>
      </c>
      <c r="C17" s="23" t="s">
        <v>81</v>
      </c>
      <c r="D17" s="24">
        <v>0</v>
      </c>
      <c r="E17" s="25">
        <v>0</v>
      </c>
      <c r="F17" s="25">
        <v>0</v>
      </c>
      <c r="G17" s="25">
        <v>0</v>
      </c>
      <c r="H17" s="25">
        <v>1</v>
      </c>
      <c r="I17" s="26">
        <v>0</v>
      </c>
    </row>
    <row r="18" spans="1:9" ht="12.75">
      <c r="A18" s="27">
        <v>2</v>
      </c>
      <c r="B18" s="28" t="s">
        <v>80</v>
      </c>
      <c r="C18" s="29" t="s">
        <v>82</v>
      </c>
      <c r="D18" s="30">
        <v>4</v>
      </c>
      <c r="E18" s="31">
        <v>2</v>
      </c>
      <c r="F18" s="31">
        <v>0</v>
      </c>
      <c r="G18" s="31">
        <v>0</v>
      </c>
      <c r="H18" s="31">
        <v>0</v>
      </c>
      <c r="I18" s="32">
        <v>0</v>
      </c>
    </row>
    <row r="19" spans="1:9" ht="12.75">
      <c r="A19" s="27">
        <v>3</v>
      </c>
      <c r="B19" s="28" t="s">
        <v>83</v>
      </c>
      <c r="C19" s="29" t="s">
        <v>84</v>
      </c>
      <c r="D19" s="30">
        <v>0</v>
      </c>
      <c r="E19" s="31">
        <v>2</v>
      </c>
      <c r="F19" s="31">
        <v>0</v>
      </c>
      <c r="G19" s="31">
        <v>0</v>
      </c>
      <c r="H19" s="31">
        <v>0</v>
      </c>
      <c r="I19" s="32">
        <v>0</v>
      </c>
    </row>
    <row r="20" spans="1:9" ht="12.75">
      <c r="A20" s="27">
        <v>4</v>
      </c>
      <c r="B20" s="28" t="s">
        <v>85</v>
      </c>
      <c r="C20" s="29" t="s">
        <v>86</v>
      </c>
      <c r="D20" s="30">
        <v>0</v>
      </c>
      <c r="E20" s="31">
        <v>1</v>
      </c>
      <c r="F20" s="31">
        <v>0</v>
      </c>
      <c r="G20" s="31">
        <v>0</v>
      </c>
      <c r="H20" s="31">
        <v>0</v>
      </c>
      <c r="I20" s="32">
        <v>0</v>
      </c>
    </row>
    <row r="21" spans="1:9" ht="12.75">
      <c r="A21" s="27">
        <v>5</v>
      </c>
      <c r="B21" s="28" t="s">
        <v>85</v>
      </c>
      <c r="C21" s="29" t="s">
        <v>87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2">
        <v>0</v>
      </c>
    </row>
    <row r="22" spans="1:9" ht="12.75">
      <c r="A22" s="27">
        <v>6</v>
      </c>
      <c r="B22" s="28" t="s">
        <v>64</v>
      </c>
      <c r="C22" s="29" t="s">
        <v>88</v>
      </c>
      <c r="D22" s="30">
        <v>0</v>
      </c>
      <c r="E22" s="31">
        <v>0</v>
      </c>
      <c r="F22" s="31">
        <v>0</v>
      </c>
      <c r="G22" s="31">
        <v>0</v>
      </c>
      <c r="H22" s="31">
        <v>0</v>
      </c>
      <c r="I22" s="32">
        <v>0</v>
      </c>
    </row>
    <row r="23" spans="1:9" ht="12.75">
      <c r="A23" s="27">
        <v>7</v>
      </c>
      <c r="B23" s="28" t="s">
        <v>89</v>
      </c>
      <c r="C23" s="29" t="s">
        <v>90</v>
      </c>
      <c r="D23" s="30">
        <v>3</v>
      </c>
      <c r="E23" s="31">
        <v>0</v>
      </c>
      <c r="F23" s="31">
        <v>0</v>
      </c>
      <c r="G23" s="31">
        <v>0</v>
      </c>
      <c r="H23" s="31">
        <v>2</v>
      </c>
      <c r="I23" s="32">
        <v>3</v>
      </c>
    </row>
    <row r="24" spans="1:9" ht="12.75">
      <c r="A24" s="27">
        <v>8</v>
      </c>
      <c r="B24" s="28" t="s">
        <v>66</v>
      </c>
      <c r="C24" s="29" t="s">
        <v>91</v>
      </c>
      <c r="D24" s="30">
        <v>0</v>
      </c>
      <c r="E24" s="31">
        <v>1</v>
      </c>
      <c r="F24" s="31">
        <v>0</v>
      </c>
      <c r="G24" s="31">
        <v>1</v>
      </c>
      <c r="H24" s="31">
        <v>0</v>
      </c>
      <c r="I24" s="32">
        <v>0</v>
      </c>
    </row>
    <row r="25" spans="1:9" ht="12.75">
      <c r="A25" s="27">
        <v>9</v>
      </c>
      <c r="B25" s="28" t="s">
        <v>66</v>
      </c>
      <c r="C25" s="29" t="s">
        <v>92</v>
      </c>
      <c r="D25" s="30">
        <v>1</v>
      </c>
      <c r="E25" s="31">
        <v>0</v>
      </c>
      <c r="F25" s="31">
        <v>0</v>
      </c>
      <c r="G25" s="31">
        <v>0</v>
      </c>
      <c r="H25" s="31">
        <v>0</v>
      </c>
      <c r="I25" s="32">
        <v>1</v>
      </c>
    </row>
    <row r="26" spans="1:9" ht="12.75">
      <c r="A26" s="27">
        <v>10</v>
      </c>
      <c r="B26" s="28" t="s">
        <v>66</v>
      </c>
      <c r="C26" s="29" t="s">
        <v>93</v>
      </c>
      <c r="D26" s="30">
        <v>0</v>
      </c>
      <c r="E26" s="31">
        <v>0</v>
      </c>
      <c r="F26" s="31">
        <v>0</v>
      </c>
      <c r="G26" s="31">
        <v>0</v>
      </c>
      <c r="H26" s="31">
        <v>2</v>
      </c>
      <c r="I26" s="32">
        <v>0</v>
      </c>
    </row>
    <row r="27" spans="1:9" ht="12.75">
      <c r="A27" s="27">
        <v>11</v>
      </c>
      <c r="B27" s="28" t="s">
        <v>66</v>
      </c>
      <c r="C27" s="29" t="s">
        <v>94</v>
      </c>
      <c r="D27" s="30">
        <v>0</v>
      </c>
      <c r="E27" s="31">
        <v>1</v>
      </c>
      <c r="F27" s="31">
        <v>0</v>
      </c>
      <c r="G27" s="31">
        <v>0</v>
      </c>
      <c r="H27" s="31">
        <v>0</v>
      </c>
      <c r="I27" s="32">
        <v>5</v>
      </c>
    </row>
    <row r="28" spans="1:9" ht="12.75">
      <c r="A28" s="27">
        <v>12</v>
      </c>
      <c r="B28" s="28" t="s">
        <v>66</v>
      </c>
      <c r="C28" s="29" t="s">
        <v>95</v>
      </c>
      <c r="D28" s="30">
        <v>1</v>
      </c>
      <c r="E28" s="31">
        <v>0</v>
      </c>
      <c r="F28" s="31">
        <v>0</v>
      </c>
      <c r="G28" s="31">
        <v>0</v>
      </c>
      <c r="H28" s="31">
        <v>1</v>
      </c>
      <c r="I28" s="32">
        <v>0</v>
      </c>
    </row>
    <row r="29" spans="1:9" ht="12.75">
      <c r="A29" s="27">
        <v>13</v>
      </c>
      <c r="B29" s="28" t="s">
        <v>66</v>
      </c>
      <c r="C29" s="29" t="s">
        <v>96</v>
      </c>
      <c r="D29" s="30">
        <v>0</v>
      </c>
      <c r="E29" s="31">
        <v>0</v>
      </c>
      <c r="F29" s="31">
        <v>1</v>
      </c>
      <c r="G29" s="31">
        <v>0</v>
      </c>
      <c r="H29" s="31">
        <v>0</v>
      </c>
      <c r="I29" s="32">
        <v>0</v>
      </c>
    </row>
    <row r="30" spans="1:9" ht="12.75">
      <c r="A30" s="27">
        <v>14</v>
      </c>
      <c r="B30" s="28" t="s">
        <v>66</v>
      </c>
      <c r="C30" s="29" t="s">
        <v>97</v>
      </c>
      <c r="D30" s="30">
        <v>0</v>
      </c>
      <c r="E30" s="31">
        <v>0</v>
      </c>
      <c r="F30" s="31">
        <v>0</v>
      </c>
      <c r="G30" s="31">
        <v>0</v>
      </c>
      <c r="H30" s="31">
        <v>0</v>
      </c>
      <c r="I30" s="32">
        <v>0</v>
      </c>
    </row>
    <row r="31" spans="1:9" ht="12.75">
      <c r="A31" s="27">
        <v>15</v>
      </c>
      <c r="B31" s="28" t="s">
        <v>98</v>
      </c>
      <c r="C31" s="29" t="s">
        <v>99</v>
      </c>
      <c r="D31" s="30">
        <v>0</v>
      </c>
      <c r="E31" s="31">
        <v>0</v>
      </c>
      <c r="F31" s="31">
        <v>0</v>
      </c>
      <c r="G31" s="31">
        <v>0</v>
      </c>
      <c r="H31" s="31">
        <v>0</v>
      </c>
      <c r="I31" s="32">
        <v>0</v>
      </c>
    </row>
    <row r="32" spans="1:9" ht="12.75">
      <c r="A32" s="27">
        <v>16</v>
      </c>
      <c r="B32" s="28" t="s">
        <v>100</v>
      </c>
      <c r="C32" s="29" t="s">
        <v>101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2">
        <v>0</v>
      </c>
    </row>
    <row r="33" spans="1:9" ht="12.75">
      <c r="A33" s="27">
        <v>17</v>
      </c>
      <c r="B33" s="28" t="s">
        <v>102</v>
      </c>
      <c r="C33" s="29" t="s">
        <v>103</v>
      </c>
      <c r="D33" s="30">
        <v>0</v>
      </c>
      <c r="E33" s="31">
        <v>0</v>
      </c>
      <c r="F33" s="31">
        <v>0</v>
      </c>
      <c r="G33" s="31">
        <v>0</v>
      </c>
      <c r="H33" s="31">
        <v>0</v>
      </c>
      <c r="I33" s="32">
        <v>0</v>
      </c>
    </row>
    <row r="34" spans="1:9" ht="12.75">
      <c r="A34" s="27">
        <v>18</v>
      </c>
      <c r="B34" s="28" t="s">
        <v>104</v>
      </c>
      <c r="C34" s="29" t="s">
        <v>105</v>
      </c>
      <c r="D34" s="30">
        <v>0</v>
      </c>
      <c r="E34" s="31">
        <v>0</v>
      </c>
      <c r="F34" s="31">
        <v>0</v>
      </c>
      <c r="G34" s="31">
        <v>0</v>
      </c>
      <c r="H34" s="31">
        <v>0</v>
      </c>
      <c r="I34" s="32">
        <v>0</v>
      </c>
    </row>
    <row r="35" spans="1:9" ht="12.75">
      <c r="A35" s="27">
        <v>19</v>
      </c>
      <c r="B35" s="28" t="s">
        <v>106</v>
      </c>
      <c r="C35" s="29" t="s">
        <v>107</v>
      </c>
      <c r="D35" s="30">
        <v>0</v>
      </c>
      <c r="E35" s="31">
        <v>0</v>
      </c>
      <c r="F35" s="31">
        <v>0</v>
      </c>
      <c r="G35" s="31">
        <v>1</v>
      </c>
      <c r="H35" s="31">
        <v>0</v>
      </c>
      <c r="I35" s="32">
        <v>0</v>
      </c>
    </row>
    <row r="36" spans="1:9" ht="12.75">
      <c r="A36" s="27">
        <v>20</v>
      </c>
      <c r="B36" s="28" t="s">
        <v>108</v>
      </c>
      <c r="C36" s="29" t="s">
        <v>109</v>
      </c>
      <c r="D36" s="30">
        <v>0</v>
      </c>
      <c r="E36" s="31">
        <v>2</v>
      </c>
      <c r="F36" s="31">
        <v>0</v>
      </c>
      <c r="G36" s="31">
        <v>0</v>
      </c>
      <c r="H36" s="31">
        <v>2</v>
      </c>
      <c r="I36" s="32">
        <v>2</v>
      </c>
    </row>
    <row r="37" spans="1:9" ht="12.75">
      <c r="A37" s="27">
        <v>21</v>
      </c>
      <c r="B37" s="28" t="s">
        <v>70</v>
      </c>
      <c r="C37" s="29" t="s">
        <v>110</v>
      </c>
      <c r="D37" s="30">
        <v>0</v>
      </c>
      <c r="E37" s="31">
        <v>0</v>
      </c>
      <c r="F37" s="31">
        <v>0</v>
      </c>
      <c r="G37" s="31">
        <v>0</v>
      </c>
      <c r="H37" s="31">
        <v>0</v>
      </c>
      <c r="I37" s="32">
        <v>0</v>
      </c>
    </row>
    <row r="38" spans="1:9" ht="12.75">
      <c r="A38" s="27">
        <v>22</v>
      </c>
      <c r="B38" s="28" t="s">
        <v>111</v>
      </c>
      <c r="C38" s="29" t="s">
        <v>112</v>
      </c>
      <c r="D38" s="30">
        <v>0</v>
      </c>
      <c r="E38" s="31">
        <v>1</v>
      </c>
      <c r="F38" s="31">
        <v>0</v>
      </c>
      <c r="G38" s="31">
        <v>0</v>
      </c>
      <c r="H38" s="31">
        <v>0</v>
      </c>
      <c r="I38" s="32">
        <v>0</v>
      </c>
    </row>
    <row r="39" spans="1:9" ht="12.75">
      <c r="A39" s="27">
        <v>23</v>
      </c>
      <c r="B39" s="28" t="s">
        <v>111</v>
      </c>
      <c r="C39" s="29" t="s">
        <v>113</v>
      </c>
      <c r="D39" s="30">
        <v>0</v>
      </c>
      <c r="E39" s="31">
        <v>0</v>
      </c>
      <c r="F39" s="31">
        <v>0</v>
      </c>
      <c r="G39" s="31">
        <v>0</v>
      </c>
      <c r="H39" s="31">
        <v>0</v>
      </c>
      <c r="I39" s="32">
        <v>0</v>
      </c>
    </row>
    <row r="40" spans="1:9" ht="12.75">
      <c r="A40" s="27">
        <v>24</v>
      </c>
      <c r="B40" s="28" t="s">
        <v>114</v>
      </c>
      <c r="C40" s="29" t="s">
        <v>115</v>
      </c>
      <c r="D40" s="30">
        <v>0</v>
      </c>
      <c r="E40" s="31">
        <v>4</v>
      </c>
      <c r="F40" s="31">
        <v>0</v>
      </c>
      <c r="G40" s="31">
        <v>0</v>
      </c>
      <c r="H40" s="31">
        <v>0</v>
      </c>
      <c r="I40" s="32">
        <v>1</v>
      </c>
    </row>
    <row r="41" spans="1:9" ht="12.75">
      <c r="A41" s="27">
        <v>25</v>
      </c>
      <c r="B41" s="28" t="s">
        <v>114</v>
      </c>
      <c r="C41" s="29" t="s">
        <v>116</v>
      </c>
      <c r="D41" s="30">
        <v>0</v>
      </c>
      <c r="E41" s="31">
        <v>0</v>
      </c>
      <c r="F41" s="31">
        <v>0</v>
      </c>
      <c r="G41" s="31">
        <v>0</v>
      </c>
      <c r="H41" s="31">
        <v>0</v>
      </c>
      <c r="I41" s="32">
        <v>0</v>
      </c>
    </row>
    <row r="42" spans="1:9" ht="12.75">
      <c r="A42" s="27">
        <v>26</v>
      </c>
      <c r="B42" s="28" t="s">
        <v>117</v>
      </c>
      <c r="C42" s="29" t="s">
        <v>118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2">
        <v>0</v>
      </c>
    </row>
    <row r="43" spans="1:9" ht="12.75">
      <c r="A43" s="27">
        <v>27</v>
      </c>
      <c r="B43" s="28" t="s">
        <v>119</v>
      </c>
      <c r="C43" s="29" t="s">
        <v>120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32">
        <v>0</v>
      </c>
    </row>
    <row r="44" spans="1:9" ht="12.75">
      <c r="A44" s="27">
        <v>28</v>
      </c>
      <c r="B44" s="28" t="s">
        <v>121</v>
      </c>
      <c r="C44" s="29" t="s">
        <v>122</v>
      </c>
      <c r="D44" s="30">
        <v>0</v>
      </c>
      <c r="E44" s="31">
        <v>1</v>
      </c>
      <c r="F44" s="31">
        <v>0</v>
      </c>
      <c r="G44" s="31">
        <v>0</v>
      </c>
      <c r="H44" s="31">
        <v>0</v>
      </c>
      <c r="I44" s="32">
        <v>0</v>
      </c>
    </row>
    <row r="45" spans="1:9" ht="12.75">
      <c r="A45" s="27">
        <v>29</v>
      </c>
      <c r="B45" s="28" t="s">
        <v>123</v>
      </c>
      <c r="C45" s="29" t="s">
        <v>124</v>
      </c>
      <c r="D45" s="30">
        <v>0</v>
      </c>
      <c r="E45" s="31">
        <v>0</v>
      </c>
      <c r="F45" s="31">
        <v>0</v>
      </c>
      <c r="G45" s="31">
        <v>0</v>
      </c>
      <c r="H45" s="31">
        <v>0</v>
      </c>
      <c r="I45" s="32">
        <v>1</v>
      </c>
    </row>
    <row r="46" spans="1:9" ht="12.75">
      <c r="A46" s="27">
        <v>30</v>
      </c>
      <c r="B46" s="28" t="s">
        <v>123</v>
      </c>
      <c r="C46" s="29" t="s">
        <v>125</v>
      </c>
      <c r="D46" s="30">
        <v>0</v>
      </c>
      <c r="E46" s="31">
        <v>0</v>
      </c>
      <c r="F46" s="31">
        <v>0</v>
      </c>
      <c r="G46" s="31">
        <v>0</v>
      </c>
      <c r="H46" s="31">
        <v>0</v>
      </c>
      <c r="I46" s="32">
        <v>1</v>
      </c>
    </row>
    <row r="47" spans="1:9" ht="12.75">
      <c r="A47" s="27">
        <v>31</v>
      </c>
      <c r="B47" s="28" t="s">
        <v>126</v>
      </c>
      <c r="C47" s="29" t="s">
        <v>127</v>
      </c>
      <c r="D47" s="30">
        <v>0</v>
      </c>
      <c r="E47" s="31">
        <v>0</v>
      </c>
      <c r="F47" s="31">
        <v>0</v>
      </c>
      <c r="G47" s="31">
        <v>0</v>
      </c>
      <c r="H47" s="31">
        <v>0</v>
      </c>
      <c r="I47" s="32">
        <v>0</v>
      </c>
    </row>
    <row r="48" spans="1:9" ht="12.75">
      <c r="A48" s="27">
        <v>32</v>
      </c>
      <c r="B48" s="28" t="s">
        <v>128</v>
      </c>
      <c r="C48" s="29" t="s">
        <v>129</v>
      </c>
      <c r="D48" s="30">
        <v>0</v>
      </c>
      <c r="E48" s="31">
        <v>1</v>
      </c>
      <c r="F48" s="31">
        <v>0</v>
      </c>
      <c r="G48" s="31">
        <v>0</v>
      </c>
      <c r="H48" s="31">
        <v>1</v>
      </c>
      <c r="I48" s="32">
        <v>1</v>
      </c>
    </row>
    <row r="49" spans="1:9" ht="12.75">
      <c r="A49" s="27">
        <v>33</v>
      </c>
      <c r="B49" s="28" t="s">
        <v>130</v>
      </c>
      <c r="C49" s="29" t="s">
        <v>131</v>
      </c>
      <c r="D49" s="30">
        <v>1</v>
      </c>
      <c r="E49" s="31">
        <v>1</v>
      </c>
      <c r="F49" s="31">
        <v>0</v>
      </c>
      <c r="G49" s="31">
        <v>0</v>
      </c>
      <c r="H49" s="31">
        <v>1</v>
      </c>
      <c r="I49" s="32">
        <v>0</v>
      </c>
    </row>
    <row r="50" spans="1:9" ht="12.75">
      <c r="A50" s="27">
        <v>34</v>
      </c>
      <c r="B50" s="28" t="s">
        <v>132</v>
      </c>
      <c r="C50" s="29" t="s">
        <v>133</v>
      </c>
      <c r="D50" s="30">
        <v>0</v>
      </c>
      <c r="E50" s="31">
        <v>3</v>
      </c>
      <c r="F50" s="31">
        <v>0</v>
      </c>
      <c r="G50" s="31">
        <v>0</v>
      </c>
      <c r="H50" s="31">
        <v>0</v>
      </c>
      <c r="I50" s="32">
        <v>0</v>
      </c>
    </row>
    <row r="51" spans="1:9" ht="12.75">
      <c r="A51" s="27">
        <v>35</v>
      </c>
      <c r="B51" s="28" t="s">
        <v>74</v>
      </c>
      <c r="C51" s="29" t="s">
        <v>134</v>
      </c>
      <c r="D51" s="30">
        <v>0</v>
      </c>
      <c r="E51" s="31">
        <v>0</v>
      </c>
      <c r="F51" s="31">
        <v>0</v>
      </c>
      <c r="G51" s="31">
        <v>0</v>
      </c>
      <c r="H51" s="31">
        <v>0</v>
      </c>
      <c r="I51" s="32">
        <v>0</v>
      </c>
    </row>
    <row r="52" spans="1:9" ht="12.75">
      <c r="A52" s="27">
        <v>36</v>
      </c>
      <c r="B52" s="28" t="s">
        <v>74</v>
      </c>
      <c r="C52" s="29" t="s">
        <v>135</v>
      </c>
      <c r="D52" s="30">
        <v>0</v>
      </c>
      <c r="E52" s="31">
        <v>2</v>
      </c>
      <c r="F52" s="31">
        <v>0</v>
      </c>
      <c r="G52" s="31">
        <v>0</v>
      </c>
      <c r="H52" s="31">
        <v>0</v>
      </c>
      <c r="I52" s="32">
        <v>1</v>
      </c>
    </row>
    <row r="53" spans="1:9" ht="12.75">
      <c r="A53" s="27">
        <v>37</v>
      </c>
      <c r="B53" s="28" t="s">
        <v>74</v>
      </c>
      <c r="C53" s="29" t="s">
        <v>136</v>
      </c>
      <c r="D53" s="30">
        <v>0</v>
      </c>
      <c r="E53" s="31">
        <v>0</v>
      </c>
      <c r="F53" s="31">
        <v>0</v>
      </c>
      <c r="G53" s="31">
        <v>0</v>
      </c>
      <c r="H53" s="31">
        <v>0</v>
      </c>
      <c r="I53" s="32">
        <v>0</v>
      </c>
    </row>
    <row r="54" spans="1:9" ht="12.75">
      <c r="A54" s="27">
        <v>38</v>
      </c>
      <c r="B54" s="28" t="s">
        <v>137</v>
      </c>
      <c r="C54" s="29" t="s">
        <v>138</v>
      </c>
      <c r="D54" s="30">
        <v>0</v>
      </c>
      <c r="E54" s="31">
        <v>0</v>
      </c>
      <c r="F54" s="31">
        <v>0</v>
      </c>
      <c r="G54" s="31">
        <v>0</v>
      </c>
      <c r="H54" s="31">
        <v>0</v>
      </c>
      <c r="I54" s="32">
        <v>0</v>
      </c>
    </row>
    <row r="55" spans="1:9" ht="12.75">
      <c r="A55" s="27">
        <v>39</v>
      </c>
      <c r="B55" s="28" t="s">
        <v>76</v>
      </c>
      <c r="C55" s="29" t="s">
        <v>139</v>
      </c>
      <c r="D55" s="30">
        <v>0</v>
      </c>
      <c r="E55" s="31">
        <v>2</v>
      </c>
      <c r="F55" s="31">
        <v>0</v>
      </c>
      <c r="G55" s="31">
        <v>0</v>
      </c>
      <c r="H55" s="31">
        <v>2</v>
      </c>
      <c r="I55" s="32">
        <v>0</v>
      </c>
    </row>
    <row r="56" spans="1:9" ht="12.75">
      <c r="A56" s="27">
        <v>40</v>
      </c>
      <c r="B56" s="28" t="s">
        <v>140</v>
      </c>
      <c r="C56" s="29" t="s">
        <v>141</v>
      </c>
      <c r="D56" s="30">
        <v>0</v>
      </c>
      <c r="E56" s="31">
        <v>1</v>
      </c>
      <c r="F56" s="31">
        <v>0</v>
      </c>
      <c r="G56" s="31">
        <v>0</v>
      </c>
      <c r="H56" s="31">
        <v>2</v>
      </c>
      <c r="I56" s="32">
        <v>1</v>
      </c>
    </row>
    <row r="57" spans="1:9" ht="12.75">
      <c r="A57" s="27">
        <v>41</v>
      </c>
      <c r="B57" s="28" t="s">
        <v>142</v>
      </c>
      <c r="C57" s="29" t="s">
        <v>143</v>
      </c>
      <c r="D57" s="30">
        <v>0</v>
      </c>
      <c r="E57" s="31">
        <v>0</v>
      </c>
      <c r="F57" s="31">
        <v>0</v>
      </c>
      <c r="G57" s="31">
        <v>0</v>
      </c>
      <c r="H57" s="31">
        <v>0</v>
      </c>
      <c r="I57" s="32">
        <v>0</v>
      </c>
    </row>
    <row r="58" spans="1:9" ht="12.75">
      <c r="A58" s="27">
        <v>42</v>
      </c>
      <c r="B58" s="28" t="s">
        <v>144</v>
      </c>
      <c r="C58" s="29" t="s">
        <v>145</v>
      </c>
      <c r="D58" s="30">
        <v>0</v>
      </c>
      <c r="E58" s="31">
        <v>1</v>
      </c>
      <c r="F58" s="31">
        <v>0</v>
      </c>
      <c r="G58" s="31">
        <v>0</v>
      </c>
      <c r="H58" s="31">
        <v>0</v>
      </c>
      <c r="I58" s="32">
        <v>0</v>
      </c>
    </row>
    <row r="59" spans="1:9" ht="12.75">
      <c r="A59" s="27">
        <v>43</v>
      </c>
      <c r="B59" s="28" t="s">
        <v>144</v>
      </c>
      <c r="C59" s="29" t="s">
        <v>146</v>
      </c>
      <c r="D59" s="30">
        <v>0</v>
      </c>
      <c r="E59" s="31">
        <v>1</v>
      </c>
      <c r="F59" s="31">
        <v>0</v>
      </c>
      <c r="G59" s="31">
        <v>0</v>
      </c>
      <c r="H59" s="31">
        <v>0</v>
      </c>
      <c r="I59" s="32">
        <v>1</v>
      </c>
    </row>
    <row r="60" spans="1:9" ht="13.5" thickBot="1">
      <c r="A60" s="27">
        <v>44</v>
      </c>
      <c r="B60" s="28" t="s">
        <v>147</v>
      </c>
      <c r="C60" s="29" t="s">
        <v>148</v>
      </c>
      <c r="D60" s="30">
        <v>0</v>
      </c>
      <c r="E60" s="31">
        <v>0</v>
      </c>
      <c r="F60" s="31">
        <v>0</v>
      </c>
      <c r="G60" s="31">
        <v>0</v>
      </c>
      <c r="H60" s="31">
        <v>0</v>
      </c>
      <c r="I60" s="32">
        <v>0</v>
      </c>
    </row>
    <row r="61" spans="1:9" s="134" customFormat="1" ht="17.25" thickBot="1" thickTop="1">
      <c r="A61" s="125">
        <v>44</v>
      </c>
      <c r="B61" s="126"/>
      <c r="C61" s="231" t="s">
        <v>149</v>
      </c>
      <c r="D61" s="125">
        <f aca="true" t="shared" si="3" ref="D61:I61">(D17+D18+D19+D20+D21+D22+D23+D24+D25+D26+D27+D28+D29+D30+D31+D32+D33+D34+D35+D36+D37+D38+D39+D40+D41+D42+D43+D44+D45+D46+D47+D48+D49+D50+D51+D52+D53+D54+D55+D56+D57+D58+D59+D60)</f>
        <v>10</v>
      </c>
      <c r="E61" s="132">
        <f t="shared" si="3"/>
        <v>27</v>
      </c>
      <c r="F61" s="132">
        <f t="shared" si="3"/>
        <v>1</v>
      </c>
      <c r="G61" s="132">
        <f t="shared" si="3"/>
        <v>2</v>
      </c>
      <c r="H61" s="132">
        <f t="shared" si="3"/>
        <v>14</v>
      </c>
      <c r="I61" s="133">
        <f t="shared" si="3"/>
        <v>18</v>
      </c>
    </row>
    <row r="62" spans="1:9" ht="14.25" thickBot="1" thickTop="1">
      <c r="A62" s="547"/>
      <c r="B62" s="548"/>
      <c r="C62" s="548"/>
      <c r="D62" s="548"/>
      <c r="E62" s="548"/>
      <c r="F62" s="548"/>
      <c r="G62" s="548"/>
      <c r="H62" s="548"/>
      <c r="I62" s="549"/>
    </row>
    <row r="63" spans="1:9" ht="13.5" hidden="1" thickTop="1">
      <c r="A63" s="27">
        <v>1</v>
      </c>
      <c r="B63" s="28" t="s">
        <v>64</v>
      </c>
      <c r="C63" s="29" t="s">
        <v>150</v>
      </c>
      <c r="D63" s="30">
        <v>7</v>
      </c>
      <c r="E63" s="31">
        <v>3</v>
      </c>
      <c r="F63" s="31">
        <v>0</v>
      </c>
      <c r="G63" s="31">
        <v>0</v>
      </c>
      <c r="H63" s="31">
        <v>4</v>
      </c>
      <c r="I63" s="32">
        <v>1</v>
      </c>
    </row>
    <row r="64" spans="1:9" ht="12.75" hidden="1">
      <c r="A64" s="27">
        <v>2</v>
      </c>
      <c r="B64" s="28" t="s">
        <v>66</v>
      </c>
      <c r="C64" s="29" t="s">
        <v>151</v>
      </c>
      <c r="D64" s="30">
        <v>3</v>
      </c>
      <c r="E64" s="31">
        <v>2</v>
      </c>
      <c r="F64" s="31">
        <v>6</v>
      </c>
      <c r="G64" s="31">
        <v>0</v>
      </c>
      <c r="H64" s="31">
        <v>1</v>
      </c>
      <c r="I64" s="32">
        <v>0</v>
      </c>
    </row>
    <row r="65" spans="1:9" ht="12.75" hidden="1">
      <c r="A65" s="27">
        <v>3</v>
      </c>
      <c r="B65" s="28" t="s">
        <v>66</v>
      </c>
      <c r="C65" s="29" t="s">
        <v>152</v>
      </c>
      <c r="D65" s="30">
        <v>1</v>
      </c>
      <c r="E65" s="31">
        <v>0</v>
      </c>
      <c r="F65" s="31">
        <v>5</v>
      </c>
      <c r="G65" s="31">
        <v>0</v>
      </c>
      <c r="H65" s="31">
        <v>2</v>
      </c>
      <c r="I65" s="32">
        <v>7</v>
      </c>
    </row>
    <row r="66" spans="1:9" ht="12.75" hidden="1">
      <c r="A66" s="27">
        <v>4</v>
      </c>
      <c r="B66" s="28" t="s">
        <v>66</v>
      </c>
      <c r="C66" s="29" t="s">
        <v>69</v>
      </c>
      <c r="D66" s="30">
        <v>1</v>
      </c>
      <c r="E66" s="31">
        <v>0</v>
      </c>
      <c r="F66" s="31">
        <v>2</v>
      </c>
      <c r="G66" s="31">
        <v>3</v>
      </c>
      <c r="H66" s="31">
        <v>0</v>
      </c>
      <c r="I66" s="32">
        <v>0</v>
      </c>
    </row>
    <row r="67" spans="1:9" ht="13.5" hidden="1" thickBot="1">
      <c r="A67" s="27">
        <v>5</v>
      </c>
      <c r="B67" s="28" t="s">
        <v>70</v>
      </c>
      <c r="C67" s="29" t="s">
        <v>71</v>
      </c>
      <c r="D67" s="30">
        <v>0</v>
      </c>
      <c r="E67" s="31">
        <v>2</v>
      </c>
      <c r="F67" s="31">
        <v>0</v>
      </c>
      <c r="G67" s="31">
        <v>0</v>
      </c>
      <c r="H67" s="31">
        <v>0</v>
      </c>
      <c r="I67" s="32">
        <v>0</v>
      </c>
    </row>
    <row r="68" spans="1:9" ht="17.25" hidden="1" thickBot="1" thickTop="1">
      <c r="A68" s="161">
        <v>5</v>
      </c>
      <c r="B68" s="162"/>
      <c r="C68" s="163" t="s">
        <v>72</v>
      </c>
      <c r="D68" s="164">
        <f aca="true" t="shared" si="4" ref="D68:I68">(D63+D64+D65+D66+D67)</f>
        <v>12</v>
      </c>
      <c r="E68" s="165">
        <f t="shared" si="4"/>
        <v>7</v>
      </c>
      <c r="F68" s="165">
        <f t="shared" si="4"/>
        <v>13</v>
      </c>
      <c r="G68" s="165">
        <f t="shared" si="4"/>
        <v>3</v>
      </c>
      <c r="H68" s="165">
        <f t="shared" si="4"/>
        <v>7</v>
      </c>
      <c r="I68" s="166">
        <f t="shared" si="4"/>
        <v>8</v>
      </c>
    </row>
    <row r="69" spans="1:9" ht="14.25" hidden="1" thickBot="1" thickTop="1">
      <c r="A69" s="547"/>
      <c r="B69" s="548"/>
      <c r="C69" s="548"/>
      <c r="D69" s="548"/>
      <c r="E69" s="548"/>
      <c r="F69" s="548"/>
      <c r="G69" s="548"/>
      <c r="H69" s="548"/>
      <c r="I69" s="549"/>
    </row>
    <row r="70" spans="1:9" ht="13.5" hidden="1" thickTop="1">
      <c r="A70" s="27">
        <v>1</v>
      </c>
      <c r="B70" s="28" t="s">
        <v>66</v>
      </c>
      <c r="C70" s="29" t="s">
        <v>73</v>
      </c>
      <c r="D70" s="30">
        <v>4</v>
      </c>
      <c r="E70" s="31">
        <v>4</v>
      </c>
      <c r="F70" s="31">
        <v>0</v>
      </c>
      <c r="G70" s="31">
        <v>0</v>
      </c>
      <c r="H70" s="31">
        <v>10</v>
      </c>
      <c r="I70" s="32">
        <v>0</v>
      </c>
    </row>
    <row r="71" spans="1:9" ht="12.75" hidden="1">
      <c r="A71" s="27">
        <v>2</v>
      </c>
      <c r="B71" s="28" t="s">
        <v>74</v>
      </c>
      <c r="C71" s="29" t="s">
        <v>75</v>
      </c>
      <c r="D71" s="30">
        <v>5</v>
      </c>
      <c r="E71" s="31">
        <v>0</v>
      </c>
      <c r="F71" s="31">
        <v>0</v>
      </c>
      <c r="G71" s="31">
        <v>0</v>
      </c>
      <c r="H71" s="31">
        <v>2</v>
      </c>
      <c r="I71" s="32">
        <v>3</v>
      </c>
    </row>
    <row r="72" spans="1:9" ht="13.5" hidden="1" thickBot="1">
      <c r="A72" s="27">
        <v>3</v>
      </c>
      <c r="B72" s="28" t="s">
        <v>76</v>
      </c>
      <c r="C72" s="29" t="s">
        <v>153</v>
      </c>
      <c r="D72" s="30">
        <v>0</v>
      </c>
      <c r="E72" s="31">
        <v>0</v>
      </c>
      <c r="F72" s="31">
        <v>0</v>
      </c>
      <c r="G72" s="31">
        <v>0</v>
      </c>
      <c r="H72" s="31">
        <v>0</v>
      </c>
      <c r="I72" s="32">
        <v>0</v>
      </c>
    </row>
    <row r="73" spans="1:9" ht="17.25" hidden="1" thickBot="1" thickTop="1">
      <c r="A73" s="161">
        <v>3</v>
      </c>
      <c r="B73" s="162"/>
      <c r="C73" s="163" t="s">
        <v>78</v>
      </c>
      <c r="D73" s="164">
        <f aca="true" t="shared" si="5" ref="D73:I73">(D70+D71+D72)</f>
        <v>9</v>
      </c>
      <c r="E73" s="165">
        <f t="shared" si="5"/>
        <v>4</v>
      </c>
      <c r="F73" s="165">
        <f t="shared" si="5"/>
        <v>0</v>
      </c>
      <c r="G73" s="165">
        <f t="shared" si="5"/>
        <v>0</v>
      </c>
      <c r="H73" s="165">
        <f t="shared" si="5"/>
        <v>12</v>
      </c>
      <c r="I73" s="166">
        <f t="shared" si="5"/>
        <v>3</v>
      </c>
    </row>
    <row r="74" spans="1:9" ht="14.25" hidden="1" thickBot="1" thickTop="1">
      <c r="A74" s="547"/>
      <c r="B74" s="548"/>
      <c r="C74" s="548"/>
      <c r="D74" s="548"/>
      <c r="E74" s="548"/>
      <c r="F74" s="548"/>
      <c r="G74" s="548"/>
      <c r="H74" s="548"/>
      <c r="I74" s="549"/>
    </row>
    <row r="75" spans="1:9" ht="13.5" thickTop="1">
      <c r="A75" s="27">
        <v>1</v>
      </c>
      <c r="B75" s="28" t="s">
        <v>80</v>
      </c>
      <c r="C75" s="29" t="s">
        <v>154</v>
      </c>
      <c r="D75" s="30">
        <v>0</v>
      </c>
      <c r="E75" s="31">
        <v>0</v>
      </c>
      <c r="F75" s="31">
        <v>0</v>
      </c>
      <c r="G75" s="31">
        <v>0</v>
      </c>
      <c r="H75" s="31">
        <v>0</v>
      </c>
      <c r="I75" s="32">
        <v>0</v>
      </c>
    </row>
    <row r="76" spans="1:9" ht="12.75">
      <c r="A76" s="27">
        <v>2</v>
      </c>
      <c r="B76" s="28" t="s">
        <v>85</v>
      </c>
      <c r="C76" s="29" t="s">
        <v>155</v>
      </c>
      <c r="D76" s="30">
        <v>0</v>
      </c>
      <c r="E76" s="31">
        <v>0</v>
      </c>
      <c r="F76" s="31">
        <v>0</v>
      </c>
      <c r="G76" s="31">
        <v>0</v>
      </c>
      <c r="H76" s="31">
        <v>0</v>
      </c>
      <c r="I76" s="32">
        <v>0</v>
      </c>
    </row>
    <row r="77" spans="1:9" ht="12.75">
      <c r="A77" s="27">
        <v>3</v>
      </c>
      <c r="B77" s="28" t="s">
        <v>108</v>
      </c>
      <c r="C77" s="29" t="s">
        <v>156</v>
      </c>
      <c r="D77" s="30">
        <v>0</v>
      </c>
      <c r="E77" s="31">
        <v>0</v>
      </c>
      <c r="F77" s="31">
        <v>0</v>
      </c>
      <c r="G77" s="31">
        <v>0</v>
      </c>
      <c r="H77" s="31">
        <v>0</v>
      </c>
      <c r="I77" s="32">
        <v>0</v>
      </c>
    </row>
    <row r="78" spans="1:9" ht="12.75">
      <c r="A78" s="27">
        <v>4</v>
      </c>
      <c r="B78" s="28" t="s">
        <v>157</v>
      </c>
      <c r="C78" s="29" t="s">
        <v>158</v>
      </c>
      <c r="D78" s="30">
        <v>0</v>
      </c>
      <c r="E78" s="31">
        <v>0</v>
      </c>
      <c r="F78" s="31">
        <v>0</v>
      </c>
      <c r="G78" s="31">
        <v>0</v>
      </c>
      <c r="H78" s="31">
        <v>0</v>
      </c>
      <c r="I78" s="32">
        <v>0</v>
      </c>
    </row>
    <row r="79" spans="1:9" ht="12.75">
      <c r="A79" s="27">
        <v>5</v>
      </c>
      <c r="B79" s="28" t="s">
        <v>123</v>
      </c>
      <c r="C79" s="29" t="s">
        <v>159</v>
      </c>
      <c r="D79" s="30">
        <v>0</v>
      </c>
      <c r="E79" s="31">
        <v>0</v>
      </c>
      <c r="F79" s="31">
        <v>0</v>
      </c>
      <c r="G79" s="31">
        <v>0</v>
      </c>
      <c r="H79" s="31">
        <v>0</v>
      </c>
      <c r="I79" s="32">
        <v>0</v>
      </c>
    </row>
    <row r="80" spans="1:9" ht="12.75">
      <c r="A80" s="27">
        <v>6</v>
      </c>
      <c r="B80" s="28" t="s">
        <v>128</v>
      </c>
      <c r="C80" s="29" t="s">
        <v>160</v>
      </c>
      <c r="D80" s="30">
        <v>0</v>
      </c>
      <c r="E80" s="31">
        <v>0</v>
      </c>
      <c r="F80" s="31">
        <v>0</v>
      </c>
      <c r="G80" s="31">
        <v>0</v>
      </c>
      <c r="H80" s="31">
        <v>0</v>
      </c>
      <c r="I80" s="32">
        <v>0</v>
      </c>
    </row>
    <row r="81" spans="1:9" ht="13.5" thickBot="1">
      <c r="A81" s="27">
        <v>7</v>
      </c>
      <c r="B81" s="28" t="s">
        <v>74</v>
      </c>
      <c r="C81" s="29" t="s">
        <v>161</v>
      </c>
      <c r="D81" s="30">
        <v>0</v>
      </c>
      <c r="E81" s="31">
        <v>0</v>
      </c>
      <c r="F81" s="31">
        <v>0</v>
      </c>
      <c r="G81" s="31">
        <v>0</v>
      </c>
      <c r="H81" s="31">
        <v>0</v>
      </c>
      <c r="I81" s="32">
        <v>0</v>
      </c>
    </row>
    <row r="82" spans="1:9" s="134" customFormat="1" ht="17.25" thickBot="1" thickTop="1">
      <c r="A82" s="125">
        <v>7</v>
      </c>
      <c r="B82" s="126"/>
      <c r="C82" s="231" t="s">
        <v>162</v>
      </c>
      <c r="D82" s="125">
        <f aca="true" t="shared" si="6" ref="D82:I82">(D75+D76+D77+D78+D79+D80+D81)</f>
        <v>0</v>
      </c>
      <c r="E82" s="132">
        <f t="shared" si="6"/>
        <v>0</v>
      </c>
      <c r="F82" s="132">
        <f t="shared" si="6"/>
        <v>0</v>
      </c>
      <c r="G82" s="132">
        <f t="shared" si="6"/>
        <v>0</v>
      </c>
      <c r="H82" s="132">
        <f t="shared" si="6"/>
        <v>0</v>
      </c>
      <c r="I82" s="133">
        <f t="shared" si="6"/>
        <v>0</v>
      </c>
    </row>
    <row r="83" spans="1:9" ht="14.25" thickBot="1" thickTop="1">
      <c r="A83" s="547"/>
      <c r="B83" s="548"/>
      <c r="C83" s="548"/>
      <c r="D83" s="548"/>
      <c r="E83" s="548"/>
      <c r="F83" s="548"/>
      <c r="G83" s="548"/>
      <c r="H83" s="548"/>
      <c r="I83" s="549"/>
    </row>
    <row r="84" spans="1:9" ht="13.5" thickTop="1">
      <c r="A84" s="27">
        <v>1</v>
      </c>
      <c r="B84" s="28" t="s">
        <v>83</v>
      </c>
      <c r="C84" s="29" t="s">
        <v>163</v>
      </c>
      <c r="D84" s="30">
        <v>0</v>
      </c>
      <c r="E84" s="31">
        <v>0</v>
      </c>
      <c r="F84" s="31">
        <v>0</v>
      </c>
      <c r="G84" s="31">
        <v>0</v>
      </c>
      <c r="H84" s="31">
        <v>0</v>
      </c>
      <c r="I84" s="32">
        <v>1</v>
      </c>
    </row>
    <row r="85" spans="1:9" ht="12.75">
      <c r="A85" s="27">
        <v>2</v>
      </c>
      <c r="B85" s="28" t="s">
        <v>66</v>
      </c>
      <c r="C85" s="29" t="s">
        <v>181</v>
      </c>
      <c r="D85" s="30">
        <v>0</v>
      </c>
      <c r="E85" s="31">
        <v>0</v>
      </c>
      <c r="F85" s="31">
        <v>0</v>
      </c>
      <c r="G85" s="31">
        <v>0</v>
      </c>
      <c r="H85" s="31">
        <v>0</v>
      </c>
      <c r="I85" s="32">
        <v>0</v>
      </c>
    </row>
    <row r="86" spans="1:9" ht="12.75">
      <c r="A86" s="27">
        <v>3</v>
      </c>
      <c r="B86" s="28" t="s">
        <v>66</v>
      </c>
      <c r="C86" s="29" t="s">
        <v>164</v>
      </c>
      <c r="D86" s="30">
        <v>0</v>
      </c>
      <c r="E86" s="31">
        <v>0</v>
      </c>
      <c r="F86" s="31">
        <v>0</v>
      </c>
      <c r="G86" s="31">
        <v>0</v>
      </c>
      <c r="H86" s="31">
        <v>1</v>
      </c>
      <c r="I86" s="32">
        <v>0</v>
      </c>
    </row>
    <row r="87" spans="1:9" ht="12.75">
      <c r="A87" s="27">
        <v>4</v>
      </c>
      <c r="B87" s="28" t="s">
        <v>66</v>
      </c>
      <c r="C87" s="29" t="s">
        <v>165</v>
      </c>
      <c r="D87" s="30">
        <v>0</v>
      </c>
      <c r="E87" s="31">
        <v>0</v>
      </c>
      <c r="F87" s="31">
        <v>0</v>
      </c>
      <c r="G87" s="31">
        <v>0</v>
      </c>
      <c r="H87" s="31">
        <v>0</v>
      </c>
      <c r="I87" s="32">
        <v>0</v>
      </c>
    </row>
    <row r="88" spans="1:9" ht="12.75">
      <c r="A88" s="27">
        <v>5</v>
      </c>
      <c r="B88" s="28" t="s">
        <v>106</v>
      </c>
      <c r="C88" s="29" t="s">
        <v>166</v>
      </c>
      <c r="D88" s="30">
        <v>0</v>
      </c>
      <c r="E88" s="31">
        <v>0</v>
      </c>
      <c r="F88" s="31">
        <v>0</v>
      </c>
      <c r="G88" s="31">
        <v>0</v>
      </c>
      <c r="H88" s="31">
        <v>0</v>
      </c>
      <c r="I88" s="32">
        <v>0</v>
      </c>
    </row>
    <row r="89" spans="1:9" ht="12.75">
      <c r="A89" s="27">
        <v>6</v>
      </c>
      <c r="B89" s="28" t="s">
        <v>108</v>
      </c>
      <c r="C89" s="29" t="s">
        <v>167</v>
      </c>
      <c r="D89" s="30">
        <v>0</v>
      </c>
      <c r="E89" s="31">
        <v>0</v>
      </c>
      <c r="F89" s="31">
        <v>0</v>
      </c>
      <c r="G89" s="31">
        <v>0</v>
      </c>
      <c r="H89" s="31">
        <v>0</v>
      </c>
      <c r="I89" s="32">
        <v>0</v>
      </c>
    </row>
    <row r="90" spans="1:9" ht="12.75">
      <c r="A90" s="27">
        <v>7</v>
      </c>
      <c r="B90" s="28" t="s">
        <v>126</v>
      </c>
      <c r="C90" s="29" t="s">
        <v>168</v>
      </c>
      <c r="D90" s="30">
        <v>0</v>
      </c>
      <c r="E90" s="31">
        <v>1</v>
      </c>
      <c r="F90" s="31">
        <v>1</v>
      </c>
      <c r="G90" s="31">
        <v>0</v>
      </c>
      <c r="H90" s="31">
        <v>0</v>
      </c>
      <c r="I90" s="32">
        <v>0</v>
      </c>
    </row>
    <row r="91" spans="1:9" ht="13.5" thickBot="1">
      <c r="A91" s="27">
        <v>8</v>
      </c>
      <c r="B91" s="28" t="s">
        <v>128</v>
      </c>
      <c r="C91" s="29" t="s">
        <v>169</v>
      </c>
      <c r="D91" s="30">
        <v>0</v>
      </c>
      <c r="E91" s="31">
        <v>0</v>
      </c>
      <c r="F91" s="31">
        <v>0</v>
      </c>
      <c r="G91" s="31">
        <v>0</v>
      </c>
      <c r="H91" s="31">
        <v>0</v>
      </c>
      <c r="I91" s="32">
        <v>0</v>
      </c>
    </row>
    <row r="92" spans="1:9" s="134" customFormat="1" ht="17.25" thickBot="1" thickTop="1">
      <c r="A92" s="125">
        <v>8</v>
      </c>
      <c r="B92" s="126"/>
      <c r="C92" s="231" t="s">
        <v>170</v>
      </c>
      <c r="D92" s="125">
        <f aca="true" t="shared" si="7" ref="D92:I92">(D84+D85+D86+D87+D88+D89+D90+D91)</f>
        <v>0</v>
      </c>
      <c r="E92" s="132">
        <f t="shared" si="7"/>
        <v>1</v>
      </c>
      <c r="F92" s="132">
        <f t="shared" si="7"/>
        <v>1</v>
      </c>
      <c r="G92" s="132">
        <f t="shared" si="7"/>
        <v>0</v>
      </c>
      <c r="H92" s="132">
        <f t="shared" si="7"/>
        <v>1</v>
      </c>
      <c r="I92" s="133">
        <f t="shared" si="7"/>
        <v>1</v>
      </c>
    </row>
    <row r="93" spans="1:9" ht="14.25" thickBot="1" thickTop="1">
      <c r="A93" s="547"/>
      <c r="B93" s="548"/>
      <c r="C93" s="548"/>
      <c r="D93" s="548"/>
      <c r="E93" s="548"/>
      <c r="F93" s="548"/>
      <c r="G93" s="548"/>
      <c r="H93" s="548"/>
      <c r="I93" s="549"/>
    </row>
    <row r="94" spans="1:9" s="134" customFormat="1" ht="17.25" thickBot="1" thickTop="1">
      <c r="A94" s="168">
        <v>67</v>
      </c>
      <c r="B94" s="126"/>
      <c r="C94" s="284" t="s">
        <v>171</v>
      </c>
      <c r="D94" s="168">
        <f aca="true" t="shared" si="8" ref="D94:I94">(D61+D68+D73+D82+D92)</f>
        <v>31</v>
      </c>
      <c r="E94" s="174">
        <f t="shared" si="8"/>
        <v>39</v>
      </c>
      <c r="F94" s="174">
        <f t="shared" si="8"/>
        <v>15</v>
      </c>
      <c r="G94" s="174">
        <f t="shared" si="8"/>
        <v>5</v>
      </c>
      <c r="H94" s="174">
        <f t="shared" si="8"/>
        <v>34</v>
      </c>
      <c r="I94" s="175">
        <f t="shared" si="8"/>
        <v>30</v>
      </c>
    </row>
    <row r="95" ht="13.5" thickTop="1"/>
  </sheetData>
  <sheetProtection password="CE88" sheet="1" objects="1" scenarios="1"/>
  <mergeCells count="9">
    <mergeCell ref="A69:I69"/>
    <mergeCell ref="A74:I74"/>
    <mergeCell ref="A83:I83"/>
    <mergeCell ref="A93:I93"/>
    <mergeCell ref="A2:A3"/>
    <mergeCell ref="B2:B3"/>
    <mergeCell ref="C2:C3"/>
    <mergeCell ref="A62:I62"/>
    <mergeCell ref="A10:I10"/>
  </mergeCells>
  <printOptions horizontalCentered="1"/>
  <pageMargins left="0.7480314960629921" right="0.35433070866141736" top="0.984251968503937" bottom="0.984251968503937" header="0.5118110236220472" footer="0.11811023622047245"/>
  <pageSetup horizontalDpi="600" verticalDpi="600" orientation="portrait" paperSize="9" r:id="rId1"/>
  <headerFooter alignWithMargins="0">
    <oddFooter>&amp;R&amp;P+41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1">
      <pane ySplit="5" topLeftCell="BM6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4.421875" style="67" bestFit="1" customWidth="1"/>
    <col min="2" max="2" width="12.7109375" style="5" customWidth="1"/>
    <col min="3" max="3" width="41.00390625" style="5" customWidth="1"/>
    <col min="4" max="4" width="9.140625" style="201" customWidth="1"/>
    <col min="5" max="5" width="8.57421875" style="6" customWidth="1"/>
    <col min="6" max="6" width="8.00390625" style="6" customWidth="1"/>
    <col min="7" max="7" width="8.28125" style="6" customWidth="1"/>
    <col min="8" max="8" width="8.57421875" style="6" customWidth="1"/>
    <col min="9" max="9" width="8.140625" style="6" customWidth="1"/>
    <col min="10" max="12" width="8.57421875" style="6" customWidth="1"/>
    <col min="13" max="13" width="8.28125" style="6" customWidth="1"/>
  </cols>
  <sheetData>
    <row r="1" ht="16.5" thickBot="1">
      <c r="A1" s="235" t="s">
        <v>408</v>
      </c>
    </row>
    <row r="2" spans="1:13" s="70" customFormat="1" ht="22.5">
      <c r="A2" s="550" t="s">
        <v>46</v>
      </c>
      <c r="B2" s="553" t="s">
        <v>47</v>
      </c>
      <c r="C2" s="556" t="s">
        <v>48</v>
      </c>
      <c r="D2" s="202" t="s">
        <v>409</v>
      </c>
      <c r="E2" s="285" t="s">
        <v>410</v>
      </c>
      <c r="F2" s="8" t="s">
        <v>411</v>
      </c>
      <c r="G2" s="8" t="s">
        <v>412</v>
      </c>
      <c r="H2" s="8" t="s">
        <v>413</v>
      </c>
      <c r="I2" s="8" t="s">
        <v>414</v>
      </c>
      <c r="J2" s="8" t="s">
        <v>415</v>
      </c>
      <c r="K2" s="8" t="s">
        <v>416</v>
      </c>
      <c r="L2" s="8" t="s">
        <v>417</v>
      </c>
      <c r="M2" s="10" t="s">
        <v>418</v>
      </c>
    </row>
    <row r="3" spans="1:13" s="70" customFormat="1" ht="11.25">
      <c r="A3" s="551"/>
      <c r="B3" s="554"/>
      <c r="C3" s="557"/>
      <c r="D3" s="204"/>
      <c r="E3" s="559" t="s">
        <v>56</v>
      </c>
      <c r="F3" s="559"/>
      <c r="G3" s="559"/>
      <c r="H3" s="559"/>
      <c r="I3" s="559"/>
      <c r="J3" s="559"/>
      <c r="K3" s="559"/>
      <c r="L3" s="559"/>
      <c r="M3" s="578"/>
    </row>
    <row r="4" spans="1:13" s="70" customFormat="1" ht="11.25">
      <c r="A4" s="551"/>
      <c r="B4" s="554"/>
      <c r="C4" s="557"/>
      <c r="D4" s="207"/>
      <c r="E4" s="286"/>
      <c r="F4" s="12"/>
      <c r="G4" s="12"/>
      <c r="H4" s="579" t="s">
        <v>56</v>
      </c>
      <c r="I4" s="559"/>
      <c r="J4" s="559"/>
      <c r="K4" s="580"/>
      <c r="L4" s="286"/>
      <c r="M4" s="14"/>
    </row>
    <row r="5" spans="1:13" s="70" customFormat="1" ht="91.5" customHeight="1" thickBot="1">
      <c r="A5" s="552"/>
      <c r="B5" s="555"/>
      <c r="C5" s="558"/>
      <c r="D5" s="213" t="s">
        <v>419</v>
      </c>
      <c r="E5" s="287" t="s">
        <v>285</v>
      </c>
      <c r="F5" s="16" t="s">
        <v>420</v>
      </c>
      <c r="G5" s="17" t="s">
        <v>421</v>
      </c>
      <c r="H5" s="288" t="s">
        <v>422</v>
      </c>
      <c r="I5" s="17" t="s">
        <v>289</v>
      </c>
      <c r="J5" s="17" t="s">
        <v>290</v>
      </c>
      <c r="K5" s="16" t="s">
        <v>291</v>
      </c>
      <c r="L5" s="16" t="s">
        <v>292</v>
      </c>
      <c r="M5" s="20" t="s">
        <v>293</v>
      </c>
    </row>
    <row r="6" spans="1:13" ht="12.75">
      <c r="A6" s="21">
        <v>1</v>
      </c>
      <c r="B6" s="22" t="s">
        <v>64</v>
      </c>
      <c r="C6" s="153" t="s">
        <v>65</v>
      </c>
      <c r="D6" s="215">
        <v>51</v>
      </c>
      <c r="E6" s="121">
        <v>9</v>
      </c>
      <c r="F6" s="25">
        <v>16</v>
      </c>
      <c r="G6" s="25">
        <v>11</v>
      </c>
      <c r="H6" s="25">
        <v>1</v>
      </c>
      <c r="I6" s="25">
        <v>0</v>
      </c>
      <c r="J6" s="25">
        <v>8</v>
      </c>
      <c r="K6" s="25">
        <v>2</v>
      </c>
      <c r="L6" s="25">
        <v>0</v>
      </c>
      <c r="M6" s="26">
        <v>15</v>
      </c>
    </row>
    <row r="7" spans="1:13" ht="12.75">
      <c r="A7" s="27">
        <v>2</v>
      </c>
      <c r="B7" s="28" t="s">
        <v>66</v>
      </c>
      <c r="C7" s="118" t="s">
        <v>67</v>
      </c>
      <c r="D7" s="216">
        <v>58</v>
      </c>
      <c r="E7" s="124">
        <v>6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52</v>
      </c>
    </row>
    <row r="8" spans="1:13" ht="12.75">
      <c r="A8" s="27">
        <v>3</v>
      </c>
      <c r="B8" s="28" t="s">
        <v>66</v>
      </c>
      <c r="C8" s="118" t="s">
        <v>68</v>
      </c>
      <c r="D8" s="216">
        <v>91</v>
      </c>
      <c r="E8" s="124">
        <v>32</v>
      </c>
      <c r="F8" s="31">
        <v>52</v>
      </c>
      <c r="G8" s="31">
        <v>7</v>
      </c>
      <c r="H8" s="31">
        <v>0</v>
      </c>
      <c r="I8" s="31">
        <v>3</v>
      </c>
      <c r="J8" s="31">
        <v>2</v>
      </c>
      <c r="K8" s="31">
        <v>2</v>
      </c>
      <c r="L8" s="31">
        <v>0</v>
      </c>
      <c r="M8" s="32">
        <v>0</v>
      </c>
    </row>
    <row r="9" spans="1:13" ht="12.75">
      <c r="A9" s="27">
        <v>4</v>
      </c>
      <c r="B9" s="28" t="s">
        <v>66</v>
      </c>
      <c r="C9" s="118" t="s">
        <v>69</v>
      </c>
      <c r="D9" s="216">
        <v>55</v>
      </c>
      <c r="E9" s="124">
        <v>12</v>
      </c>
      <c r="F9" s="31">
        <v>37</v>
      </c>
      <c r="G9" s="31">
        <v>3</v>
      </c>
      <c r="H9" s="31">
        <v>0</v>
      </c>
      <c r="I9" s="31">
        <v>0</v>
      </c>
      <c r="J9" s="31">
        <v>0</v>
      </c>
      <c r="K9" s="31">
        <v>3</v>
      </c>
      <c r="L9" s="31">
        <v>0</v>
      </c>
      <c r="M9" s="32">
        <v>3</v>
      </c>
    </row>
    <row r="10" spans="1:13" ht="13.5" thickBot="1">
      <c r="A10" s="27">
        <v>5</v>
      </c>
      <c r="B10" s="28" t="s">
        <v>70</v>
      </c>
      <c r="C10" s="118" t="s">
        <v>71</v>
      </c>
      <c r="D10" s="216">
        <v>38</v>
      </c>
      <c r="E10" s="124">
        <v>1</v>
      </c>
      <c r="F10" s="31">
        <v>32</v>
      </c>
      <c r="G10" s="31">
        <v>5</v>
      </c>
      <c r="H10" s="31">
        <v>0</v>
      </c>
      <c r="I10" s="31">
        <v>0</v>
      </c>
      <c r="J10" s="31">
        <v>5</v>
      </c>
      <c r="K10" s="31">
        <v>0</v>
      </c>
      <c r="L10" s="31">
        <v>0</v>
      </c>
      <c r="M10" s="32">
        <v>0</v>
      </c>
    </row>
    <row r="11" spans="1:13" s="134" customFormat="1" ht="17.25" thickBot="1" thickTop="1">
      <c r="A11" s="125">
        <v>5</v>
      </c>
      <c r="B11" s="126"/>
      <c r="C11" s="127" t="s">
        <v>72</v>
      </c>
      <c r="D11" s="289">
        <f aca="true" t="shared" si="0" ref="D11:M11">(D6+D7+D8+D9+D10)</f>
        <v>293</v>
      </c>
      <c r="E11" s="131">
        <f t="shared" si="0"/>
        <v>60</v>
      </c>
      <c r="F11" s="132">
        <f t="shared" si="0"/>
        <v>137</v>
      </c>
      <c r="G11" s="132">
        <f t="shared" si="0"/>
        <v>26</v>
      </c>
      <c r="H11" s="132">
        <f t="shared" si="0"/>
        <v>1</v>
      </c>
      <c r="I11" s="132">
        <f t="shared" si="0"/>
        <v>3</v>
      </c>
      <c r="J11" s="132">
        <f t="shared" si="0"/>
        <v>15</v>
      </c>
      <c r="K11" s="132">
        <f t="shared" si="0"/>
        <v>7</v>
      </c>
      <c r="L11" s="132">
        <f t="shared" si="0"/>
        <v>0</v>
      </c>
      <c r="M11" s="133">
        <f t="shared" si="0"/>
        <v>70</v>
      </c>
    </row>
    <row r="12" spans="1:13" ht="14.25" thickBot="1" thickTop="1">
      <c r="A12" s="547"/>
      <c r="B12" s="548"/>
      <c r="C12" s="548"/>
      <c r="D12" s="495"/>
      <c r="E12" s="548"/>
      <c r="F12" s="548"/>
      <c r="G12" s="548"/>
      <c r="H12" s="548"/>
      <c r="I12" s="548"/>
      <c r="J12" s="548"/>
      <c r="K12" s="548"/>
      <c r="L12" s="548"/>
      <c r="M12" s="549"/>
    </row>
    <row r="13" spans="1:13" ht="13.5" thickTop="1">
      <c r="A13" s="27">
        <v>1</v>
      </c>
      <c r="B13" s="28" t="s">
        <v>66</v>
      </c>
      <c r="C13" s="118" t="s">
        <v>73</v>
      </c>
      <c r="D13" s="220">
        <v>10</v>
      </c>
      <c r="E13" s="124">
        <v>0</v>
      </c>
      <c r="F13" s="31">
        <v>0</v>
      </c>
      <c r="G13" s="31">
        <v>8</v>
      </c>
      <c r="H13" s="31">
        <v>0</v>
      </c>
      <c r="I13" s="31">
        <v>0</v>
      </c>
      <c r="J13" s="31">
        <v>4</v>
      </c>
      <c r="K13" s="31">
        <v>4</v>
      </c>
      <c r="L13" s="31">
        <v>2</v>
      </c>
      <c r="M13" s="32">
        <v>0</v>
      </c>
    </row>
    <row r="14" spans="1:13" ht="12.75">
      <c r="A14" s="27">
        <v>2</v>
      </c>
      <c r="B14" s="28" t="s">
        <v>74</v>
      </c>
      <c r="C14" s="118" t="s">
        <v>75</v>
      </c>
      <c r="D14" s="216">
        <v>18</v>
      </c>
      <c r="E14" s="124">
        <v>0</v>
      </c>
      <c r="F14" s="31">
        <v>0</v>
      </c>
      <c r="G14" s="31">
        <v>18</v>
      </c>
      <c r="H14" s="31">
        <v>0</v>
      </c>
      <c r="I14" s="31">
        <v>0</v>
      </c>
      <c r="J14" s="31">
        <v>0</v>
      </c>
      <c r="K14" s="31">
        <v>18</v>
      </c>
      <c r="L14" s="31">
        <v>0</v>
      </c>
      <c r="M14" s="32">
        <v>0</v>
      </c>
    </row>
    <row r="15" spans="1:13" ht="13.5" thickBot="1">
      <c r="A15" s="27">
        <v>3</v>
      </c>
      <c r="B15" s="28" t="s">
        <v>76</v>
      </c>
      <c r="C15" s="118" t="s">
        <v>77</v>
      </c>
      <c r="D15" s="216">
        <v>4</v>
      </c>
      <c r="E15" s="124">
        <v>0</v>
      </c>
      <c r="F15" s="31">
        <v>0</v>
      </c>
      <c r="G15" s="31">
        <v>4</v>
      </c>
      <c r="H15" s="31">
        <v>0</v>
      </c>
      <c r="I15" s="31">
        <v>0</v>
      </c>
      <c r="J15" s="31">
        <v>3</v>
      </c>
      <c r="K15" s="31">
        <v>1</v>
      </c>
      <c r="L15" s="31">
        <v>0</v>
      </c>
      <c r="M15" s="32">
        <v>0</v>
      </c>
    </row>
    <row r="16" spans="1:13" s="134" customFormat="1" ht="33" thickBot="1" thickTop="1">
      <c r="A16" s="281">
        <v>3</v>
      </c>
      <c r="B16" s="282"/>
      <c r="C16" s="290" t="s">
        <v>78</v>
      </c>
      <c r="D16" s="291">
        <f aca="true" t="shared" si="1" ref="D16:M16">(D13+D14+D15)</f>
        <v>32</v>
      </c>
      <c r="E16" s="142">
        <f t="shared" si="1"/>
        <v>0</v>
      </c>
      <c r="F16" s="140">
        <f t="shared" si="1"/>
        <v>0</v>
      </c>
      <c r="G16" s="140">
        <f t="shared" si="1"/>
        <v>30</v>
      </c>
      <c r="H16" s="140">
        <f t="shared" si="1"/>
        <v>0</v>
      </c>
      <c r="I16" s="140">
        <f t="shared" si="1"/>
        <v>0</v>
      </c>
      <c r="J16" s="140">
        <f t="shared" si="1"/>
        <v>7</v>
      </c>
      <c r="K16" s="140">
        <f t="shared" si="1"/>
        <v>23</v>
      </c>
      <c r="L16" s="140">
        <f t="shared" si="1"/>
        <v>2</v>
      </c>
      <c r="M16" s="143">
        <f t="shared" si="1"/>
        <v>0</v>
      </c>
    </row>
    <row r="17" spans="1:13" s="134" customFormat="1" ht="16.5" thickBot="1">
      <c r="A17" s="225">
        <v>8</v>
      </c>
      <c r="B17" s="226"/>
      <c r="C17" s="227" t="s">
        <v>79</v>
      </c>
      <c r="D17" s="90">
        <f>D11+D16</f>
        <v>325</v>
      </c>
      <c r="E17" s="237">
        <f aca="true" t="shared" si="2" ref="E17:M17">E11+E16</f>
        <v>60</v>
      </c>
      <c r="F17" s="237">
        <f t="shared" si="2"/>
        <v>137</v>
      </c>
      <c r="G17" s="237">
        <f t="shared" si="2"/>
        <v>56</v>
      </c>
      <c r="H17" s="237">
        <f t="shared" si="2"/>
        <v>1</v>
      </c>
      <c r="I17" s="237">
        <f t="shared" si="2"/>
        <v>3</v>
      </c>
      <c r="J17" s="237">
        <f t="shared" si="2"/>
        <v>22</v>
      </c>
      <c r="K17" s="237">
        <f t="shared" si="2"/>
        <v>30</v>
      </c>
      <c r="L17" s="237">
        <f t="shared" si="2"/>
        <v>2</v>
      </c>
      <c r="M17" s="238">
        <f t="shared" si="2"/>
        <v>70</v>
      </c>
    </row>
    <row r="18" spans="1:13" ht="13.5" thickBot="1">
      <c r="A18" s="51"/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1:13" ht="12.75">
      <c r="A19" s="21">
        <v>1</v>
      </c>
      <c r="B19" s="22" t="s">
        <v>80</v>
      </c>
      <c r="C19" s="153" t="s">
        <v>81</v>
      </c>
      <c r="D19" s="220">
        <v>35</v>
      </c>
      <c r="E19" s="121">
        <v>31</v>
      </c>
      <c r="F19" s="25">
        <v>4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>
        <v>0</v>
      </c>
    </row>
    <row r="20" spans="1:13" ht="12.75">
      <c r="A20" s="27">
        <v>2</v>
      </c>
      <c r="B20" s="28" t="s">
        <v>80</v>
      </c>
      <c r="C20" s="118" t="s">
        <v>82</v>
      </c>
      <c r="D20" s="216">
        <v>15</v>
      </c>
      <c r="E20" s="124">
        <v>10</v>
      </c>
      <c r="F20" s="31">
        <v>2</v>
      </c>
      <c r="G20" s="31">
        <v>1</v>
      </c>
      <c r="H20" s="31">
        <v>1</v>
      </c>
      <c r="I20" s="31">
        <v>0</v>
      </c>
      <c r="J20" s="31">
        <v>0</v>
      </c>
      <c r="K20" s="31">
        <v>0</v>
      </c>
      <c r="L20" s="31">
        <v>0</v>
      </c>
      <c r="M20" s="32">
        <v>2</v>
      </c>
    </row>
    <row r="21" spans="1:13" ht="12.75">
      <c r="A21" s="27">
        <v>3</v>
      </c>
      <c r="B21" s="28" t="s">
        <v>83</v>
      </c>
      <c r="C21" s="118" t="s">
        <v>84</v>
      </c>
      <c r="D21" s="216">
        <v>29</v>
      </c>
      <c r="E21" s="124">
        <v>22</v>
      </c>
      <c r="F21" s="31">
        <v>3</v>
      </c>
      <c r="G21" s="31">
        <v>4</v>
      </c>
      <c r="H21" s="31">
        <v>4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</row>
    <row r="22" spans="1:13" ht="12.75">
      <c r="A22" s="27">
        <v>4</v>
      </c>
      <c r="B22" s="28" t="s">
        <v>85</v>
      </c>
      <c r="C22" s="118" t="s">
        <v>86</v>
      </c>
      <c r="D22" s="216">
        <v>2</v>
      </c>
      <c r="E22" s="124">
        <v>2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</row>
    <row r="23" spans="1:13" ht="12.75">
      <c r="A23" s="27">
        <v>5</v>
      </c>
      <c r="B23" s="28" t="s">
        <v>85</v>
      </c>
      <c r="C23" s="118" t="s">
        <v>87</v>
      </c>
      <c r="D23" s="216">
        <v>3</v>
      </c>
      <c r="E23" s="124">
        <v>3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</row>
    <row r="24" spans="1:13" ht="12.75">
      <c r="A24" s="27">
        <v>6</v>
      </c>
      <c r="B24" s="28" t="s">
        <v>64</v>
      </c>
      <c r="C24" s="118" t="s">
        <v>88</v>
      </c>
      <c r="D24" s="216">
        <v>25</v>
      </c>
      <c r="E24" s="124">
        <v>20</v>
      </c>
      <c r="F24" s="31">
        <v>5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</row>
    <row r="25" spans="1:13" ht="12.75">
      <c r="A25" s="27">
        <v>7</v>
      </c>
      <c r="B25" s="28" t="s">
        <v>89</v>
      </c>
      <c r="C25" s="118" t="s">
        <v>90</v>
      </c>
      <c r="D25" s="216">
        <v>17</v>
      </c>
      <c r="E25" s="124">
        <v>12</v>
      </c>
      <c r="F25" s="31">
        <v>3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2</v>
      </c>
    </row>
    <row r="26" spans="1:13" ht="12.75">
      <c r="A26" s="27">
        <v>8</v>
      </c>
      <c r="B26" s="28" t="s">
        <v>66</v>
      </c>
      <c r="C26" s="118" t="s">
        <v>91</v>
      </c>
      <c r="D26" s="216">
        <v>111</v>
      </c>
      <c r="E26" s="124">
        <v>98</v>
      </c>
      <c r="F26" s="31">
        <v>0</v>
      </c>
      <c r="G26" s="31">
        <v>13</v>
      </c>
      <c r="H26" s="31">
        <v>12</v>
      </c>
      <c r="I26" s="31">
        <v>0</v>
      </c>
      <c r="J26" s="31">
        <v>1</v>
      </c>
      <c r="K26" s="31">
        <v>0</v>
      </c>
      <c r="L26" s="31">
        <v>0</v>
      </c>
      <c r="M26" s="32">
        <v>0</v>
      </c>
    </row>
    <row r="27" spans="1:13" ht="12.75">
      <c r="A27" s="27">
        <v>9</v>
      </c>
      <c r="B27" s="28" t="s">
        <v>66</v>
      </c>
      <c r="C27" s="118" t="s">
        <v>92</v>
      </c>
      <c r="D27" s="216">
        <v>16</v>
      </c>
      <c r="E27" s="124">
        <v>13</v>
      </c>
      <c r="F27" s="31">
        <v>2</v>
      </c>
      <c r="G27" s="31">
        <v>1</v>
      </c>
      <c r="H27" s="31">
        <v>1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</row>
    <row r="28" spans="1:13" ht="12.75">
      <c r="A28" s="27">
        <v>10</v>
      </c>
      <c r="B28" s="28" t="s">
        <v>66</v>
      </c>
      <c r="C28" s="118" t="s">
        <v>93</v>
      </c>
      <c r="D28" s="216">
        <v>21</v>
      </c>
      <c r="E28" s="124">
        <v>6</v>
      </c>
      <c r="F28" s="31">
        <v>6</v>
      </c>
      <c r="G28" s="31">
        <v>1</v>
      </c>
      <c r="H28" s="31">
        <v>1</v>
      </c>
      <c r="I28" s="31">
        <v>0</v>
      </c>
      <c r="J28" s="31">
        <v>0</v>
      </c>
      <c r="K28" s="31">
        <v>0</v>
      </c>
      <c r="L28" s="31">
        <v>4</v>
      </c>
      <c r="M28" s="32">
        <v>4</v>
      </c>
    </row>
    <row r="29" spans="1:13" ht="12.75">
      <c r="A29" s="27">
        <v>11</v>
      </c>
      <c r="B29" s="28" t="s">
        <v>66</v>
      </c>
      <c r="C29" s="118" t="s">
        <v>94</v>
      </c>
      <c r="D29" s="216">
        <v>22</v>
      </c>
      <c r="E29" s="124">
        <v>22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2">
        <v>0</v>
      </c>
    </row>
    <row r="30" spans="1:13" ht="12.75">
      <c r="A30" s="27">
        <v>12</v>
      </c>
      <c r="B30" s="28" t="s">
        <v>66</v>
      </c>
      <c r="C30" s="118" t="s">
        <v>95</v>
      </c>
      <c r="D30" s="216">
        <v>13</v>
      </c>
      <c r="E30" s="124">
        <v>9</v>
      </c>
      <c r="F30" s="31">
        <v>0</v>
      </c>
      <c r="G30" s="31">
        <v>4</v>
      </c>
      <c r="H30" s="31">
        <v>2</v>
      </c>
      <c r="I30" s="31">
        <v>2</v>
      </c>
      <c r="J30" s="31">
        <v>0</v>
      </c>
      <c r="K30" s="31">
        <v>0</v>
      </c>
      <c r="L30" s="31">
        <v>0</v>
      </c>
      <c r="M30" s="32">
        <v>0</v>
      </c>
    </row>
    <row r="31" spans="1:13" ht="12.75">
      <c r="A31" s="27">
        <v>13</v>
      </c>
      <c r="B31" s="28" t="s">
        <v>66</v>
      </c>
      <c r="C31" s="118" t="s">
        <v>96</v>
      </c>
      <c r="D31" s="216">
        <v>23</v>
      </c>
      <c r="E31" s="124">
        <v>16</v>
      </c>
      <c r="F31" s="31">
        <v>2</v>
      </c>
      <c r="G31" s="31">
        <v>1</v>
      </c>
      <c r="H31" s="31">
        <v>0</v>
      </c>
      <c r="I31" s="31">
        <v>1</v>
      </c>
      <c r="J31" s="31">
        <v>0</v>
      </c>
      <c r="K31" s="31">
        <v>0</v>
      </c>
      <c r="L31" s="31">
        <v>0</v>
      </c>
      <c r="M31" s="32">
        <v>4</v>
      </c>
    </row>
    <row r="32" spans="1:13" ht="12.75">
      <c r="A32" s="27">
        <v>14</v>
      </c>
      <c r="B32" s="28" t="s">
        <v>66</v>
      </c>
      <c r="C32" s="118" t="s">
        <v>97</v>
      </c>
      <c r="D32" s="216">
        <v>15</v>
      </c>
      <c r="E32" s="124">
        <v>10</v>
      </c>
      <c r="F32" s="31">
        <v>0</v>
      </c>
      <c r="G32" s="31">
        <v>5</v>
      </c>
      <c r="H32" s="31">
        <v>3</v>
      </c>
      <c r="I32" s="31">
        <v>0</v>
      </c>
      <c r="J32" s="31">
        <v>2</v>
      </c>
      <c r="K32" s="31">
        <v>0</v>
      </c>
      <c r="L32" s="31">
        <v>0</v>
      </c>
      <c r="M32" s="32">
        <v>0</v>
      </c>
    </row>
    <row r="33" spans="1:13" ht="12.75">
      <c r="A33" s="27">
        <v>15</v>
      </c>
      <c r="B33" s="28" t="s">
        <v>98</v>
      </c>
      <c r="C33" s="118" t="s">
        <v>99</v>
      </c>
      <c r="D33" s="216">
        <v>3</v>
      </c>
      <c r="E33" s="124">
        <v>3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2">
        <v>0</v>
      </c>
    </row>
    <row r="34" spans="1:13" ht="12.75">
      <c r="A34" s="27">
        <v>16</v>
      </c>
      <c r="B34" s="28" t="s">
        <v>100</v>
      </c>
      <c r="C34" s="118" t="s">
        <v>101</v>
      </c>
      <c r="D34" s="216">
        <v>6</v>
      </c>
      <c r="E34" s="124">
        <v>6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2">
        <v>0</v>
      </c>
    </row>
    <row r="35" spans="1:13" ht="12.75">
      <c r="A35" s="27">
        <v>17</v>
      </c>
      <c r="B35" s="28" t="s">
        <v>102</v>
      </c>
      <c r="C35" s="118" t="s">
        <v>103</v>
      </c>
      <c r="D35" s="216">
        <v>18</v>
      </c>
      <c r="E35" s="124">
        <v>15</v>
      </c>
      <c r="F35" s="31">
        <v>2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1</v>
      </c>
      <c r="M35" s="32">
        <v>0</v>
      </c>
    </row>
    <row r="36" spans="1:13" ht="12.75">
      <c r="A36" s="27">
        <v>18</v>
      </c>
      <c r="B36" s="28" t="s">
        <v>104</v>
      </c>
      <c r="C36" s="118" t="s">
        <v>105</v>
      </c>
      <c r="D36" s="216">
        <v>31</v>
      </c>
      <c r="E36" s="124">
        <v>24</v>
      </c>
      <c r="F36" s="31">
        <v>7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</row>
    <row r="37" spans="1:13" ht="12.75">
      <c r="A37" s="27">
        <v>19</v>
      </c>
      <c r="B37" s="28" t="s">
        <v>106</v>
      </c>
      <c r="C37" s="118" t="s">
        <v>107</v>
      </c>
      <c r="D37" s="216">
        <v>32</v>
      </c>
      <c r="E37" s="124">
        <v>26</v>
      </c>
      <c r="F37" s="31">
        <v>0</v>
      </c>
      <c r="G37" s="31">
        <v>2</v>
      </c>
      <c r="H37" s="31">
        <v>1</v>
      </c>
      <c r="I37" s="31">
        <v>0</v>
      </c>
      <c r="J37" s="31">
        <v>1</v>
      </c>
      <c r="K37" s="31">
        <v>0</v>
      </c>
      <c r="L37" s="31">
        <v>0</v>
      </c>
      <c r="M37" s="32">
        <v>4</v>
      </c>
    </row>
    <row r="38" spans="1:13" ht="12.75">
      <c r="A38" s="27">
        <v>20</v>
      </c>
      <c r="B38" s="28" t="s">
        <v>108</v>
      </c>
      <c r="C38" s="118" t="s">
        <v>109</v>
      </c>
      <c r="D38" s="216">
        <v>24</v>
      </c>
      <c r="E38" s="124">
        <v>15</v>
      </c>
      <c r="F38" s="31">
        <v>6</v>
      </c>
      <c r="G38" s="31">
        <v>3</v>
      </c>
      <c r="H38" s="31">
        <v>3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</row>
    <row r="39" spans="1:13" ht="12.75">
      <c r="A39" s="27">
        <v>21</v>
      </c>
      <c r="B39" s="28" t="s">
        <v>70</v>
      </c>
      <c r="C39" s="118" t="s">
        <v>110</v>
      </c>
      <c r="D39" s="216">
        <v>12</v>
      </c>
      <c r="E39" s="124">
        <v>10</v>
      </c>
      <c r="F39" s="31">
        <v>1</v>
      </c>
      <c r="G39" s="31">
        <v>1</v>
      </c>
      <c r="H39" s="31">
        <v>1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</row>
    <row r="40" spans="1:13" ht="12.75">
      <c r="A40" s="27">
        <v>22</v>
      </c>
      <c r="B40" s="28" t="s">
        <v>111</v>
      </c>
      <c r="C40" s="118" t="s">
        <v>112</v>
      </c>
      <c r="D40" s="216">
        <v>5</v>
      </c>
      <c r="E40" s="124">
        <v>3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2</v>
      </c>
    </row>
    <row r="41" spans="1:13" ht="12.75">
      <c r="A41" s="27">
        <v>23</v>
      </c>
      <c r="B41" s="28" t="s">
        <v>111</v>
      </c>
      <c r="C41" s="118" t="s">
        <v>113</v>
      </c>
      <c r="D41" s="216">
        <v>11</v>
      </c>
      <c r="E41" s="124">
        <v>9</v>
      </c>
      <c r="F41" s="31">
        <v>1</v>
      </c>
      <c r="G41" s="31">
        <v>1</v>
      </c>
      <c r="H41" s="31">
        <v>0</v>
      </c>
      <c r="I41" s="31">
        <v>1</v>
      </c>
      <c r="J41" s="31">
        <v>0</v>
      </c>
      <c r="K41" s="31">
        <v>0</v>
      </c>
      <c r="L41" s="31">
        <v>0</v>
      </c>
      <c r="M41" s="32">
        <v>0</v>
      </c>
    </row>
    <row r="42" spans="1:13" ht="12.75">
      <c r="A42" s="27">
        <v>24</v>
      </c>
      <c r="B42" s="28" t="s">
        <v>114</v>
      </c>
      <c r="C42" s="118" t="s">
        <v>115</v>
      </c>
      <c r="D42" s="216">
        <v>25</v>
      </c>
      <c r="E42" s="124">
        <v>21</v>
      </c>
      <c r="F42" s="31">
        <v>4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</row>
    <row r="43" spans="1:13" ht="12.75">
      <c r="A43" s="27">
        <v>25</v>
      </c>
      <c r="B43" s="28" t="s">
        <v>114</v>
      </c>
      <c r="C43" s="118" t="s">
        <v>116</v>
      </c>
      <c r="D43" s="216">
        <v>62</v>
      </c>
      <c r="E43" s="124">
        <v>62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</row>
    <row r="44" spans="1:13" ht="12.75">
      <c r="A44" s="27">
        <v>26</v>
      </c>
      <c r="B44" s="28" t="s">
        <v>117</v>
      </c>
      <c r="C44" s="118" t="s">
        <v>118</v>
      </c>
      <c r="D44" s="216">
        <v>30</v>
      </c>
      <c r="E44" s="124">
        <v>28</v>
      </c>
      <c r="F44" s="31">
        <v>0</v>
      </c>
      <c r="G44" s="31">
        <v>2</v>
      </c>
      <c r="H44" s="31">
        <v>2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</row>
    <row r="45" spans="1:13" ht="12.75">
      <c r="A45" s="27">
        <v>27</v>
      </c>
      <c r="B45" s="28" t="s">
        <v>119</v>
      </c>
      <c r="C45" s="118" t="s">
        <v>120</v>
      </c>
      <c r="D45" s="216">
        <v>30</v>
      </c>
      <c r="E45" s="124">
        <v>25</v>
      </c>
      <c r="F45" s="31">
        <v>3</v>
      </c>
      <c r="G45" s="31">
        <v>2</v>
      </c>
      <c r="H45" s="31">
        <v>1</v>
      </c>
      <c r="I45" s="31">
        <v>1</v>
      </c>
      <c r="J45" s="31">
        <v>0</v>
      </c>
      <c r="K45" s="31">
        <v>0</v>
      </c>
      <c r="L45" s="31">
        <v>0</v>
      </c>
      <c r="M45" s="32">
        <v>0</v>
      </c>
    </row>
    <row r="46" spans="1:13" ht="12.75">
      <c r="A46" s="27">
        <v>28</v>
      </c>
      <c r="B46" s="28" t="s">
        <v>121</v>
      </c>
      <c r="C46" s="118" t="s">
        <v>122</v>
      </c>
      <c r="D46" s="216">
        <v>6</v>
      </c>
      <c r="E46" s="124">
        <v>5</v>
      </c>
      <c r="F46" s="31">
        <v>1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</row>
    <row r="47" spans="1:13" ht="12.75">
      <c r="A47" s="27">
        <v>29</v>
      </c>
      <c r="B47" s="28" t="s">
        <v>123</v>
      </c>
      <c r="C47" s="118" t="s">
        <v>124</v>
      </c>
      <c r="D47" s="216">
        <v>4</v>
      </c>
      <c r="E47" s="124">
        <v>4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2">
        <v>0</v>
      </c>
    </row>
    <row r="48" spans="1:13" ht="12.75">
      <c r="A48" s="27">
        <v>30</v>
      </c>
      <c r="B48" s="28" t="s">
        <v>123</v>
      </c>
      <c r="C48" s="118" t="s">
        <v>125</v>
      </c>
      <c r="D48" s="216">
        <v>11</v>
      </c>
      <c r="E48" s="124">
        <v>6</v>
      </c>
      <c r="F48" s="31">
        <v>3</v>
      </c>
      <c r="G48" s="31">
        <v>1</v>
      </c>
      <c r="H48" s="31">
        <v>1</v>
      </c>
      <c r="I48" s="31">
        <v>0</v>
      </c>
      <c r="J48" s="31">
        <v>0</v>
      </c>
      <c r="K48" s="31">
        <v>0</v>
      </c>
      <c r="L48" s="31">
        <v>0</v>
      </c>
      <c r="M48" s="32">
        <v>1</v>
      </c>
    </row>
    <row r="49" spans="1:13" ht="12.75">
      <c r="A49" s="27">
        <v>31</v>
      </c>
      <c r="B49" s="28" t="s">
        <v>126</v>
      </c>
      <c r="C49" s="118" t="s">
        <v>127</v>
      </c>
      <c r="D49" s="216">
        <v>22</v>
      </c>
      <c r="E49" s="124">
        <v>22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</row>
    <row r="50" spans="1:13" ht="12.75">
      <c r="A50" s="27">
        <v>32</v>
      </c>
      <c r="B50" s="28" t="s">
        <v>128</v>
      </c>
      <c r="C50" s="118" t="s">
        <v>129</v>
      </c>
      <c r="D50" s="216">
        <v>10</v>
      </c>
      <c r="E50" s="124">
        <v>6</v>
      </c>
      <c r="F50" s="31">
        <v>2</v>
      </c>
      <c r="G50" s="31">
        <v>1</v>
      </c>
      <c r="H50" s="31">
        <v>1</v>
      </c>
      <c r="I50" s="31">
        <v>0</v>
      </c>
      <c r="J50" s="31">
        <v>0</v>
      </c>
      <c r="K50" s="31">
        <v>0</v>
      </c>
      <c r="L50" s="31">
        <v>0</v>
      </c>
      <c r="M50" s="32">
        <v>1</v>
      </c>
    </row>
    <row r="51" spans="1:13" ht="12.75">
      <c r="A51" s="27">
        <v>33</v>
      </c>
      <c r="B51" s="28" t="s">
        <v>130</v>
      </c>
      <c r="C51" s="118" t="s">
        <v>131</v>
      </c>
      <c r="D51" s="216">
        <v>20</v>
      </c>
      <c r="E51" s="124">
        <v>16</v>
      </c>
      <c r="F51" s="31">
        <v>3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1</v>
      </c>
      <c r="M51" s="32">
        <v>0</v>
      </c>
    </row>
    <row r="52" spans="1:13" ht="12.75">
      <c r="A52" s="27">
        <v>34</v>
      </c>
      <c r="B52" s="28" t="s">
        <v>132</v>
      </c>
      <c r="C52" s="118" t="s">
        <v>133</v>
      </c>
      <c r="D52" s="216">
        <v>15</v>
      </c>
      <c r="E52" s="124">
        <v>11</v>
      </c>
      <c r="F52" s="31">
        <v>3</v>
      </c>
      <c r="G52" s="31">
        <v>1</v>
      </c>
      <c r="H52" s="31">
        <v>0</v>
      </c>
      <c r="I52" s="31">
        <v>1</v>
      </c>
      <c r="J52" s="31">
        <v>0</v>
      </c>
      <c r="K52" s="31">
        <v>0</v>
      </c>
      <c r="L52" s="31">
        <v>0</v>
      </c>
      <c r="M52" s="32">
        <v>0</v>
      </c>
    </row>
    <row r="53" spans="1:13" ht="12.75">
      <c r="A53" s="27">
        <v>35</v>
      </c>
      <c r="B53" s="28" t="s">
        <v>74</v>
      </c>
      <c r="C53" s="118" t="s">
        <v>134</v>
      </c>
      <c r="D53" s="216">
        <v>6</v>
      </c>
      <c r="E53" s="124">
        <v>4</v>
      </c>
      <c r="F53" s="31">
        <v>1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1</v>
      </c>
    </row>
    <row r="54" spans="1:13" ht="12.75">
      <c r="A54" s="27">
        <v>36</v>
      </c>
      <c r="B54" s="28" t="s">
        <v>74</v>
      </c>
      <c r="C54" s="118" t="s">
        <v>135</v>
      </c>
      <c r="D54" s="216">
        <v>27</v>
      </c>
      <c r="E54" s="124">
        <v>19</v>
      </c>
      <c r="F54" s="31">
        <v>5</v>
      </c>
      <c r="G54" s="31">
        <v>3</v>
      </c>
      <c r="H54" s="31">
        <v>3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</row>
    <row r="55" spans="1:13" ht="12.75">
      <c r="A55" s="27">
        <v>37</v>
      </c>
      <c r="B55" s="28" t="s">
        <v>74</v>
      </c>
      <c r="C55" s="118" t="s">
        <v>136</v>
      </c>
      <c r="D55" s="216">
        <v>10</v>
      </c>
      <c r="E55" s="124">
        <v>7</v>
      </c>
      <c r="F55" s="31">
        <v>2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1</v>
      </c>
      <c r="M55" s="32">
        <v>0</v>
      </c>
    </row>
    <row r="56" spans="1:13" ht="12.75">
      <c r="A56" s="27">
        <v>38</v>
      </c>
      <c r="B56" s="28" t="s">
        <v>137</v>
      </c>
      <c r="C56" s="118" t="s">
        <v>138</v>
      </c>
      <c r="D56" s="216">
        <v>2</v>
      </c>
      <c r="E56" s="124">
        <v>2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2">
        <v>0</v>
      </c>
    </row>
    <row r="57" spans="1:13" ht="12.75">
      <c r="A57" s="27">
        <v>39</v>
      </c>
      <c r="B57" s="28" t="s">
        <v>76</v>
      </c>
      <c r="C57" s="118" t="s">
        <v>139</v>
      </c>
      <c r="D57" s="216">
        <v>5</v>
      </c>
      <c r="E57" s="124">
        <v>3</v>
      </c>
      <c r="F57" s="31">
        <v>2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2">
        <v>0</v>
      </c>
    </row>
    <row r="58" spans="1:13" ht="12.75">
      <c r="A58" s="27">
        <v>40</v>
      </c>
      <c r="B58" s="28" t="s">
        <v>140</v>
      </c>
      <c r="C58" s="118" t="s">
        <v>141</v>
      </c>
      <c r="D58" s="216">
        <v>12</v>
      </c>
      <c r="E58" s="124">
        <v>11</v>
      </c>
      <c r="F58" s="31">
        <v>0</v>
      </c>
      <c r="G58" s="31">
        <v>1</v>
      </c>
      <c r="H58" s="31">
        <v>0</v>
      </c>
      <c r="I58" s="31">
        <v>1</v>
      </c>
      <c r="J58" s="31">
        <v>0</v>
      </c>
      <c r="K58" s="31">
        <v>0</v>
      </c>
      <c r="L58" s="31">
        <v>0</v>
      </c>
      <c r="M58" s="32">
        <v>0</v>
      </c>
    </row>
    <row r="59" spans="1:13" ht="12.75">
      <c r="A59" s="27">
        <v>41</v>
      </c>
      <c r="B59" s="28" t="s">
        <v>142</v>
      </c>
      <c r="C59" s="118" t="s">
        <v>143</v>
      </c>
      <c r="D59" s="216">
        <v>8</v>
      </c>
      <c r="E59" s="124">
        <v>8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2">
        <v>0</v>
      </c>
    </row>
    <row r="60" spans="1:13" ht="12.75">
      <c r="A60" s="27">
        <v>42</v>
      </c>
      <c r="B60" s="28" t="s">
        <v>144</v>
      </c>
      <c r="C60" s="118" t="s">
        <v>145</v>
      </c>
      <c r="D60" s="216">
        <v>7</v>
      </c>
      <c r="E60" s="124">
        <v>6</v>
      </c>
      <c r="F60" s="31">
        <v>1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2">
        <v>0</v>
      </c>
    </row>
    <row r="61" spans="1:13" ht="12.75">
      <c r="A61" s="27">
        <v>43</v>
      </c>
      <c r="B61" s="28" t="s">
        <v>144</v>
      </c>
      <c r="C61" s="118" t="s">
        <v>146</v>
      </c>
      <c r="D61" s="216">
        <v>12</v>
      </c>
      <c r="E61" s="124">
        <v>9</v>
      </c>
      <c r="F61" s="31">
        <v>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2</v>
      </c>
      <c r="M61" s="32">
        <v>0</v>
      </c>
    </row>
    <row r="62" spans="1:13" ht="13.5" thickBot="1">
      <c r="A62" s="27">
        <v>44</v>
      </c>
      <c r="B62" s="28" t="s">
        <v>147</v>
      </c>
      <c r="C62" s="118" t="s">
        <v>148</v>
      </c>
      <c r="D62" s="216">
        <v>2</v>
      </c>
      <c r="E62" s="124">
        <v>2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2">
        <v>0</v>
      </c>
    </row>
    <row r="63" spans="1:13" s="134" customFormat="1" ht="17.25" thickBot="1" thickTop="1">
      <c r="A63" s="125">
        <v>44</v>
      </c>
      <c r="B63" s="126"/>
      <c r="C63" s="127" t="s">
        <v>149</v>
      </c>
      <c r="D63" s="289">
        <f aca="true" t="shared" si="3" ref="D63:M63">(D19+D20+D21+D22+D23+D24+D25+D26+D27+D28+D29+D30+D31+D32+D33+D34+D35+D36+D37+D38+D39+D40+D41+D42+D43+D44+D45+D46+D47+D48+D49+D50+D51+D52+D53+D54+D55+D56+D57+D58+D59+D60+D61+D62)</f>
        <v>815</v>
      </c>
      <c r="E63" s="131">
        <f t="shared" si="3"/>
        <v>662</v>
      </c>
      <c r="F63" s="132">
        <f t="shared" si="3"/>
        <v>75</v>
      </c>
      <c r="G63" s="132">
        <f t="shared" si="3"/>
        <v>48</v>
      </c>
      <c r="H63" s="132">
        <f t="shared" si="3"/>
        <v>37</v>
      </c>
      <c r="I63" s="132">
        <f t="shared" si="3"/>
        <v>7</v>
      </c>
      <c r="J63" s="132">
        <f t="shared" si="3"/>
        <v>4</v>
      </c>
      <c r="K63" s="132">
        <f t="shared" si="3"/>
        <v>0</v>
      </c>
      <c r="L63" s="132">
        <f t="shared" si="3"/>
        <v>9</v>
      </c>
      <c r="M63" s="133">
        <f t="shared" si="3"/>
        <v>21</v>
      </c>
    </row>
    <row r="64" spans="1:13" ht="14.25" thickBot="1" thickTop="1">
      <c r="A64" s="547"/>
      <c r="B64" s="548"/>
      <c r="C64" s="548"/>
      <c r="D64" s="513"/>
      <c r="E64" s="548"/>
      <c r="F64" s="548"/>
      <c r="G64" s="548"/>
      <c r="H64" s="548"/>
      <c r="I64" s="548"/>
      <c r="J64" s="548"/>
      <c r="K64" s="548"/>
      <c r="L64" s="548"/>
      <c r="M64" s="549"/>
    </row>
    <row r="65" spans="1:13" ht="13.5" hidden="1" thickTop="1">
      <c r="A65" s="27">
        <v>1</v>
      </c>
      <c r="B65" s="28" t="s">
        <v>64</v>
      </c>
      <c r="C65" s="29" t="s">
        <v>150</v>
      </c>
      <c r="D65" s="230">
        <v>51</v>
      </c>
      <c r="E65" s="31">
        <v>9</v>
      </c>
      <c r="F65" s="31">
        <v>16</v>
      </c>
      <c r="G65" s="31">
        <v>11</v>
      </c>
      <c r="H65" s="31">
        <v>1</v>
      </c>
      <c r="I65" s="31">
        <v>0</v>
      </c>
      <c r="J65" s="31">
        <v>8</v>
      </c>
      <c r="K65" s="31">
        <v>2</v>
      </c>
      <c r="L65" s="31">
        <v>0</v>
      </c>
      <c r="M65" s="32">
        <v>15</v>
      </c>
    </row>
    <row r="66" spans="1:13" ht="12.75" hidden="1">
      <c r="A66" s="27">
        <v>2</v>
      </c>
      <c r="B66" s="28" t="s">
        <v>66</v>
      </c>
      <c r="C66" s="29" t="s">
        <v>151</v>
      </c>
      <c r="D66" s="230">
        <v>58</v>
      </c>
      <c r="E66" s="31">
        <v>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52</v>
      </c>
    </row>
    <row r="67" spans="1:13" ht="12.75" hidden="1">
      <c r="A67" s="27">
        <v>3</v>
      </c>
      <c r="B67" s="28" t="s">
        <v>66</v>
      </c>
      <c r="C67" s="29" t="s">
        <v>152</v>
      </c>
      <c r="D67" s="230">
        <v>91</v>
      </c>
      <c r="E67" s="31">
        <v>32</v>
      </c>
      <c r="F67" s="31">
        <v>52</v>
      </c>
      <c r="G67" s="31">
        <v>7</v>
      </c>
      <c r="H67" s="31">
        <v>0</v>
      </c>
      <c r="I67" s="31">
        <v>3</v>
      </c>
      <c r="J67" s="31">
        <v>2</v>
      </c>
      <c r="K67" s="31">
        <v>2</v>
      </c>
      <c r="L67" s="31">
        <v>0</v>
      </c>
      <c r="M67" s="32">
        <v>0</v>
      </c>
    </row>
    <row r="68" spans="1:13" ht="12.75" hidden="1">
      <c r="A68" s="27">
        <v>4</v>
      </c>
      <c r="B68" s="28" t="s">
        <v>66</v>
      </c>
      <c r="C68" s="29" t="s">
        <v>69</v>
      </c>
      <c r="D68" s="230">
        <v>55</v>
      </c>
      <c r="E68" s="31">
        <v>12</v>
      </c>
      <c r="F68" s="31">
        <v>37</v>
      </c>
      <c r="G68" s="31">
        <v>3</v>
      </c>
      <c r="H68" s="31">
        <v>0</v>
      </c>
      <c r="I68" s="31">
        <v>0</v>
      </c>
      <c r="J68" s="31">
        <v>0</v>
      </c>
      <c r="K68" s="31">
        <v>3</v>
      </c>
      <c r="L68" s="31">
        <v>0</v>
      </c>
      <c r="M68" s="32">
        <v>3</v>
      </c>
    </row>
    <row r="69" spans="1:13" ht="13.5" hidden="1" thickBot="1">
      <c r="A69" s="27">
        <v>5</v>
      </c>
      <c r="B69" s="28" t="s">
        <v>70</v>
      </c>
      <c r="C69" s="29" t="s">
        <v>71</v>
      </c>
      <c r="D69" s="230">
        <v>38</v>
      </c>
      <c r="E69" s="31">
        <v>1</v>
      </c>
      <c r="F69" s="31">
        <v>32</v>
      </c>
      <c r="G69" s="31">
        <v>5</v>
      </c>
      <c r="H69" s="31">
        <v>0</v>
      </c>
      <c r="I69" s="31">
        <v>0</v>
      </c>
      <c r="J69" s="31">
        <v>5</v>
      </c>
      <c r="K69" s="31">
        <v>0</v>
      </c>
      <c r="L69" s="31">
        <v>0</v>
      </c>
      <c r="M69" s="32">
        <v>0</v>
      </c>
    </row>
    <row r="70" spans="1:13" ht="17.25" hidden="1" thickBot="1" thickTop="1">
      <c r="A70" s="161">
        <v>5</v>
      </c>
      <c r="B70" s="162"/>
      <c r="C70" s="163" t="s">
        <v>72</v>
      </c>
      <c r="D70" s="164">
        <f aca="true" t="shared" si="4" ref="D70:M70">(D65+D66+D67+D68+D69)</f>
        <v>293</v>
      </c>
      <c r="E70" s="165">
        <f t="shared" si="4"/>
        <v>60</v>
      </c>
      <c r="F70" s="165">
        <f t="shared" si="4"/>
        <v>137</v>
      </c>
      <c r="G70" s="165">
        <f t="shared" si="4"/>
        <v>26</v>
      </c>
      <c r="H70" s="165">
        <f t="shared" si="4"/>
        <v>1</v>
      </c>
      <c r="I70" s="165">
        <f t="shared" si="4"/>
        <v>3</v>
      </c>
      <c r="J70" s="165">
        <f t="shared" si="4"/>
        <v>15</v>
      </c>
      <c r="K70" s="165">
        <f t="shared" si="4"/>
        <v>7</v>
      </c>
      <c r="L70" s="165">
        <f t="shared" si="4"/>
        <v>0</v>
      </c>
      <c r="M70" s="166">
        <f t="shared" si="4"/>
        <v>70</v>
      </c>
    </row>
    <row r="71" spans="1:13" ht="14.25" hidden="1" thickBot="1" thickTop="1">
      <c r="A71" s="547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9"/>
    </row>
    <row r="72" spans="1:13" ht="13.5" hidden="1" thickTop="1">
      <c r="A72" s="27">
        <v>1</v>
      </c>
      <c r="B72" s="28" t="s">
        <v>66</v>
      </c>
      <c r="C72" s="29" t="s">
        <v>73</v>
      </c>
      <c r="D72" s="230">
        <v>10</v>
      </c>
      <c r="E72" s="31">
        <v>0</v>
      </c>
      <c r="F72" s="31">
        <v>0</v>
      </c>
      <c r="G72" s="31">
        <v>8</v>
      </c>
      <c r="H72" s="31">
        <v>0</v>
      </c>
      <c r="I72" s="31">
        <v>0</v>
      </c>
      <c r="J72" s="31">
        <v>4</v>
      </c>
      <c r="K72" s="31">
        <v>4</v>
      </c>
      <c r="L72" s="31">
        <v>2</v>
      </c>
      <c r="M72" s="32">
        <v>0</v>
      </c>
    </row>
    <row r="73" spans="1:13" ht="12.75" hidden="1">
      <c r="A73" s="27">
        <v>2</v>
      </c>
      <c r="B73" s="28" t="s">
        <v>74</v>
      </c>
      <c r="C73" s="29" t="s">
        <v>75</v>
      </c>
      <c r="D73" s="230">
        <v>18</v>
      </c>
      <c r="E73" s="31">
        <v>0</v>
      </c>
      <c r="F73" s="31">
        <v>0</v>
      </c>
      <c r="G73" s="31">
        <v>18</v>
      </c>
      <c r="H73" s="31">
        <v>0</v>
      </c>
      <c r="I73" s="31">
        <v>0</v>
      </c>
      <c r="J73" s="31">
        <v>0</v>
      </c>
      <c r="K73" s="31">
        <v>18</v>
      </c>
      <c r="L73" s="31">
        <v>0</v>
      </c>
      <c r="M73" s="32">
        <v>0</v>
      </c>
    </row>
    <row r="74" spans="1:13" ht="13.5" hidden="1" thickBot="1">
      <c r="A74" s="27">
        <v>3</v>
      </c>
      <c r="B74" s="28" t="s">
        <v>76</v>
      </c>
      <c r="C74" s="29" t="s">
        <v>153</v>
      </c>
      <c r="D74" s="230">
        <v>4</v>
      </c>
      <c r="E74" s="31">
        <v>0</v>
      </c>
      <c r="F74" s="31">
        <v>0</v>
      </c>
      <c r="G74" s="31">
        <v>4</v>
      </c>
      <c r="H74" s="31">
        <v>0</v>
      </c>
      <c r="I74" s="31">
        <v>0</v>
      </c>
      <c r="J74" s="31">
        <v>3</v>
      </c>
      <c r="K74" s="31">
        <v>1</v>
      </c>
      <c r="L74" s="31">
        <v>0</v>
      </c>
      <c r="M74" s="32">
        <v>0</v>
      </c>
    </row>
    <row r="75" spans="1:13" ht="17.25" hidden="1" thickBot="1" thickTop="1">
      <c r="A75" s="161">
        <v>3</v>
      </c>
      <c r="B75" s="162"/>
      <c r="C75" s="163" t="s">
        <v>78</v>
      </c>
      <c r="D75" s="164">
        <f aca="true" t="shared" si="5" ref="D75:M75">(D72+D73+D74)</f>
        <v>32</v>
      </c>
      <c r="E75" s="165">
        <f t="shared" si="5"/>
        <v>0</v>
      </c>
      <c r="F75" s="165">
        <f t="shared" si="5"/>
        <v>0</v>
      </c>
      <c r="G75" s="165">
        <f t="shared" si="5"/>
        <v>30</v>
      </c>
      <c r="H75" s="165">
        <f t="shared" si="5"/>
        <v>0</v>
      </c>
      <c r="I75" s="165">
        <f t="shared" si="5"/>
        <v>0</v>
      </c>
      <c r="J75" s="165">
        <f t="shared" si="5"/>
        <v>7</v>
      </c>
      <c r="K75" s="165">
        <f t="shared" si="5"/>
        <v>23</v>
      </c>
      <c r="L75" s="165">
        <f t="shared" si="5"/>
        <v>2</v>
      </c>
      <c r="M75" s="166">
        <f t="shared" si="5"/>
        <v>0</v>
      </c>
    </row>
    <row r="76" spans="1:13" ht="14.25" hidden="1" thickBot="1" thickTop="1">
      <c r="A76" s="547"/>
      <c r="B76" s="548"/>
      <c r="C76" s="548"/>
      <c r="D76" s="496"/>
      <c r="E76" s="548"/>
      <c r="F76" s="548"/>
      <c r="G76" s="548"/>
      <c r="H76" s="548"/>
      <c r="I76" s="548"/>
      <c r="J76" s="548"/>
      <c r="K76" s="548"/>
      <c r="L76" s="548"/>
      <c r="M76" s="549"/>
    </row>
    <row r="77" spans="1:13" ht="13.5" thickTop="1">
      <c r="A77" s="27">
        <v>1</v>
      </c>
      <c r="B77" s="28" t="s">
        <v>80</v>
      </c>
      <c r="C77" s="118" t="s">
        <v>154</v>
      </c>
      <c r="D77" s="220">
        <v>0</v>
      </c>
      <c r="E77" s="124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</row>
    <row r="78" spans="1:13" ht="12.75">
      <c r="A78" s="27">
        <v>2</v>
      </c>
      <c r="B78" s="28" t="s">
        <v>85</v>
      </c>
      <c r="C78" s="118" t="s">
        <v>155</v>
      </c>
      <c r="D78" s="216">
        <v>0</v>
      </c>
      <c r="E78" s="124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</row>
    <row r="79" spans="1:13" ht="12.75">
      <c r="A79" s="27">
        <v>3</v>
      </c>
      <c r="B79" s="28" t="s">
        <v>108</v>
      </c>
      <c r="C79" s="118" t="s">
        <v>156</v>
      </c>
      <c r="D79" s="216">
        <v>0</v>
      </c>
      <c r="E79" s="124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</row>
    <row r="80" spans="1:13" ht="12.75">
      <c r="A80" s="27">
        <v>4</v>
      </c>
      <c r="B80" s="28" t="s">
        <v>157</v>
      </c>
      <c r="C80" s="118" t="s">
        <v>158</v>
      </c>
      <c r="D80" s="216">
        <v>0</v>
      </c>
      <c r="E80" s="124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</row>
    <row r="81" spans="1:13" ht="12.75">
      <c r="A81" s="27">
        <v>5</v>
      </c>
      <c r="B81" s="28" t="s">
        <v>123</v>
      </c>
      <c r="C81" s="118" t="s">
        <v>159</v>
      </c>
      <c r="D81" s="216">
        <v>1</v>
      </c>
      <c r="E81" s="124">
        <v>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</row>
    <row r="82" spans="1:13" ht="12.75">
      <c r="A82" s="27">
        <v>6</v>
      </c>
      <c r="B82" s="28" t="s">
        <v>128</v>
      </c>
      <c r="C82" s="118" t="s">
        <v>160</v>
      </c>
      <c r="D82" s="216">
        <v>0</v>
      </c>
      <c r="E82" s="124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</row>
    <row r="83" spans="1:13" ht="13.5" thickBot="1">
      <c r="A83" s="27">
        <v>7</v>
      </c>
      <c r="B83" s="28" t="s">
        <v>74</v>
      </c>
      <c r="C83" s="118" t="s">
        <v>161</v>
      </c>
      <c r="D83" s="216">
        <v>1</v>
      </c>
      <c r="E83" s="124">
        <v>0</v>
      </c>
      <c r="F83" s="31">
        <v>1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</row>
    <row r="84" spans="1:13" s="134" customFormat="1" ht="17.25" thickBot="1" thickTop="1">
      <c r="A84" s="125">
        <v>7</v>
      </c>
      <c r="B84" s="126"/>
      <c r="C84" s="127" t="s">
        <v>162</v>
      </c>
      <c r="D84" s="289">
        <f aca="true" t="shared" si="6" ref="D84:M84">(D77+D78+D79+D80+D81+D82+D83)</f>
        <v>2</v>
      </c>
      <c r="E84" s="131">
        <f t="shared" si="6"/>
        <v>1</v>
      </c>
      <c r="F84" s="132">
        <f t="shared" si="6"/>
        <v>1</v>
      </c>
      <c r="G84" s="132">
        <f t="shared" si="6"/>
        <v>0</v>
      </c>
      <c r="H84" s="132">
        <f t="shared" si="6"/>
        <v>0</v>
      </c>
      <c r="I84" s="132">
        <f t="shared" si="6"/>
        <v>0</v>
      </c>
      <c r="J84" s="132">
        <f t="shared" si="6"/>
        <v>0</v>
      </c>
      <c r="K84" s="132">
        <f t="shared" si="6"/>
        <v>0</v>
      </c>
      <c r="L84" s="132">
        <f t="shared" si="6"/>
        <v>0</v>
      </c>
      <c r="M84" s="133">
        <f t="shared" si="6"/>
        <v>0</v>
      </c>
    </row>
    <row r="85" spans="1:13" ht="14.25" thickBot="1" thickTop="1">
      <c r="A85" s="547"/>
      <c r="B85" s="548"/>
      <c r="C85" s="548"/>
      <c r="D85" s="495"/>
      <c r="E85" s="548"/>
      <c r="F85" s="548"/>
      <c r="G85" s="548"/>
      <c r="H85" s="548"/>
      <c r="I85" s="548"/>
      <c r="J85" s="548"/>
      <c r="K85" s="548"/>
      <c r="L85" s="548"/>
      <c r="M85" s="549"/>
    </row>
    <row r="86" spans="1:13" ht="13.5" thickTop="1">
      <c r="A86" s="27">
        <v>1</v>
      </c>
      <c r="B86" s="28" t="s">
        <v>83</v>
      </c>
      <c r="C86" s="118" t="s">
        <v>163</v>
      </c>
      <c r="D86" s="220">
        <v>4</v>
      </c>
      <c r="E86" s="124">
        <v>4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2">
        <v>0</v>
      </c>
    </row>
    <row r="87" spans="1:13" ht="12.75">
      <c r="A87" s="27">
        <v>2</v>
      </c>
      <c r="B87" s="28" t="s">
        <v>66</v>
      </c>
      <c r="C87" s="118" t="s">
        <v>181</v>
      </c>
      <c r="D87" s="216">
        <v>1</v>
      </c>
      <c r="E87" s="124">
        <v>1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2">
        <v>0</v>
      </c>
    </row>
    <row r="88" spans="1:13" ht="12.75">
      <c r="A88" s="27">
        <v>3</v>
      </c>
      <c r="B88" s="28" t="s">
        <v>66</v>
      </c>
      <c r="C88" s="118" t="s">
        <v>164</v>
      </c>
      <c r="D88" s="216">
        <v>5</v>
      </c>
      <c r="E88" s="124">
        <v>4</v>
      </c>
      <c r="F88" s="31">
        <v>1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2">
        <v>0</v>
      </c>
    </row>
    <row r="89" spans="1:13" ht="12.75">
      <c r="A89" s="27">
        <v>4</v>
      </c>
      <c r="B89" s="28" t="s">
        <v>66</v>
      </c>
      <c r="C89" s="118" t="s">
        <v>165</v>
      </c>
      <c r="D89" s="216">
        <v>7</v>
      </c>
      <c r="E89" s="124">
        <v>6</v>
      </c>
      <c r="F89" s="31">
        <v>1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2">
        <v>0</v>
      </c>
    </row>
    <row r="90" spans="1:13" ht="12.75">
      <c r="A90" s="27">
        <v>5</v>
      </c>
      <c r="B90" s="28" t="s">
        <v>106</v>
      </c>
      <c r="C90" s="118" t="s">
        <v>166</v>
      </c>
      <c r="D90" s="216">
        <v>2</v>
      </c>
      <c r="E90" s="124">
        <v>2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2">
        <v>0</v>
      </c>
    </row>
    <row r="91" spans="1:13" ht="12.75">
      <c r="A91" s="27">
        <v>6</v>
      </c>
      <c r="B91" s="28" t="s">
        <v>108</v>
      </c>
      <c r="C91" s="118" t="s">
        <v>167</v>
      </c>
      <c r="D91" s="216">
        <v>17</v>
      </c>
      <c r="E91" s="124">
        <v>13</v>
      </c>
      <c r="F91" s="31">
        <v>4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2">
        <v>0</v>
      </c>
    </row>
    <row r="92" spans="1:13" ht="12.75">
      <c r="A92" s="27">
        <v>7</v>
      </c>
      <c r="B92" s="28" t="s">
        <v>126</v>
      </c>
      <c r="C92" s="118" t="s">
        <v>168</v>
      </c>
      <c r="D92" s="216">
        <v>26</v>
      </c>
      <c r="E92" s="124">
        <v>15</v>
      </c>
      <c r="F92" s="31">
        <v>0</v>
      </c>
      <c r="G92" s="31">
        <v>10</v>
      </c>
      <c r="H92" s="31">
        <v>8</v>
      </c>
      <c r="I92" s="31">
        <v>2</v>
      </c>
      <c r="J92" s="31">
        <v>0</v>
      </c>
      <c r="K92" s="31">
        <v>0</v>
      </c>
      <c r="L92" s="31">
        <v>1</v>
      </c>
      <c r="M92" s="32">
        <v>0</v>
      </c>
    </row>
    <row r="93" spans="1:13" ht="13.5" thickBot="1">
      <c r="A93" s="27">
        <v>8</v>
      </c>
      <c r="B93" s="28" t="s">
        <v>128</v>
      </c>
      <c r="C93" s="118" t="s">
        <v>169</v>
      </c>
      <c r="D93" s="216">
        <v>4</v>
      </c>
      <c r="E93" s="124">
        <v>4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2">
        <v>0</v>
      </c>
    </row>
    <row r="94" spans="1:13" s="134" customFormat="1" ht="17.25" thickBot="1" thickTop="1">
      <c r="A94" s="125">
        <v>8</v>
      </c>
      <c r="B94" s="126"/>
      <c r="C94" s="127" t="s">
        <v>170</v>
      </c>
      <c r="D94" s="289">
        <f aca="true" t="shared" si="7" ref="D94:M94">(D86+D87+D88+D89+D90+D91+D92+D93)</f>
        <v>66</v>
      </c>
      <c r="E94" s="131">
        <f t="shared" si="7"/>
        <v>49</v>
      </c>
      <c r="F94" s="132">
        <f t="shared" si="7"/>
        <v>6</v>
      </c>
      <c r="G94" s="132">
        <f t="shared" si="7"/>
        <v>10</v>
      </c>
      <c r="H94" s="132">
        <f t="shared" si="7"/>
        <v>8</v>
      </c>
      <c r="I94" s="132">
        <f t="shared" si="7"/>
        <v>2</v>
      </c>
      <c r="J94" s="132">
        <f t="shared" si="7"/>
        <v>0</v>
      </c>
      <c r="K94" s="132">
        <f t="shared" si="7"/>
        <v>0</v>
      </c>
      <c r="L94" s="132">
        <f t="shared" si="7"/>
        <v>1</v>
      </c>
      <c r="M94" s="133">
        <f t="shared" si="7"/>
        <v>0</v>
      </c>
    </row>
    <row r="95" spans="1:13" ht="14.25" thickBot="1" thickTop="1">
      <c r="A95" s="547"/>
      <c r="B95" s="548"/>
      <c r="C95" s="548"/>
      <c r="D95" s="495"/>
      <c r="E95" s="548"/>
      <c r="F95" s="548"/>
      <c r="G95" s="548"/>
      <c r="H95" s="548"/>
      <c r="I95" s="548"/>
      <c r="J95" s="548"/>
      <c r="K95" s="548"/>
      <c r="L95" s="548"/>
      <c r="M95" s="549"/>
    </row>
    <row r="96" spans="1:13" s="134" customFormat="1" ht="17.25" thickBot="1" thickTop="1">
      <c r="A96" s="168">
        <v>67</v>
      </c>
      <c r="B96" s="126"/>
      <c r="C96" s="169" t="s">
        <v>171</v>
      </c>
      <c r="D96" s="292">
        <f aca="true" t="shared" si="8" ref="D96:M96">(D63+D70+D75+D84+D94)</f>
        <v>1208</v>
      </c>
      <c r="E96" s="173">
        <f t="shared" si="8"/>
        <v>772</v>
      </c>
      <c r="F96" s="174">
        <f t="shared" si="8"/>
        <v>219</v>
      </c>
      <c r="G96" s="174">
        <f t="shared" si="8"/>
        <v>114</v>
      </c>
      <c r="H96" s="174">
        <f t="shared" si="8"/>
        <v>46</v>
      </c>
      <c r="I96" s="174">
        <f t="shared" si="8"/>
        <v>12</v>
      </c>
      <c r="J96" s="174">
        <f t="shared" si="8"/>
        <v>26</v>
      </c>
      <c r="K96" s="174">
        <f t="shared" si="8"/>
        <v>30</v>
      </c>
      <c r="L96" s="174">
        <f t="shared" si="8"/>
        <v>12</v>
      </c>
      <c r="M96" s="175">
        <f t="shared" si="8"/>
        <v>91</v>
      </c>
    </row>
    <row r="97" ht="13.5" thickTop="1"/>
  </sheetData>
  <sheetProtection password="CE88" sheet="1" objects="1" scenarios="1"/>
  <mergeCells count="11">
    <mergeCell ref="A2:A5"/>
    <mergeCell ref="B2:B5"/>
    <mergeCell ref="C2:C5"/>
    <mergeCell ref="A64:M64"/>
    <mergeCell ref="A12:M12"/>
    <mergeCell ref="E3:M3"/>
    <mergeCell ref="H4:K4"/>
    <mergeCell ref="A71:M71"/>
    <mergeCell ref="A76:M76"/>
    <mergeCell ref="A85:M85"/>
    <mergeCell ref="A95:M95"/>
  </mergeCells>
  <printOptions horizontalCentered="1"/>
  <pageMargins left="0.35433070866141736" right="0.35433070866141736" top="0.7874015748031497" bottom="0.5905511811023623" header="0.5118110236220472" footer="0.11811023622047245"/>
  <pageSetup horizontalDpi="600" verticalDpi="600" orientation="landscape" paperSize="9" r:id="rId1"/>
  <headerFooter alignWithMargins="0">
    <oddFooter>&amp;R&amp;P+43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">
      <pane ySplit="5" topLeftCell="BM6" activePane="bottomLeft" state="frozen"/>
      <selection pane="topLeft" activeCell="A1" sqref="A1"/>
      <selection pane="bottomLeft" activeCell="F104" sqref="F103:F104"/>
    </sheetView>
  </sheetViews>
  <sheetFormatPr defaultColWidth="9.140625" defaultRowHeight="12.75"/>
  <cols>
    <col min="1" max="1" width="3.7109375" style="67" customWidth="1"/>
    <col min="2" max="2" width="13.00390625" style="5" customWidth="1"/>
    <col min="3" max="3" width="53.28125" style="5" customWidth="1"/>
    <col min="4" max="4" width="8.8515625" style="201" customWidth="1"/>
    <col min="5" max="5" width="9.421875" style="6" customWidth="1"/>
    <col min="6" max="6" width="9.00390625" style="6" customWidth="1"/>
    <col min="7" max="11" width="9.140625" style="6" customWidth="1"/>
  </cols>
  <sheetData>
    <row r="1" ht="18.75" thickBot="1">
      <c r="A1" s="4" t="s">
        <v>423</v>
      </c>
    </row>
    <row r="2" spans="1:11" s="70" customFormat="1" ht="22.5">
      <c r="A2" s="550" t="s">
        <v>46</v>
      </c>
      <c r="B2" s="553" t="s">
        <v>47</v>
      </c>
      <c r="C2" s="556" t="s">
        <v>48</v>
      </c>
      <c r="D2" s="202" t="s">
        <v>424</v>
      </c>
      <c r="E2" s="285" t="s">
        <v>425</v>
      </c>
      <c r="F2" s="8" t="s">
        <v>426</v>
      </c>
      <c r="G2" s="8" t="s">
        <v>427</v>
      </c>
      <c r="H2" s="8" t="s">
        <v>428</v>
      </c>
      <c r="I2" s="8" t="s">
        <v>429</v>
      </c>
      <c r="J2" s="8" t="s">
        <v>430</v>
      </c>
      <c r="K2" s="10" t="s">
        <v>431</v>
      </c>
    </row>
    <row r="3" spans="1:11" s="70" customFormat="1" ht="11.25">
      <c r="A3" s="551"/>
      <c r="B3" s="554"/>
      <c r="C3" s="557"/>
      <c r="D3" s="204"/>
      <c r="E3" s="559" t="s">
        <v>56</v>
      </c>
      <c r="F3" s="580"/>
      <c r="G3" s="12"/>
      <c r="H3" s="286"/>
      <c r="I3" s="286"/>
      <c r="J3" s="286"/>
      <c r="K3" s="293"/>
    </row>
    <row r="4" spans="1:11" s="70" customFormat="1" ht="11.25">
      <c r="A4" s="551"/>
      <c r="B4" s="554"/>
      <c r="C4" s="557"/>
      <c r="D4" s="207"/>
      <c r="E4" s="286"/>
      <c r="F4" s="12"/>
      <c r="G4" s="581" t="s">
        <v>56</v>
      </c>
      <c r="H4" s="582"/>
      <c r="I4" s="582"/>
      <c r="J4" s="582"/>
      <c r="K4" s="583"/>
    </row>
    <row r="5" spans="1:11" s="70" customFormat="1" ht="73.5" thickBot="1">
      <c r="A5" s="552"/>
      <c r="B5" s="555"/>
      <c r="C5" s="558"/>
      <c r="D5" s="213" t="s">
        <v>432</v>
      </c>
      <c r="E5" s="287" t="s">
        <v>252</v>
      </c>
      <c r="F5" s="17" t="s">
        <v>433</v>
      </c>
      <c r="G5" s="288" t="s">
        <v>254</v>
      </c>
      <c r="H5" s="17" t="s">
        <v>255</v>
      </c>
      <c r="I5" s="17" t="s">
        <v>256</v>
      </c>
      <c r="J5" s="17" t="s">
        <v>258</v>
      </c>
      <c r="K5" s="20" t="s">
        <v>259</v>
      </c>
    </row>
    <row r="6" spans="1:11" ht="12.75">
      <c r="A6" s="21">
        <v>1</v>
      </c>
      <c r="B6" s="22" t="s">
        <v>64</v>
      </c>
      <c r="C6" s="153" t="s">
        <v>65</v>
      </c>
      <c r="D6" s="215">
        <v>51</v>
      </c>
      <c r="E6" s="121">
        <v>1</v>
      </c>
      <c r="F6" s="25">
        <v>50</v>
      </c>
      <c r="G6" s="25">
        <v>22</v>
      </c>
      <c r="H6" s="25">
        <v>3</v>
      </c>
      <c r="I6" s="25">
        <v>4</v>
      </c>
      <c r="J6" s="25">
        <v>10</v>
      </c>
      <c r="K6" s="26">
        <v>11</v>
      </c>
    </row>
    <row r="7" spans="1:11" ht="12.75">
      <c r="A7" s="27">
        <v>2</v>
      </c>
      <c r="B7" s="28" t="s">
        <v>66</v>
      </c>
      <c r="C7" s="118" t="s">
        <v>67</v>
      </c>
      <c r="D7" s="216">
        <v>58</v>
      </c>
      <c r="E7" s="124">
        <v>0</v>
      </c>
      <c r="F7" s="31">
        <v>58</v>
      </c>
      <c r="G7" s="31">
        <v>15</v>
      </c>
      <c r="H7" s="31">
        <v>0</v>
      </c>
      <c r="I7" s="31">
        <v>32</v>
      </c>
      <c r="J7" s="31">
        <v>0</v>
      </c>
      <c r="K7" s="32">
        <v>11</v>
      </c>
    </row>
    <row r="8" spans="1:11" ht="12.75">
      <c r="A8" s="27">
        <v>3</v>
      </c>
      <c r="B8" s="28" t="s">
        <v>66</v>
      </c>
      <c r="C8" s="118" t="s">
        <v>68</v>
      </c>
      <c r="D8" s="216">
        <v>91</v>
      </c>
      <c r="E8" s="124">
        <v>0</v>
      </c>
      <c r="F8" s="31">
        <v>91</v>
      </c>
      <c r="G8" s="31">
        <v>21</v>
      </c>
      <c r="H8" s="31">
        <v>0</v>
      </c>
      <c r="I8" s="31">
        <v>25</v>
      </c>
      <c r="J8" s="31">
        <v>3</v>
      </c>
      <c r="K8" s="32">
        <v>42</v>
      </c>
    </row>
    <row r="9" spans="1:11" ht="12.75">
      <c r="A9" s="27">
        <v>4</v>
      </c>
      <c r="B9" s="28" t="s">
        <v>66</v>
      </c>
      <c r="C9" s="118" t="s">
        <v>69</v>
      </c>
      <c r="D9" s="216">
        <v>55</v>
      </c>
      <c r="E9" s="124">
        <v>0</v>
      </c>
      <c r="F9" s="31">
        <v>55</v>
      </c>
      <c r="G9" s="31">
        <v>15</v>
      </c>
      <c r="H9" s="31">
        <v>0</v>
      </c>
      <c r="I9" s="31">
        <v>27</v>
      </c>
      <c r="J9" s="31">
        <v>3</v>
      </c>
      <c r="K9" s="32">
        <v>10</v>
      </c>
    </row>
    <row r="10" spans="1:11" ht="13.5" thickBot="1">
      <c r="A10" s="27">
        <v>5</v>
      </c>
      <c r="B10" s="28" t="s">
        <v>70</v>
      </c>
      <c r="C10" s="118" t="s">
        <v>71</v>
      </c>
      <c r="D10" s="216">
        <v>38</v>
      </c>
      <c r="E10" s="124">
        <v>0</v>
      </c>
      <c r="F10" s="31">
        <v>38</v>
      </c>
      <c r="G10" s="31">
        <v>31</v>
      </c>
      <c r="H10" s="31">
        <v>0</v>
      </c>
      <c r="I10" s="31">
        <v>3</v>
      </c>
      <c r="J10" s="31">
        <v>3</v>
      </c>
      <c r="K10" s="32">
        <v>1</v>
      </c>
    </row>
    <row r="11" spans="1:11" s="134" customFormat="1" ht="17.25" thickBot="1" thickTop="1">
      <c r="A11" s="180">
        <v>5</v>
      </c>
      <c r="B11" s="181"/>
      <c r="C11" s="217" t="s">
        <v>72</v>
      </c>
      <c r="D11" s="218">
        <f aca="true" t="shared" si="0" ref="D11:K11">(D6+D7+D8+D9+D10)</f>
        <v>293</v>
      </c>
      <c r="E11" s="219">
        <f t="shared" si="0"/>
        <v>1</v>
      </c>
      <c r="F11" s="183">
        <f t="shared" si="0"/>
        <v>292</v>
      </c>
      <c r="G11" s="183">
        <f t="shared" si="0"/>
        <v>104</v>
      </c>
      <c r="H11" s="183">
        <f t="shared" si="0"/>
        <v>3</v>
      </c>
      <c r="I11" s="183">
        <f t="shared" si="0"/>
        <v>91</v>
      </c>
      <c r="J11" s="183">
        <f t="shared" si="0"/>
        <v>19</v>
      </c>
      <c r="K11" s="184">
        <f t="shared" si="0"/>
        <v>75</v>
      </c>
    </row>
    <row r="12" spans="1:11" ht="14.25" thickBot="1" thickTop="1">
      <c r="A12" s="547"/>
      <c r="B12" s="548"/>
      <c r="C12" s="548"/>
      <c r="D12" s="495"/>
      <c r="E12" s="548"/>
      <c r="F12" s="548"/>
      <c r="G12" s="548"/>
      <c r="H12" s="548"/>
      <c r="I12" s="548"/>
      <c r="J12" s="548"/>
      <c r="K12" s="549"/>
    </row>
    <row r="13" spans="1:11" ht="13.5" thickTop="1">
      <c r="A13" s="27">
        <v>1</v>
      </c>
      <c r="B13" s="28" t="s">
        <v>66</v>
      </c>
      <c r="C13" s="118" t="s">
        <v>73</v>
      </c>
      <c r="D13" s="220">
        <v>10</v>
      </c>
      <c r="E13" s="124">
        <v>0</v>
      </c>
      <c r="F13" s="31">
        <v>10</v>
      </c>
      <c r="G13" s="31">
        <v>0</v>
      </c>
      <c r="H13" s="31">
        <v>0</v>
      </c>
      <c r="I13" s="31">
        <v>0</v>
      </c>
      <c r="J13" s="31">
        <v>10</v>
      </c>
      <c r="K13" s="32">
        <v>0</v>
      </c>
    </row>
    <row r="14" spans="1:11" ht="12.75">
      <c r="A14" s="27">
        <v>2</v>
      </c>
      <c r="B14" s="28" t="s">
        <v>74</v>
      </c>
      <c r="C14" s="118" t="s">
        <v>75</v>
      </c>
      <c r="D14" s="216">
        <v>18</v>
      </c>
      <c r="E14" s="124">
        <v>0</v>
      </c>
      <c r="F14" s="31">
        <v>18</v>
      </c>
      <c r="G14" s="31">
        <v>5</v>
      </c>
      <c r="H14" s="31">
        <v>7</v>
      </c>
      <c r="I14" s="31">
        <v>0</v>
      </c>
      <c r="J14" s="31">
        <v>6</v>
      </c>
      <c r="K14" s="32">
        <v>0</v>
      </c>
    </row>
    <row r="15" spans="1:11" ht="13.5" thickBot="1">
      <c r="A15" s="27">
        <v>3</v>
      </c>
      <c r="B15" s="28" t="s">
        <v>76</v>
      </c>
      <c r="C15" s="118" t="s">
        <v>77</v>
      </c>
      <c r="D15" s="216">
        <v>4</v>
      </c>
      <c r="E15" s="124">
        <v>0</v>
      </c>
      <c r="F15" s="31">
        <v>4</v>
      </c>
      <c r="G15" s="31">
        <v>0</v>
      </c>
      <c r="H15" s="31">
        <v>0</v>
      </c>
      <c r="I15" s="31">
        <v>0</v>
      </c>
      <c r="J15" s="31">
        <v>4</v>
      </c>
      <c r="K15" s="32">
        <v>0</v>
      </c>
    </row>
    <row r="16" spans="1:11" s="134" customFormat="1" ht="17.25" thickBot="1" thickTop="1">
      <c r="A16" s="144">
        <v>3</v>
      </c>
      <c r="B16" s="145"/>
      <c r="C16" s="146" t="s">
        <v>78</v>
      </c>
      <c r="D16" s="221">
        <f aca="true" t="shared" si="1" ref="D16:K16">(D13+D14+D15)</f>
        <v>32</v>
      </c>
      <c r="E16" s="222">
        <f t="shared" si="1"/>
        <v>0</v>
      </c>
      <c r="F16" s="223">
        <f t="shared" si="1"/>
        <v>32</v>
      </c>
      <c r="G16" s="223">
        <f t="shared" si="1"/>
        <v>5</v>
      </c>
      <c r="H16" s="223">
        <f t="shared" si="1"/>
        <v>7</v>
      </c>
      <c r="I16" s="223">
        <f t="shared" si="1"/>
        <v>0</v>
      </c>
      <c r="J16" s="223">
        <f t="shared" si="1"/>
        <v>20</v>
      </c>
      <c r="K16" s="224">
        <f t="shared" si="1"/>
        <v>0</v>
      </c>
    </row>
    <row r="17" spans="1:11" s="134" customFormat="1" ht="16.5" thickBot="1">
      <c r="A17" s="225">
        <v>8</v>
      </c>
      <c r="B17" s="226"/>
      <c r="C17" s="227" t="s">
        <v>79</v>
      </c>
      <c r="D17" s="90">
        <f>D11+D16</f>
        <v>325</v>
      </c>
      <c r="E17" s="237">
        <f aca="true" t="shared" si="2" ref="E17:K17">E11+E16</f>
        <v>1</v>
      </c>
      <c r="F17" s="237">
        <f t="shared" si="2"/>
        <v>324</v>
      </c>
      <c r="G17" s="237">
        <f t="shared" si="2"/>
        <v>109</v>
      </c>
      <c r="H17" s="237">
        <f t="shared" si="2"/>
        <v>10</v>
      </c>
      <c r="I17" s="237">
        <f t="shared" si="2"/>
        <v>91</v>
      </c>
      <c r="J17" s="237">
        <f t="shared" si="2"/>
        <v>39</v>
      </c>
      <c r="K17" s="238">
        <f t="shared" si="2"/>
        <v>75</v>
      </c>
    </row>
    <row r="18" spans="1:11" ht="13.5" thickBot="1">
      <c r="A18" s="51"/>
      <c r="B18" s="52"/>
      <c r="C18" s="52"/>
      <c r="D18" s="239"/>
      <c r="E18" s="53"/>
      <c r="F18" s="53"/>
      <c r="G18" s="53"/>
      <c r="H18" s="53"/>
      <c r="I18" s="53"/>
      <c r="J18" s="53"/>
      <c r="K18" s="54"/>
    </row>
    <row r="19" spans="1:11" ht="13.5" thickTop="1">
      <c r="A19" s="27">
        <v>1</v>
      </c>
      <c r="B19" s="240" t="s">
        <v>80</v>
      </c>
      <c r="C19" s="118" t="s">
        <v>81</v>
      </c>
      <c r="D19" s="220">
        <v>35</v>
      </c>
      <c r="E19" s="241">
        <v>0</v>
      </c>
      <c r="F19" s="242">
        <v>35</v>
      </c>
      <c r="G19" s="242">
        <v>35</v>
      </c>
      <c r="H19" s="242">
        <v>0</v>
      </c>
      <c r="I19" s="242">
        <v>0</v>
      </c>
      <c r="J19" s="242">
        <v>0</v>
      </c>
      <c r="K19" s="243">
        <v>0</v>
      </c>
    </row>
    <row r="20" spans="1:11" ht="12.75">
      <c r="A20" s="27">
        <v>2</v>
      </c>
      <c r="B20" s="28" t="s">
        <v>80</v>
      </c>
      <c r="C20" s="118" t="s">
        <v>82</v>
      </c>
      <c r="D20" s="216">
        <v>15</v>
      </c>
      <c r="E20" s="124">
        <v>0</v>
      </c>
      <c r="F20" s="31">
        <v>15</v>
      </c>
      <c r="G20" s="31">
        <v>1</v>
      </c>
      <c r="H20" s="31">
        <v>0</v>
      </c>
      <c r="I20" s="31">
        <v>0</v>
      </c>
      <c r="J20" s="31">
        <v>0</v>
      </c>
      <c r="K20" s="32">
        <v>14</v>
      </c>
    </row>
    <row r="21" spans="1:11" ht="12.75">
      <c r="A21" s="27">
        <v>3</v>
      </c>
      <c r="B21" s="28" t="s">
        <v>83</v>
      </c>
      <c r="C21" s="118" t="s">
        <v>84</v>
      </c>
      <c r="D21" s="216">
        <v>29</v>
      </c>
      <c r="E21" s="124">
        <v>0</v>
      </c>
      <c r="F21" s="31">
        <v>29</v>
      </c>
      <c r="G21" s="31">
        <v>25</v>
      </c>
      <c r="H21" s="31">
        <v>0</v>
      </c>
      <c r="I21" s="31">
        <v>0</v>
      </c>
      <c r="J21" s="31">
        <v>0</v>
      </c>
      <c r="K21" s="32">
        <v>4</v>
      </c>
    </row>
    <row r="22" spans="1:11" ht="12.75">
      <c r="A22" s="27">
        <v>4</v>
      </c>
      <c r="B22" s="28" t="s">
        <v>85</v>
      </c>
      <c r="C22" s="118" t="s">
        <v>86</v>
      </c>
      <c r="D22" s="216">
        <v>2</v>
      </c>
      <c r="E22" s="124">
        <v>0</v>
      </c>
      <c r="F22" s="31">
        <v>2</v>
      </c>
      <c r="G22" s="31">
        <v>1</v>
      </c>
      <c r="H22" s="31">
        <v>0</v>
      </c>
      <c r="I22" s="31">
        <v>0</v>
      </c>
      <c r="J22" s="31">
        <v>0</v>
      </c>
      <c r="K22" s="32">
        <v>1</v>
      </c>
    </row>
    <row r="23" spans="1:11" ht="12.75">
      <c r="A23" s="27">
        <v>5</v>
      </c>
      <c r="B23" s="28" t="s">
        <v>85</v>
      </c>
      <c r="C23" s="118" t="s">
        <v>87</v>
      </c>
      <c r="D23" s="216">
        <v>3</v>
      </c>
      <c r="E23" s="124">
        <v>0</v>
      </c>
      <c r="F23" s="31">
        <v>3</v>
      </c>
      <c r="G23" s="31">
        <v>3</v>
      </c>
      <c r="H23" s="31">
        <v>0</v>
      </c>
      <c r="I23" s="31">
        <v>0</v>
      </c>
      <c r="J23" s="31">
        <v>0</v>
      </c>
      <c r="K23" s="32">
        <v>0</v>
      </c>
    </row>
    <row r="24" spans="1:11" ht="12.75">
      <c r="A24" s="27">
        <v>6</v>
      </c>
      <c r="B24" s="28" t="s">
        <v>64</v>
      </c>
      <c r="C24" s="118" t="s">
        <v>88</v>
      </c>
      <c r="D24" s="216">
        <v>25</v>
      </c>
      <c r="E24" s="124">
        <v>4</v>
      </c>
      <c r="F24" s="31">
        <v>21</v>
      </c>
      <c r="G24" s="31">
        <v>11</v>
      </c>
      <c r="H24" s="31">
        <v>8</v>
      </c>
      <c r="I24" s="31">
        <v>0</v>
      </c>
      <c r="J24" s="31">
        <v>1</v>
      </c>
      <c r="K24" s="32">
        <v>1</v>
      </c>
    </row>
    <row r="25" spans="1:11" ht="12.75">
      <c r="A25" s="27">
        <v>7</v>
      </c>
      <c r="B25" s="28" t="s">
        <v>89</v>
      </c>
      <c r="C25" s="118" t="s">
        <v>90</v>
      </c>
      <c r="D25" s="216">
        <v>17</v>
      </c>
      <c r="E25" s="124">
        <v>1</v>
      </c>
      <c r="F25" s="31">
        <v>16</v>
      </c>
      <c r="G25" s="31">
        <v>4</v>
      </c>
      <c r="H25" s="31">
        <v>0</v>
      </c>
      <c r="I25" s="31">
        <v>0</v>
      </c>
      <c r="J25" s="31">
        <v>0</v>
      </c>
      <c r="K25" s="32">
        <v>12</v>
      </c>
    </row>
    <row r="26" spans="1:11" ht="12.75">
      <c r="A26" s="27">
        <v>8</v>
      </c>
      <c r="B26" s="28" t="s">
        <v>66</v>
      </c>
      <c r="C26" s="118" t="s">
        <v>91</v>
      </c>
      <c r="D26" s="216">
        <v>111</v>
      </c>
      <c r="E26" s="124">
        <v>9</v>
      </c>
      <c r="F26" s="31">
        <v>102</v>
      </c>
      <c r="G26" s="31">
        <v>35</v>
      </c>
      <c r="H26" s="31">
        <v>0</v>
      </c>
      <c r="I26" s="31">
        <v>48</v>
      </c>
      <c r="J26" s="31">
        <v>0</v>
      </c>
      <c r="K26" s="32">
        <v>19</v>
      </c>
    </row>
    <row r="27" spans="1:11" ht="12.75">
      <c r="A27" s="27">
        <v>9</v>
      </c>
      <c r="B27" s="28" t="s">
        <v>66</v>
      </c>
      <c r="C27" s="118" t="s">
        <v>92</v>
      </c>
      <c r="D27" s="216">
        <v>16</v>
      </c>
      <c r="E27" s="124">
        <v>2</v>
      </c>
      <c r="F27" s="31">
        <v>14</v>
      </c>
      <c r="G27" s="31">
        <v>11</v>
      </c>
      <c r="H27" s="31">
        <v>3</v>
      </c>
      <c r="I27" s="31">
        <v>0</v>
      </c>
      <c r="J27" s="31">
        <v>0</v>
      </c>
      <c r="K27" s="32">
        <v>0</v>
      </c>
    </row>
    <row r="28" spans="1:11" ht="12.75">
      <c r="A28" s="27">
        <v>10</v>
      </c>
      <c r="B28" s="28" t="s">
        <v>66</v>
      </c>
      <c r="C28" s="118" t="s">
        <v>93</v>
      </c>
      <c r="D28" s="216">
        <v>21</v>
      </c>
      <c r="E28" s="124">
        <v>0</v>
      </c>
      <c r="F28" s="31">
        <v>21</v>
      </c>
      <c r="G28" s="31">
        <v>18</v>
      </c>
      <c r="H28" s="31">
        <v>3</v>
      </c>
      <c r="I28" s="31">
        <v>0</v>
      </c>
      <c r="J28" s="31">
        <v>0</v>
      </c>
      <c r="K28" s="32">
        <v>0</v>
      </c>
    </row>
    <row r="29" spans="1:11" ht="12.75">
      <c r="A29" s="27">
        <v>11</v>
      </c>
      <c r="B29" s="28" t="s">
        <v>66</v>
      </c>
      <c r="C29" s="118" t="s">
        <v>94</v>
      </c>
      <c r="D29" s="216">
        <v>22</v>
      </c>
      <c r="E29" s="124">
        <v>1</v>
      </c>
      <c r="F29" s="31">
        <v>21</v>
      </c>
      <c r="G29" s="31">
        <v>5</v>
      </c>
      <c r="H29" s="31">
        <v>6</v>
      </c>
      <c r="I29" s="31">
        <v>3</v>
      </c>
      <c r="J29" s="31">
        <v>0</v>
      </c>
      <c r="K29" s="32">
        <v>7</v>
      </c>
    </row>
    <row r="30" spans="1:11" ht="12.75">
      <c r="A30" s="27">
        <v>12</v>
      </c>
      <c r="B30" s="28" t="s">
        <v>66</v>
      </c>
      <c r="C30" s="118" t="s">
        <v>95</v>
      </c>
      <c r="D30" s="216">
        <v>13</v>
      </c>
      <c r="E30" s="124">
        <v>1</v>
      </c>
      <c r="F30" s="31">
        <v>12</v>
      </c>
      <c r="G30" s="31">
        <v>3</v>
      </c>
      <c r="H30" s="31">
        <v>3</v>
      </c>
      <c r="I30" s="31">
        <v>0</v>
      </c>
      <c r="J30" s="31">
        <v>0</v>
      </c>
      <c r="K30" s="32">
        <v>6</v>
      </c>
    </row>
    <row r="31" spans="1:11" ht="12.75">
      <c r="A31" s="27">
        <v>13</v>
      </c>
      <c r="B31" s="28" t="s">
        <v>66</v>
      </c>
      <c r="C31" s="118" t="s">
        <v>96</v>
      </c>
      <c r="D31" s="216">
        <v>23</v>
      </c>
      <c r="E31" s="124">
        <v>1</v>
      </c>
      <c r="F31" s="31">
        <v>22</v>
      </c>
      <c r="G31" s="31">
        <v>13</v>
      </c>
      <c r="H31" s="31">
        <v>5</v>
      </c>
      <c r="I31" s="31">
        <v>0</v>
      </c>
      <c r="J31" s="31">
        <v>0</v>
      </c>
      <c r="K31" s="32">
        <v>4</v>
      </c>
    </row>
    <row r="32" spans="1:11" ht="12.75">
      <c r="A32" s="27">
        <v>14</v>
      </c>
      <c r="B32" s="28" t="s">
        <v>66</v>
      </c>
      <c r="C32" s="118" t="s">
        <v>97</v>
      </c>
      <c r="D32" s="216">
        <v>15</v>
      </c>
      <c r="E32" s="124">
        <v>0</v>
      </c>
      <c r="F32" s="31">
        <v>15</v>
      </c>
      <c r="G32" s="31">
        <v>14</v>
      </c>
      <c r="H32" s="31">
        <v>1</v>
      </c>
      <c r="I32" s="31">
        <v>0</v>
      </c>
      <c r="J32" s="31">
        <v>0</v>
      </c>
      <c r="K32" s="32">
        <v>0</v>
      </c>
    </row>
    <row r="33" spans="1:11" ht="12.75">
      <c r="A33" s="27">
        <v>15</v>
      </c>
      <c r="B33" s="28" t="s">
        <v>98</v>
      </c>
      <c r="C33" s="118" t="s">
        <v>99</v>
      </c>
      <c r="D33" s="216">
        <v>3</v>
      </c>
      <c r="E33" s="124">
        <v>1</v>
      </c>
      <c r="F33" s="31">
        <v>2</v>
      </c>
      <c r="G33" s="31">
        <v>1</v>
      </c>
      <c r="H33" s="31">
        <v>0</v>
      </c>
      <c r="I33" s="31">
        <v>0</v>
      </c>
      <c r="J33" s="31">
        <v>0</v>
      </c>
      <c r="K33" s="32">
        <v>1</v>
      </c>
    </row>
    <row r="34" spans="1:11" ht="12.75">
      <c r="A34" s="27">
        <v>16</v>
      </c>
      <c r="B34" s="28" t="s">
        <v>100</v>
      </c>
      <c r="C34" s="118" t="s">
        <v>101</v>
      </c>
      <c r="D34" s="216">
        <v>6</v>
      </c>
      <c r="E34" s="124">
        <v>0</v>
      </c>
      <c r="F34" s="31">
        <v>6</v>
      </c>
      <c r="G34" s="31">
        <v>6</v>
      </c>
      <c r="H34" s="31">
        <v>0</v>
      </c>
      <c r="I34" s="31">
        <v>0</v>
      </c>
      <c r="J34" s="31">
        <v>0</v>
      </c>
      <c r="K34" s="32">
        <v>0</v>
      </c>
    </row>
    <row r="35" spans="1:11" ht="12.75">
      <c r="A35" s="27">
        <v>17</v>
      </c>
      <c r="B35" s="28" t="s">
        <v>102</v>
      </c>
      <c r="C35" s="118" t="s">
        <v>103</v>
      </c>
      <c r="D35" s="216">
        <v>18</v>
      </c>
      <c r="E35" s="124">
        <v>0</v>
      </c>
      <c r="F35" s="31">
        <v>18</v>
      </c>
      <c r="G35" s="31">
        <v>11</v>
      </c>
      <c r="H35" s="31">
        <v>0</v>
      </c>
      <c r="I35" s="31">
        <v>0</v>
      </c>
      <c r="J35" s="31">
        <v>0</v>
      </c>
      <c r="K35" s="32">
        <v>7</v>
      </c>
    </row>
    <row r="36" spans="1:11" ht="12.75">
      <c r="A36" s="27">
        <v>18</v>
      </c>
      <c r="B36" s="28" t="s">
        <v>104</v>
      </c>
      <c r="C36" s="118" t="s">
        <v>105</v>
      </c>
      <c r="D36" s="216">
        <v>31</v>
      </c>
      <c r="E36" s="124">
        <v>0</v>
      </c>
      <c r="F36" s="31">
        <v>31</v>
      </c>
      <c r="G36" s="31">
        <v>17</v>
      </c>
      <c r="H36" s="31">
        <v>0</v>
      </c>
      <c r="I36" s="31">
        <v>0</v>
      </c>
      <c r="J36" s="31">
        <v>0</v>
      </c>
      <c r="K36" s="32">
        <v>14</v>
      </c>
    </row>
    <row r="37" spans="1:11" ht="12.75">
      <c r="A37" s="27">
        <v>19</v>
      </c>
      <c r="B37" s="28" t="s">
        <v>106</v>
      </c>
      <c r="C37" s="118" t="s">
        <v>107</v>
      </c>
      <c r="D37" s="216">
        <v>32</v>
      </c>
      <c r="E37" s="124">
        <v>0</v>
      </c>
      <c r="F37" s="31">
        <v>32</v>
      </c>
      <c r="G37" s="31">
        <v>24</v>
      </c>
      <c r="H37" s="31">
        <v>4</v>
      </c>
      <c r="I37" s="31">
        <v>0</v>
      </c>
      <c r="J37" s="31">
        <v>0</v>
      </c>
      <c r="K37" s="32">
        <v>4</v>
      </c>
    </row>
    <row r="38" spans="1:11" ht="12.75">
      <c r="A38" s="27">
        <v>20</v>
      </c>
      <c r="B38" s="28" t="s">
        <v>108</v>
      </c>
      <c r="C38" s="118" t="s">
        <v>109</v>
      </c>
      <c r="D38" s="216">
        <v>24</v>
      </c>
      <c r="E38" s="124">
        <v>0</v>
      </c>
      <c r="F38" s="31">
        <v>24</v>
      </c>
      <c r="G38" s="31">
        <v>5</v>
      </c>
      <c r="H38" s="31">
        <v>0</v>
      </c>
      <c r="I38" s="31">
        <v>0</v>
      </c>
      <c r="J38" s="31">
        <v>0</v>
      </c>
      <c r="K38" s="32">
        <v>19</v>
      </c>
    </row>
    <row r="39" spans="1:11" ht="12.75">
      <c r="A39" s="27">
        <v>21</v>
      </c>
      <c r="B39" s="28" t="s">
        <v>70</v>
      </c>
      <c r="C39" s="118" t="s">
        <v>110</v>
      </c>
      <c r="D39" s="216">
        <v>12</v>
      </c>
      <c r="E39" s="124">
        <v>0</v>
      </c>
      <c r="F39" s="31">
        <v>12</v>
      </c>
      <c r="G39" s="31">
        <v>5</v>
      </c>
      <c r="H39" s="31">
        <v>0</v>
      </c>
      <c r="I39" s="31">
        <v>2</v>
      </c>
      <c r="J39" s="31">
        <v>0</v>
      </c>
      <c r="K39" s="32">
        <v>5</v>
      </c>
    </row>
    <row r="40" spans="1:11" ht="12.75">
      <c r="A40" s="27">
        <v>22</v>
      </c>
      <c r="B40" s="28" t="s">
        <v>111</v>
      </c>
      <c r="C40" s="118" t="s">
        <v>112</v>
      </c>
      <c r="D40" s="216">
        <v>5</v>
      </c>
      <c r="E40" s="124">
        <v>0</v>
      </c>
      <c r="F40" s="31">
        <v>5</v>
      </c>
      <c r="G40" s="31">
        <v>1</v>
      </c>
      <c r="H40" s="31">
        <v>0</v>
      </c>
      <c r="I40" s="31">
        <v>0</v>
      </c>
      <c r="J40" s="31">
        <v>0</v>
      </c>
      <c r="K40" s="32">
        <v>4</v>
      </c>
    </row>
    <row r="41" spans="1:11" ht="12.75">
      <c r="A41" s="27">
        <v>23</v>
      </c>
      <c r="B41" s="28" t="s">
        <v>111</v>
      </c>
      <c r="C41" s="118" t="s">
        <v>113</v>
      </c>
      <c r="D41" s="216">
        <v>11</v>
      </c>
      <c r="E41" s="124">
        <v>1</v>
      </c>
      <c r="F41" s="31">
        <v>10</v>
      </c>
      <c r="G41" s="31">
        <v>8</v>
      </c>
      <c r="H41" s="31">
        <v>2</v>
      </c>
      <c r="I41" s="31">
        <v>0</v>
      </c>
      <c r="J41" s="31">
        <v>0</v>
      </c>
      <c r="K41" s="32">
        <v>0</v>
      </c>
    </row>
    <row r="42" spans="1:11" ht="12.75">
      <c r="A42" s="27">
        <v>24</v>
      </c>
      <c r="B42" s="28" t="s">
        <v>114</v>
      </c>
      <c r="C42" s="118" t="s">
        <v>115</v>
      </c>
      <c r="D42" s="216">
        <v>25</v>
      </c>
      <c r="E42" s="124">
        <v>0</v>
      </c>
      <c r="F42" s="31">
        <v>25</v>
      </c>
      <c r="G42" s="31">
        <v>0</v>
      </c>
      <c r="H42" s="31">
        <v>25</v>
      </c>
      <c r="I42" s="31">
        <v>0</v>
      </c>
      <c r="J42" s="31">
        <v>0</v>
      </c>
      <c r="K42" s="32">
        <v>0</v>
      </c>
    </row>
    <row r="43" spans="1:11" ht="12.75">
      <c r="A43" s="27">
        <v>25</v>
      </c>
      <c r="B43" s="28" t="s">
        <v>114</v>
      </c>
      <c r="C43" s="118" t="s">
        <v>116</v>
      </c>
      <c r="D43" s="216">
        <v>62</v>
      </c>
      <c r="E43" s="124">
        <v>0</v>
      </c>
      <c r="F43" s="31">
        <v>62</v>
      </c>
      <c r="G43" s="31">
        <v>3</v>
      </c>
      <c r="H43" s="31">
        <v>0</v>
      </c>
      <c r="I43" s="31">
        <v>0</v>
      </c>
      <c r="J43" s="31">
        <v>0</v>
      </c>
      <c r="K43" s="32">
        <v>59</v>
      </c>
    </row>
    <row r="44" spans="1:11" ht="12.75">
      <c r="A44" s="27">
        <v>26</v>
      </c>
      <c r="B44" s="28" t="s">
        <v>117</v>
      </c>
      <c r="C44" s="118" t="s">
        <v>118</v>
      </c>
      <c r="D44" s="216">
        <v>30</v>
      </c>
      <c r="E44" s="124">
        <v>1</v>
      </c>
      <c r="F44" s="31">
        <v>29</v>
      </c>
      <c r="G44" s="31">
        <v>16</v>
      </c>
      <c r="H44" s="31">
        <v>5</v>
      </c>
      <c r="I44" s="31">
        <v>0</v>
      </c>
      <c r="J44" s="31">
        <v>0</v>
      </c>
      <c r="K44" s="32">
        <v>8</v>
      </c>
    </row>
    <row r="45" spans="1:11" ht="12.75">
      <c r="A45" s="27">
        <v>27</v>
      </c>
      <c r="B45" s="28" t="s">
        <v>119</v>
      </c>
      <c r="C45" s="118" t="s">
        <v>120</v>
      </c>
      <c r="D45" s="216">
        <v>30</v>
      </c>
      <c r="E45" s="124">
        <v>0</v>
      </c>
      <c r="F45" s="31">
        <v>30</v>
      </c>
      <c r="G45" s="31">
        <v>17</v>
      </c>
      <c r="H45" s="31">
        <v>0</v>
      </c>
      <c r="I45" s="31">
        <v>1</v>
      </c>
      <c r="J45" s="31">
        <v>4</v>
      </c>
      <c r="K45" s="32">
        <v>8</v>
      </c>
    </row>
    <row r="46" spans="1:11" ht="12.75">
      <c r="A46" s="27">
        <v>28</v>
      </c>
      <c r="B46" s="28" t="s">
        <v>121</v>
      </c>
      <c r="C46" s="118" t="s">
        <v>122</v>
      </c>
      <c r="D46" s="216">
        <v>6</v>
      </c>
      <c r="E46" s="124">
        <v>0</v>
      </c>
      <c r="F46" s="31">
        <v>6</v>
      </c>
      <c r="G46" s="31">
        <v>1</v>
      </c>
      <c r="H46" s="31">
        <v>1</v>
      </c>
      <c r="I46" s="31">
        <v>0</v>
      </c>
      <c r="J46" s="31">
        <v>0</v>
      </c>
      <c r="K46" s="32">
        <v>4</v>
      </c>
    </row>
    <row r="47" spans="1:11" ht="12.75">
      <c r="A47" s="27">
        <v>29</v>
      </c>
      <c r="B47" s="28" t="s">
        <v>123</v>
      </c>
      <c r="C47" s="118" t="s">
        <v>124</v>
      </c>
      <c r="D47" s="216">
        <v>4</v>
      </c>
      <c r="E47" s="124">
        <v>0</v>
      </c>
      <c r="F47" s="31">
        <v>4</v>
      </c>
      <c r="G47" s="31">
        <v>0</v>
      </c>
      <c r="H47" s="31">
        <v>0</v>
      </c>
      <c r="I47" s="31">
        <v>0</v>
      </c>
      <c r="J47" s="31">
        <v>0</v>
      </c>
      <c r="K47" s="32">
        <v>4</v>
      </c>
    </row>
    <row r="48" spans="1:11" ht="12.75">
      <c r="A48" s="27">
        <v>30</v>
      </c>
      <c r="B48" s="28" t="s">
        <v>123</v>
      </c>
      <c r="C48" s="118" t="s">
        <v>125</v>
      </c>
      <c r="D48" s="216">
        <v>11</v>
      </c>
      <c r="E48" s="124">
        <v>0</v>
      </c>
      <c r="F48" s="31">
        <v>11</v>
      </c>
      <c r="G48" s="31">
        <v>10</v>
      </c>
      <c r="H48" s="31">
        <v>1</v>
      </c>
      <c r="I48" s="31">
        <v>0</v>
      </c>
      <c r="J48" s="31">
        <v>0</v>
      </c>
      <c r="K48" s="32">
        <v>0</v>
      </c>
    </row>
    <row r="49" spans="1:11" ht="12.75">
      <c r="A49" s="27">
        <v>31</v>
      </c>
      <c r="B49" s="28" t="s">
        <v>126</v>
      </c>
      <c r="C49" s="118" t="s">
        <v>127</v>
      </c>
      <c r="D49" s="216">
        <v>22</v>
      </c>
      <c r="E49" s="124">
        <v>0</v>
      </c>
      <c r="F49" s="31">
        <v>22</v>
      </c>
      <c r="G49" s="31">
        <v>17</v>
      </c>
      <c r="H49" s="31">
        <v>0</v>
      </c>
      <c r="I49" s="31">
        <v>0</v>
      </c>
      <c r="J49" s="31">
        <v>0</v>
      </c>
      <c r="K49" s="32">
        <v>5</v>
      </c>
    </row>
    <row r="50" spans="1:11" ht="12.75">
      <c r="A50" s="27">
        <v>32</v>
      </c>
      <c r="B50" s="28" t="s">
        <v>128</v>
      </c>
      <c r="C50" s="118" t="s">
        <v>129</v>
      </c>
      <c r="D50" s="216">
        <v>10</v>
      </c>
      <c r="E50" s="124">
        <v>1</v>
      </c>
      <c r="F50" s="31">
        <v>9</v>
      </c>
      <c r="G50" s="31">
        <v>7</v>
      </c>
      <c r="H50" s="31">
        <v>0</v>
      </c>
      <c r="I50" s="31">
        <v>0</v>
      </c>
      <c r="J50" s="31">
        <v>0</v>
      </c>
      <c r="K50" s="32">
        <v>2</v>
      </c>
    </row>
    <row r="51" spans="1:11" ht="12.75">
      <c r="A51" s="27">
        <v>33</v>
      </c>
      <c r="B51" s="28" t="s">
        <v>130</v>
      </c>
      <c r="C51" s="118" t="s">
        <v>131</v>
      </c>
      <c r="D51" s="216">
        <v>20</v>
      </c>
      <c r="E51" s="124">
        <v>0</v>
      </c>
      <c r="F51" s="31">
        <v>20</v>
      </c>
      <c r="G51" s="31">
        <v>19</v>
      </c>
      <c r="H51" s="31">
        <v>0</v>
      </c>
      <c r="I51" s="31">
        <v>0</v>
      </c>
      <c r="J51" s="31">
        <v>0</v>
      </c>
      <c r="K51" s="32">
        <v>1</v>
      </c>
    </row>
    <row r="52" spans="1:11" ht="12.75">
      <c r="A52" s="27">
        <v>34</v>
      </c>
      <c r="B52" s="28" t="s">
        <v>132</v>
      </c>
      <c r="C52" s="118" t="s">
        <v>133</v>
      </c>
      <c r="D52" s="216">
        <v>15</v>
      </c>
      <c r="E52" s="124">
        <v>0</v>
      </c>
      <c r="F52" s="31">
        <v>15</v>
      </c>
      <c r="G52" s="31">
        <v>12</v>
      </c>
      <c r="H52" s="31">
        <v>0</v>
      </c>
      <c r="I52" s="31">
        <v>1</v>
      </c>
      <c r="J52" s="31">
        <v>0</v>
      </c>
      <c r="K52" s="32">
        <v>2</v>
      </c>
    </row>
    <row r="53" spans="1:11" ht="12.75">
      <c r="A53" s="27">
        <v>35</v>
      </c>
      <c r="B53" s="28" t="s">
        <v>74</v>
      </c>
      <c r="C53" s="118" t="s">
        <v>134</v>
      </c>
      <c r="D53" s="216">
        <v>6</v>
      </c>
      <c r="E53" s="124">
        <v>0</v>
      </c>
      <c r="F53" s="31">
        <v>6</v>
      </c>
      <c r="G53" s="31">
        <v>6</v>
      </c>
      <c r="H53" s="31">
        <v>0</v>
      </c>
      <c r="I53" s="31">
        <v>0</v>
      </c>
      <c r="J53" s="31">
        <v>0</v>
      </c>
      <c r="K53" s="32">
        <v>0</v>
      </c>
    </row>
    <row r="54" spans="1:11" ht="12.75">
      <c r="A54" s="27">
        <v>36</v>
      </c>
      <c r="B54" s="28" t="s">
        <v>74</v>
      </c>
      <c r="C54" s="118" t="s">
        <v>135</v>
      </c>
      <c r="D54" s="216">
        <v>27</v>
      </c>
      <c r="E54" s="124">
        <v>0</v>
      </c>
      <c r="F54" s="31">
        <v>27</v>
      </c>
      <c r="G54" s="31">
        <v>27</v>
      </c>
      <c r="H54" s="31">
        <v>0</v>
      </c>
      <c r="I54" s="31">
        <v>0</v>
      </c>
      <c r="J54" s="31">
        <v>0</v>
      </c>
      <c r="K54" s="32">
        <v>0</v>
      </c>
    </row>
    <row r="55" spans="1:11" ht="12.75">
      <c r="A55" s="27">
        <v>37</v>
      </c>
      <c r="B55" s="28" t="s">
        <v>74</v>
      </c>
      <c r="C55" s="118" t="s">
        <v>136</v>
      </c>
      <c r="D55" s="216">
        <v>10</v>
      </c>
      <c r="E55" s="124">
        <v>2</v>
      </c>
      <c r="F55" s="31">
        <v>8</v>
      </c>
      <c r="G55" s="31">
        <v>2</v>
      </c>
      <c r="H55" s="31">
        <v>1</v>
      </c>
      <c r="I55" s="31">
        <v>0</v>
      </c>
      <c r="J55" s="31">
        <v>0</v>
      </c>
      <c r="K55" s="32">
        <v>5</v>
      </c>
    </row>
    <row r="56" spans="1:11" ht="12.75">
      <c r="A56" s="27">
        <v>38</v>
      </c>
      <c r="B56" s="28" t="s">
        <v>137</v>
      </c>
      <c r="C56" s="118" t="s">
        <v>138</v>
      </c>
      <c r="D56" s="216">
        <v>2</v>
      </c>
      <c r="E56" s="124">
        <v>0</v>
      </c>
      <c r="F56" s="31">
        <v>2</v>
      </c>
      <c r="G56" s="31">
        <v>0</v>
      </c>
      <c r="H56" s="31">
        <v>0</v>
      </c>
      <c r="I56" s="31">
        <v>0</v>
      </c>
      <c r="J56" s="31">
        <v>0</v>
      </c>
      <c r="K56" s="32">
        <v>2</v>
      </c>
    </row>
    <row r="57" spans="1:11" ht="12.75">
      <c r="A57" s="27">
        <v>39</v>
      </c>
      <c r="B57" s="28" t="s">
        <v>76</v>
      </c>
      <c r="C57" s="118" t="s">
        <v>139</v>
      </c>
      <c r="D57" s="216">
        <v>5</v>
      </c>
      <c r="E57" s="124">
        <v>0</v>
      </c>
      <c r="F57" s="31">
        <v>5</v>
      </c>
      <c r="G57" s="31">
        <v>5</v>
      </c>
      <c r="H57" s="31">
        <v>0</v>
      </c>
      <c r="I57" s="31">
        <v>0</v>
      </c>
      <c r="J57" s="31">
        <v>0</v>
      </c>
      <c r="K57" s="32">
        <v>0</v>
      </c>
    </row>
    <row r="58" spans="1:11" ht="12.75">
      <c r="A58" s="27">
        <v>40</v>
      </c>
      <c r="B58" s="28" t="s">
        <v>140</v>
      </c>
      <c r="C58" s="118" t="s">
        <v>141</v>
      </c>
      <c r="D58" s="216">
        <v>12</v>
      </c>
      <c r="E58" s="124">
        <v>2</v>
      </c>
      <c r="F58" s="31">
        <v>10</v>
      </c>
      <c r="G58" s="31">
        <v>8</v>
      </c>
      <c r="H58" s="31">
        <v>2</v>
      </c>
      <c r="I58" s="31">
        <v>0</v>
      </c>
      <c r="J58" s="31">
        <v>0</v>
      </c>
      <c r="K58" s="32">
        <v>0</v>
      </c>
    </row>
    <row r="59" spans="1:11" ht="12.75">
      <c r="A59" s="27">
        <v>41</v>
      </c>
      <c r="B59" s="28" t="s">
        <v>142</v>
      </c>
      <c r="C59" s="118" t="s">
        <v>143</v>
      </c>
      <c r="D59" s="216">
        <v>8</v>
      </c>
      <c r="E59" s="124">
        <v>1</v>
      </c>
      <c r="F59" s="31">
        <v>7</v>
      </c>
      <c r="G59" s="31">
        <v>6</v>
      </c>
      <c r="H59" s="31">
        <v>1</v>
      </c>
      <c r="I59" s="31">
        <v>0</v>
      </c>
      <c r="J59" s="31">
        <v>0</v>
      </c>
      <c r="K59" s="32">
        <v>0</v>
      </c>
    </row>
    <row r="60" spans="1:11" ht="12.75">
      <c r="A60" s="27">
        <v>42</v>
      </c>
      <c r="B60" s="28" t="s">
        <v>144</v>
      </c>
      <c r="C60" s="118" t="s">
        <v>145</v>
      </c>
      <c r="D60" s="216">
        <v>7</v>
      </c>
      <c r="E60" s="124">
        <v>0</v>
      </c>
      <c r="F60" s="31">
        <v>7</v>
      </c>
      <c r="G60" s="31">
        <v>6</v>
      </c>
      <c r="H60" s="31">
        <v>1</v>
      </c>
      <c r="I60" s="31">
        <v>0</v>
      </c>
      <c r="J60" s="31">
        <v>0</v>
      </c>
      <c r="K60" s="32">
        <v>0</v>
      </c>
    </row>
    <row r="61" spans="1:11" ht="12.75">
      <c r="A61" s="27">
        <v>43</v>
      </c>
      <c r="B61" s="28" t="s">
        <v>144</v>
      </c>
      <c r="C61" s="118" t="s">
        <v>146</v>
      </c>
      <c r="D61" s="216">
        <v>12</v>
      </c>
      <c r="E61" s="124">
        <v>0</v>
      </c>
      <c r="F61" s="31">
        <v>12</v>
      </c>
      <c r="G61" s="31">
        <v>9</v>
      </c>
      <c r="H61" s="31">
        <v>3</v>
      </c>
      <c r="I61" s="31">
        <v>0</v>
      </c>
      <c r="J61" s="31">
        <v>0</v>
      </c>
      <c r="K61" s="32">
        <v>0</v>
      </c>
    </row>
    <row r="62" spans="1:11" ht="13.5" thickBot="1">
      <c r="A62" s="27">
        <v>44</v>
      </c>
      <c r="B62" s="28" t="s">
        <v>147</v>
      </c>
      <c r="C62" s="118" t="s">
        <v>148</v>
      </c>
      <c r="D62" s="216">
        <v>2</v>
      </c>
      <c r="E62" s="124">
        <v>0</v>
      </c>
      <c r="F62" s="31">
        <v>2</v>
      </c>
      <c r="G62" s="31">
        <v>1</v>
      </c>
      <c r="H62" s="31">
        <v>0</v>
      </c>
      <c r="I62" s="31">
        <v>0</v>
      </c>
      <c r="J62" s="31">
        <v>0</v>
      </c>
      <c r="K62" s="32">
        <v>1</v>
      </c>
    </row>
    <row r="63" spans="1:11" s="134" customFormat="1" ht="17.25" thickBot="1" thickTop="1">
      <c r="A63" s="180">
        <v>44</v>
      </c>
      <c r="B63" s="181"/>
      <c r="C63" s="217" t="s">
        <v>149</v>
      </c>
      <c r="D63" s="218">
        <f aca="true" t="shared" si="3" ref="D63:K63">(D19+D20+D21+D22+D23+D24+D25+D26+D27+D28+D29+D30+D31+D32+D33+D34+D35+D36+D37+D38+D39+D40+D41+D42+D43+D44+D45+D46+D47+D48+D49+D50+D51+D52+D53+D54+D55+D56+D57+D58+D59+D60+D61+D62)</f>
        <v>815</v>
      </c>
      <c r="E63" s="219">
        <f t="shared" si="3"/>
        <v>28</v>
      </c>
      <c r="F63" s="183">
        <f t="shared" si="3"/>
        <v>787</v>
      </c>
      <c r="G63" s="183">
        <f t="shared" si="3"/>
        <v>429</v>
      </c>
      <c r="H63" s="183">
        <f t="shared" si="3"/>
        <v>75</v>
      </c>
      <c r="I63" s="183">
        <f t="shared" si="3"/>
        <v>55</v>
      </c>
      <c r="J63" s="183">
        <f t="shared" si="3"/>
        <v>5</v>
      </c>
      <c r="K63" s="184">
        <f t="shared" si="3"/>
        <v>223</v>
      </c>
    </row>
    <row r="64" spans="1:11" ht="14.25" thickBot="1" thickTop="1">
      <c r="A64" s="547"/>
      <c r="B64" s="548"/>
      <c r="C64" s="548"/>
      <c r="D64" s="513"/>
      <c r="E64" s="548"/>
      <c r="F64" s="548"/>
      <c r="G64" s="548"/>
      <c r="H64" s="548"/>
      <c r="I64" s="548"/>
      <c r="J64" s="548"/>
      <c r="K64" s="549"/>
    </row>
    <row r="65" spans="1:11" ht="13.5" hidden="1" thickTop="1">
      <c r="A65" s="27">
        <v>1</v>
      </c>
      <c r="B65" s="28" t="s">
        <v>64</v>
      </c>
      <c r="C65" s="29" t="s">
        <v>150</v>
      </c>
      <c r="D65" s="230">
        <v>51</v>
      </c>
      <c r="E65" s="31">
        <v>1</v>
      </c>
      <c r="F65" s="31">
        <v>50</v>
      </c>
      <c r="G65" s="31">
        <v>22</v>
      </c>
      <c r="H65" s="31">
        <v>3</v>
      </c>
      <c r="I65" s="31">
        <v>4</v>
      </c>
      <c r="J65" s="31">
        <v>10</v>
      </c>
      <c r="K65" s="32">
        <v>11</v>
      </c>
    </row>
    <row r="66" spans="1:11" ht="12.75" hidden="1">
      <c r="A66" s="27">
        <v>2</v>
      </c>
      <c r="B66" s="28" t="s">
        <v>66</v>
      </c>
      <c r="C66" s="29" t="s">
        <v>151</v>
      </c>
      <c r="D66" s="230">
        <v>58</v>
      </c>
      <c r="E66" s="31">
        <v>0</v>
      </c>
      <c r="F66" s="31">
        <v>58</v>
      </c>
      <c r="G66" s="31">
        <v>15</v>
      </c>
      <c r="H66" s="31">
        <v>0</v>
      </c>
      <c r="I66" s="31">
        <v>32</v>
      </c>
      <c r="J66" s="31">
        <v>0</v>
      </c>
      <c r="K66" s="32">
        <v>11</v>
      </c>
    </row>
    <row r="67" spans="1:11" ht="12.75" hidden="1">
      <c r="A67" s="27">
        <v>3</v>
      </c>
      <c r="B67" s="28" t="s">
        <v>66</v>
      </c>
      <c r="C67" s="29" t="s">
        <v>152</v>
      </c>
      <c r="D67" s="230">
        <v>91</v>
      </c>
      <c r="E67" s="31">
        <v>0</v>
      </c>
      <c r="F67" s="31">
        <v>91</v>
      </c>
      <c r="G67" s="31">
        <v>21</v>
      </c>
      <c r="H67" s="31">
        <v>0</v>
      </c>
      <c r="I67" s="31">
        <v>25</v>
      </c>
      <c r="J67" s="31">
        <v>3</v>
      </c>
      <c r="K67" s="32">
        <v>42</v>
      </c>
    </row>
    <row r="68" spans="1:11" ht="12.75" hidden="1">
      <c r="A68" s="27">
        <v>4</v>
      </c>
      <c r="B68" s="28" t="s">
        <v>66</v>
      </c>
      <c r="C68" s="29" t="s">
        <v>69</v>
      </c>
      <c r="D68" s="230">
        <v>55</v>
      </c>
      <c r="E68" s="31">
        <v>0</v>
      </c>
      <c r="F68" s="31">
        <v>55</v>
      </c>
      <c r="G68" s="31">
        <v>15</v>
      </c>
      <c r="H68" s="31">
        <v>0</v>
      </c>
      <c r="I68" s="31">
        <v>27</v>
      </c>
      <c r="J68" s="31">
        <v>3</v>
      </c>
      <c r="K68" s="32">
        <v>10</v>
      </c>
    </row>
    <row r="69" spans="1:11" ht="13.5" hidden="1" thickBot="1">
      <c r="A69" s="27">
        <v>5</v>
      </c>
      <c r="B69" s="28" t="s">
        <v>70</v>
      </c>
      <c r="C69" s="29" t="s">
        <v>71</v>
      </c>
      <c r="D69" s="230">
        <v>38</v>
      </c>
      <c r="E69" s="31">
        <v>0</v>
      </c>
      <c r="F69" s="31">
        <v>38</v>
      </c>
      <c r="G69" s="31">
        <v>31</v>
      </c>
      <c r="H69" s="31">
        <v>0</v>
      </c>
      <c r="I69" s="31">
        <v>3</v>
      </c>
      <c r="J69" s="31">
        <v>3</v>
      </c>
      <c r="K69" s="32">
        <v>1</v>
      </c>
    </row>
    <row r="70" spans="1:11" ht="17.25" hidden="1" thickBot="1" thickTop="1">
      <c r="A70" s="161">
        <v>5</v>
      </c>
      <c r="B70" s="162"/>
      <c r="C70" s="163" t="s">
        <v>72</v>
      </c>
      <c r="D70" s="164">
        <f aca="true" t="shared" si="4" ref="D70:K70">(D65+D66+D67+D68+D69)</f>
        <v>293</v>
      </c>
      <c r="E70" s="165">
        <f t="shared" si="4"/>
        <v>1</v>
      </c>
      <c r="F70" s="165">
        <f t="shared" si="4"/>
        <v>292</v>
      </c>
      <c r="G70" s="165">
        <f t="shared" si="4"/>
        <v>104</v>
      </c>
      <c r="H70" s="165">
        <f t="shared" si="4"/>
        <v>3</v>
      </c>
      <c r="I70" s="165">
        <f t="shared" si="4"/>
        <v>91</v>
      </c>
      <c r="J70" s="165">
        <f t="shared" si="4"/>
        <v>19</v>
      </c>
      <c r="K70" s="166">
        <f t="shared" si="4"/>
        <v>75</v>
      </c>
    </row>
    <row r="71" spans="1:11" ht="14.25" hidden="1" thickBot="1" thickTop="1">
      <c r="A71" s="547"/>
      <c r="B71" s="548"/>
      <c r="C71" s="548"/>
      <c r="D71" s="548"/>
      <c r="E71" s="548"/>
      <c r="F71" s="548"/>
      <c r="G71" s="548"/>
      <c r="H71" s="548"/>
      <c r="I71" s="548"/>
      <c r="J71" s="548"/>
      <c r="K71" s="549"/>
    </row>
    <row r="72" spans="1:11" ht="13.5" hidden="1" thickTop="1">
      <c r="A72" s="27">
        <v>1</v>
      </c>
      <c r="B72" s="28" t="s">
        <v>66</v>
      </c>
      <c r="C72" s="29" t="s">
        <v>73</v>
      </c>
      <c r="D72" s="230">
        <v>10</v>
      </c>
      <c r="E72" s="31">
        <v>0</v>
      </c>
      <c r="F72" s="31">
        <v>10</v>
      </c>
      <c r="G72" s="31">
        <v>0</v>
      </c>
      <c r="H72" s="31">
        <v>0</v>
      </c>
      <c r="I72" s="31">
        <v>0</v>
      </c>
      <c r="J72" s="31">
        <v>10</v>
      </c>
      <c r="K72" s="32">
        <v>0</v>
      </c>
    </row>
    <row r="73" spans="1:11" ht="12.75" hidden="1">
      <c r="A73" s="27">
        <v>2</v>
      </c>
      <c r="B73" s="28" t="s">
        <v>74</v>
      </c>
      <c r="C73" s="29" t="s">
        <v>75</v>
      </c>
      <c r="D73" s="230">
        <v>18</v>
      </c>
      <c r="E73" s="31">
        <v>0</v>
      </c>
      <c r="F73" s="31">
        <v>18</v>
      </c>
      <c r="G73" s="31">
        <v>5</v>
      </c>
      <c r="H73" s="31">
        <v>7</v>
      </c>
      <c r="I73" s="31">
        <v>0</v>
      </c>
      <c r="J73" s="31">
        <v>6</v>
      </c>
      <c r="K73" s="32">
        <v>0</v>
      </c>
    </row>
    <row r="74" spans="1:11" ht="13.5" hidden="1" thickBot="1">
      <c r="A74" s="27">
        <v>3</v>
      </c>
      <c r="B74" s="28" t="s">
        <v>76</v>
      </c>
      <c r="C74" s="29" t="s">
        <v>153</v>
      </c>
      <c r="D74" s="230">
        <v>4</v>
      </c>
      <c r="E74" s="31">
        <v>0</v>
      </c>
      <c r="F74" s="31">
        <v>4</v>
      </c>
      <c r="G74" s="31">
        <v>0</v>
      </c>
      <c r="H74" s="31">
        <v>0</v>
      </c>
      <c r="I74" s="31">
        <v>0</v>
      </c>
      <c r="J74" s="31">
        <v>4</v>
      </c>
      <c r="K74" s="32">
        <v>0</v>
      </c>
    </row>
    <row r="75" spans="1:11" ht="17.25" hidden="1" thickBot="1" thickTop="1">
      <c r="A75" s="161">
        <v>3</v>
      </c>
      <c r="B75" s="162"/>
      <c r="C75" s="163" t="s">
        <v>78</v>
      </c>
      <c r="D75" s="164">
        <f aca="true" t="shared" si="5" ref="D75:K75">(D72+D73+D74)</f>
        <v>32</v>
      </c>
      <c r="E75" s="165">
        <f t="shared" si="5"/>
        <v>0</v>
      </c>
      <c r="F75" s="165">
        <f t="shared" si="5"/>
        <v>32</v>
      </c>
      <c r="G75" s="165">
        <f t="shared" si="5"/>
        <v>5</v>
      </c>
      <c r="H75" s="165">
        <f t="shared" si="5"/>
        <v>7</v>
      </c>
      <c r="I75" s="165">
        <f t="shared" si="5"/>
        <v>0</v>
      </c>
      <c r="J75" s="165">
        <f t="shared" si="5"/>
        <v>20</v>
      </c>
      <c r="K75" s="166">
        <f t="shared" si="5"/>
        <v>0</v>
      </c>
    </row>
    <row r="76" spans="1:11" ht="14.25" hidden="1" thickBot="1" thickTop="1">
      <c r="A76" s="547"/>
      <c r="B76" s="548"/>
      <c r="C76" s="548"/>
      <c r="D76" s="496"/>
      <c r="E76" s="548"/>
      <c r="F76" s="548"/>
      <c r="G76" s="548"/>
      <c r="H76" s="548"/>
      <c r="I76" s="548"/>
      <c r="J76" s="548"/>
      <c r="K76" s="549"/>
    </row>
    <row r="77" spans="1:11" ht="13.5" thickTop="1">
      <c r="A77" s="27">
        <v>1</v>
      </c>
      <c r="B77" s="28" t="s">
        <v>80</v>
      </c>
      <c r="C77" s="118" t="s">
        <v>154</v>
      </c>
      <c r="D77" s="220">
        <v>0</v>
      </c>
      <c r="E77" s="124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2">
        <v>0</v>
      </c>
    </row>
    <row r="78" spans="1:11" ht="12.75">
      <c r="A78" s="27">
        <v>2</v>
      </c>
      <c r="B78" s="28" t="s">
        <v>85</v>
      </c>
      <c r="C78" s="118" t="s">
        <v>155</v>
      </c>
      <c r="D78" s="216">
        <v>0</v>
      </c>
      <c r="E78" s="124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2">
        <v>0</v>
      </c>
    </row>
    <row r="79" spans="1:11" ht="12.75">
      <c r="A79" s="27">
        <v>3</v>
      </c>
      <c r="B79" s="28" t="s">
        <v>108</v>
      </c>
      <c r="C79" s="118" t="s">
        <v>156</v>
      </c>
      <c r="D79" s="216">
        <v>0</v>
      </c>
      <c r="E79" s="124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2">
        <v>0</v>
      </c>
    </row>
    <row r="80" spans="1:11" ht="12.75">
      <c r="A80" s="27">
        <v>4</v>
      </c>
      <c r="B80" s="28" t="s">
        <v>157</v>
      </c>
      <c r="C80" s="118" t="s">
        <v>158</v>
      </c>
      <c r="D80" s="216">
        <v>0</v>
      </c>
      <c r="E80" s="124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2">
        <v>0</v>
      </c>
    </row>
    <row r="81" spans="1:11" ht="12.75">
      <c r="A81" s="27">
        <v>5</v>
      </c>
      <c r="B81" s="28" t="s">
        <v>123</v>
      </c>
      <c r="C81" s="118" t="s">
        <v>159</v>
      </c>
      <c r="D81" s="216">
        <v>1</v>
      </c>
      <c r="E81" s="124">
        <v>0</v>
      </c>
      <c r="F81" s="31">
        <v>1</v>
      </c>
      <c r="G81" s="31">
        <v>0</v>
      </c>
      <c r="H81" s="31">
        <v>1</v>
      </c>
      <c r="I81" s="31">
        <v>0</v>
      </c>
      <c r="J81" s="31">
        <v>0</v>
      </c>
      <c r="K81" s="32">
        <v>0</v>
      </c>
    </row>
    <row r="82" spans="1:11" ht="12.75">
      <c r="A82" s="27">
        <v>6</v>
      </c>
      <c r="B82" s="28" t="s">
        <v>128</v>
      </c>
      <c r="C82" s="118" t="s">
        <v>160</v>
      </c>
      <c r="D82" s="216">
        <v>0</v>
      </c>
      <c r="E82" s="124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2">
        <v>0</v>
      </c>
    </row>
    <row r="83" spans="1:11" ht="13.5" thickBot="1">
      <c r="A83" s="27">
        <v>7</v>
      </c>
      <c r="B83" s="28" t="s">
        <v>74</v>
      </c>
      <c r="C83" s="118" t="s">
        <v>161</v>
      </c>
      <c r="D83" s="216">
        <v>1</v>
      </c>
      <c r="E83" s="124">
        <v>0</v>
      </c>
      <c r="F83" s="31">
        <v>1</v>
      </c>
      <c r="G83" s="31">
        <v>1</v>
      </c>
      <c r="H83" s="31">
        <v>0</v>
      </c>
      <c r="I83" s="31">
        <v>0</v>
      </c>
      <c r="J83" s="31">
        <v>0</v>
      </c>
      <c r="K83" s="32">
        <v>0</v>
      </c>
    </row>
    <row r="84" spans="1:11" s="134" customFormat="1" ht="17.25" thickBot="1" thickTop="1">
      <c r="A84" s="180">
        <v>7</v>
      </c>
      <c r="B84" s="181"/>
      <c r="C84" s="217" t="s">
        <v>162</v>
      </c>
      <c r="D84" s="218">
        <f aca="true" t="shared" si="6" ref="D84:K84">(D77+D78+D79+D80+D81+D82+D83)</f>
        <v>2</v>
      </c>
      <c r="E84" s="219">
        <f t="shared" si="6"/>
        <v>0</v>
      </c>
      <c r="F84" s="183">
        <f t="shared" si="6"/>
        <v>2</v>
      </c>
      <c r="G84" s="183">
        <f t="shared" si="6"/>
        <v>1</v>
      </c>
      <c r="H84" s="183">
        <f t="shared" si="6"/>
        <v>1</v>
      </c>
      <c r="I84" s="183">
        <f t="shared" si="6"/>
        <v>0</v>
      </c>
      <c r="J84" s="183">
        <f t="shared" si="6"/>
        <v>0</v>
      </c>
      <c r="K84" s="184">
        <f t="shared" si="6"/>
        <v>0</v>
      </c>
    </row>
    <row r="85" spans="1:11" ht="14.25" thickBot="1" thickTop="1">
      <c r="A85" s="547"/>
      <c r="B85" s="548"/>
      <c r="C85" s="548"/>
      <c r="D85" s="495"/>
      <c r="E85" s="548"/>
      <c r="F85" s="548"/>
      <c r="G85" s="548"/>
      <c r="H85" s="548"/>
      <c r="I85" s="548"/>
      <c r="J85" s="548"/>
      <c r="K85" s="549"/>
    </row>
    <row r="86" spans="1:11" ht="13.5" thickTop="1">
      <c r="A86" s="27">
        <v>1</v>
      </c>
      <c r="B86" s="28" t="s">
        <v>83</v>
      </c>
      <c r="C86" s="118" t="s">
        <v>163</v>
      </c>
      <c r="D86" s="220">
        <v>4</v>
      </c>
      <c r="E86" s="124">
        <v>0</v>
      </c>
      <c r="F86" s="31">
        <v>4</v>
      </c>
      <c r="G86" s="31">
        <v>3</v>
      </c>
      <c r="H86" s="31">
        <v>0</v>
      </c>
      <c r="I86" s="31">
        <v>0</v>
      </c>
      <c r="J86" s="31">
        <v>1</v>
      </c>
      <c r="K86" s="32">
        <v>0</v>
      </c>
    </row>
    <row r="87" spans="1:11" ht="12.75">
      <c r="A87" s="27">
        <v>2</v>
      </c>
      <c r="B87" s="28" t="s">
        <v>66</v>
      </c>
      <c r="C87" s="118" t="s">
        <v>181</v>
      </c>
      <c r="D87" s="216">
        <v>1</v>
      </c>
      <c r="E87" s="124">
        <v>0</v>
      </c>
      <c r="F87" s="31">
        <v>1</v>
      </c>
      <c r="G87" s="31">
        <v>1</v>
      </c>
      <c r="H87" s="31">
        <v>0</v>
      </c>
      <c r="I87" s="31">
        <v>0</v>
      </c>
      <c r="J87" s="31">
        <v>0</v>
      </c>
      <c r="K87" s="32">
        <v>0</v>
      </c>
    </row>
    <row r="88" spans="1:11" ht="12.75">
      <c r="A88" s="27">
        <v>3</v>
      </c>
      <c r="B88" s="28" t="s">
        <v>66</v>
      </c>
      <c r="C88" s="118" t="s">
        <v>164</v>
      </c>
      <c r="D88" s="216">
        <v>5</v>
      </c>
      <c r="E88" s="124">
        <v>0</v>
      </c>
      <c r="F88" s="31">
        <v>5</v>
      </c>
      <c r="G88" s="31">
        <v>1</v>
      </c>
      <c r="H88" s="31">
        <v>0</v>
      </c>
      <c r="I88" s="31">
        <v>0</v>
      </c>
      <c r="J88" s="31">
        <v>0</v>
      </c>
      <c r="K88" s="32">
        <v>4</v>
      </c>
    </row>
    <row r="89" spans="1:11" ht="12.75">
      <c r="A89" s="27">
        <v>4</v>
      </c>
      <c r="B89" s="28" t="s">
        <v>66</v>
      </c>
      <c r="C89" s="118" t="s">
        <v>165</v>
      </c>
      <c r="D89" s="216">
        <v>7</v>
      </c>
      <c r="E89" s="124">
        <v>1</v>
      </c>
      <c r="F89" s="31">
        <v>6</v>
      </c>
      <c r="G89" s="31">
        <v>6</v>
      </c>
      <c r="H89" s="31">
        <v>0</v>
      </c>
      <c r="I89" s="31">
        <v>0</v>
      </c>
      <c r="J89" s="31">
        <v>0</v>
      </c>
      <c r="K89" s="32">
        <v>0</v>
      </c>
    </row>
    <row r="90" spans="1:11" ht="12.75">
      <c r="A90" s="27">
        <v>5</v>
      </c>
      <c r="B90" s="28" t="s">
        <v>106</v>
      </c>
      <c r="C90" s="118" t="s">
        <v>166</v>
      </c>
      <c r="D90" s="216">
        <v>2</v>
      </c>
      <c r="E90" s="124">
        <v>0</v>
      </c>
      <c r="F90" s="31">
        <v>2</v>
      </c>
      <c r="G90" s="31">
        <v>1</v>
      </c>
      <c r="H90" s="31">
        <v>1</v>
      </c>
      <c r="I90" s="31">
        <v>0</v>
      </c>
      <c r="J90" s="31">
        <v>0</v>
      </c>
      <c r="K90" s="32">
        <v>0</v>
      </c>
    </row>
    <row r="91" spans="1:11" ht="12.75">
      <c r="A91" s="27">
        <v>6</v>
      </c>
      <c r="B91" s="28" t="s">
        <v>108</v>
      </c>
      <c r="C91" s="118" t="s">
        <v>167</v>
      </c>
      <c r="D91" s="216">
        <v>17</v>
      </c>
      <c r="E91" s="124">
        <v>2</v>
      </c>
      <c r="F91" s="31">
        <v>15</v>
      </c>
      <c r="G91" s="31">
        <v>6</v>
      </c>
      <c r="H91" s="31">
        <v>6</v>
      </c>
      <c r="I91" s="31">
        <v>0</v>
      </c>
      <c r="J91" s="31">
        <v>0</v>
      </c>
      <c r="K91" s="32">
        <v>3</v>
      </c>
    </row>
    <row r="92" spans="1:11" ht="12.75">
      <c r="A92" s="27">
        <v>7</v>
      </c>
      <c r="B92" s="28" t="s">
        <v>126</v>
      </c>
      <c r="C92" s="118" t="s">
        <v>168</v>
      </c>
      <c r="D92" s="216">
        <v>26</v>
      </c>
      <c r="E92" s="124">
        <v>2</v>
      </c>
      <c r="F92" s="31">
        <v>24</v>
      </c>
      <c r="G92" s="31">
        <v>10</v>
      </c>
      <c r="H92" s="31">
        <v>6</v>
      </c>
      <c r="I92" s="31">
        <v>2</v>
      </c>
      <c r="J92" s="31">
        <v>0</v>
      </c>
      <c r="K92" s="32">
        <v>6</v>
      </c>
    </row>
    <row r="93" spans="1:11" ht="13.5" thickBot="1">
      <c r="A93" s="27">
        <v>8</v>
      </c>
      <c r="B93" s="28" t="s">
        <v>128</v>
      </c>
      <c r="C93" s="118" t="s">
        <v>169</v>
      </c>
      <c r="D93" s="216">
        <v>4</v>
      </c>
      <c r="E93" s="124">
        <v>0</v>
      </c>
      <c r="F93" s="31">
        <v>4</v>
      </c>
      <c r="G93" s="31">
        <v>2</v>
      </c>
      <c r="H93" s="31">
        <v>2</v>
      </c>
      <c r="I93" s="31">
        <v>0</v>
      </c>
      <c r="J93" s="31">
        <v>0</v>
      </c>
      <c r="K93" s="32">
        <v>0</v>
      </c>
    </row>
    <row r="94" spans="1:11" s="134" customFormat="1" ht="17.25" thickBot="1" thickTop="1">
      <c r="A94" s="180">
        <v>8</v>
      </c>
      <c r="B94" s="181"/>
      <c r="C94" s="217" t="s">
        <v>170</v>
      </c>
      <c r="D94" s="218">
        <f aca="true" t="shared" si="7" ref="D94:K94">(D86+D87+D88+D89+D90+D91+D92+D93)</f>
        <v>66</v>
      </c>
      <c r="E94" s="219">
        <f t="shared" si="7"/>
        <v>5</v>
      </c>
      <c r="F94" s="183">
        <f t="shared" si="7"/>
        <v>61</v>
      </c>
      <c r="G94" s="183">
        <f t="shared" si="7"/>
        <v>30</v>
      </c>
      <c r="H94" s="183">
        <f t="shared" si="7"/>
        <v>15</v>
      </c>
      <c r="I94" s="183">
        <f t="shared" si="7"/>
        <v>2</v>
      </c>
      <c r="J94" s="183">
        <f t="shared" si="7"/>
        <v>1</v>
      </c>
      <c r="K94" s="184">
        <f t="shared" si="7"/>
        <v>13</v>
      </c>
    </row>
    <row r="95" spans="1:11" ht="14.25" thickBot="1" thickTop="1">
      <c r="A95" s="547"/>
      <c r="B95" s="548"/>
      <c r="C95" s="548"/>
      <c r="D95" s="495"/>
      <c r="E95" s="548"/>
      <c r="F95" s="548"/>
      <c r="G95" s="548"/>
      <c r="H95" s="548"/>
      <c r="I95" s="548"/>
      <c r="J95" s="548"/>
      <c r="K95" s="549"/>
    </row>
    <row r="96" spans="1:11" s="134" customFormat="1" ht="17.25" thickBot="1" thickTop="1">
      <c r="A96" s="197">
        <v>67</v>
      </c>
      <c r="B96" s="181"/>
      <c r="C96" s="232" t="s">
        <v>171</v>
      </c>
      <c r="D96" s="233">
        <f aca="true" t="shared" si="8" ref="D96:K96">(D63+D70+D75+D84+D94)</f>
        <v>1208</v>
      </c>
      <c r="E96" s="234">
        <f t="shared" si="8"/>
        <v>34</v>
      </c>
      <c r="F96" s="199">
        <f t="shared" si="8"/>
        <v>1174</v>
      </c>
      <c r="G96" s="199">
        <f t="shared" si="8"/>
        <v>569</v>
      </c>
      <c r="H96" s="199">
        <f t="shared" si="8"/>
        <v>101</v>
      </c>
      <c r="I96" s="199">
        <f t="shared" si="8"/>
        <v>148</v>
      </c>
      <c r="J96" s="199">
        <f t="shared" si="8"/>
        <v>45</v>
      </c>
      <c r="K96" s="200">
        <f t="shared" si="8"/>
        <v>311</v>
      </c>
    </row>
    <row r="97" ht="13.5" thickTop="1"/>
  </sheetData>
  <sheetProtection password="CE88" sheet="1" objects="1" scenarios="1"/>
  <mergeCells count="11">
    <mergeCell ref="A71:K71"/>
    <mergeCell ref="A76:K76"/>
    <mergeCell ref="A85:K85"/>
    <mergeCell ref="A95:K95"/>
    <mergeCell ref="A2:A5"/>
    <mergeCell ref="B2:B5"/>
    <mergeCell ref="C2:C5"/>
    <mergeCell ref="A64:K64"/>
    <mergeCell ref="A12:K12"/>
    <mergeCell ref="E3:F3"/>
    <mergeCell ref="G4:K4"/>
  </mergeCells>
  <printOptions/>
  <pageMargins left="0.35433070866141736" right="0.35433070866141736" top="0.7874015748031497" bottom="0.7874015748031497" header="0.5118110236220472" footer="0.11811023622047245"/>
  <pageSetup horizontalDpi="600" verticalDpi="600" orientation="landscape" paperSize="9" r:id="rId1"/>
  <headerFooter alignWithMargins="0">
    <oddFooter>&amp;R&amp;P+46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3.57421875" style="67" customWidth="1"/>
    <col min="2" max="2" width="13.140625" style="5" customWidth="1"/>
    <col min="3" max="3" width="37.00390625" style="5" customWidth="1"/>
    <col min="4" max="4" width="6.421875" style="6" customWidth="1"/>
    <col min="5" max="5" width="6.28125" style="6" customWidth="1"/>
    <col min="6" max="8" width="5.8515625" style="6" customWidth="1"/>
    <col min="9" max="9" width="6.140625" style="6" customWidth="1"/>
    <col min="10" max="10" width="6.00390625" style="6" customWidth="1"/>
    <col min="11" max="11" width="6.7109375" style="6" customWidth="1"/>
    <col min="12" max="13" width="6.8515625" style="6" customWidth="1"/>
    <col min="14" max="14" width="6.7109375" style="6" customWidth="1"/>
    <col min="15" max="15" width="6.8515625" style="6" customWidth="1"/>
    <col min="16" max="17" width="6.00390625" style="6" customWidth="1"/>
  </cols>
  <sheetData>
    <row r="1" ht="18.75" thickBot="1">
      <c r="A1" s="4" t="s">
        <v>434</v>
      </c>
    </row>
    <row r="2" spans="1:17" s="70" customFormat="1" ht="26.25" customHeight="1">
      <c r="A2" s="550" t="s">
        <v>46</v>
      </c>
      <c r="B2" s="553" t="s">
        <v>47</v>
      </c>
      <c r="C2" s="556" t="s">
        <v>48</v>
      </c>
      <c r="D2" s="202" t="s">
        <v>435</v>
      </c>
      <c r="E2" s="285" t="s">
        <v>436</v>
      </c>
      <c r="F2" s="8" t="s">
        <v>437</v>
      </c>
      <c r="G2" s="8" t="s">
        <v>438</v>
      </c>
      <c r="H2" s="8" t="s">
        <v>439</v>
      </c>
      <c r="I2" s="8" t="s">
        <v>440</v>
      </c>
      <c r="J2" s="8" t="s">
        <v>441</v>
      </c>
      <c r="K2" s="8" t="s">
        <v>442</v>
      </c>
      <c r="L2" s="8" t="s">
        <v>443</v>
      </c>
      <c r="M2" s="8" t="s">
        <v>444</v>
      </c>
      <c r="N2" s="8" t="s">
        <v>445</v>
      </c>
      <c r="O2" s="8" t="s">
        <v>446</v>
      </c>
      <c r="P2" s="8" t="s">
        <v>447</v>
      </c>
      <c r="Q2" s="10" t="s">
        <v>448</v>
      </c>
    </row>
    <row r="3" spans="1:17" s="70" customFormat="1" ht="12.75" customHeight="1">
      <c r="A3" s="551"/>
      <c r="B3" s="554"/>
      <c r="C3" s="557"/>
      <c r="D3" s="204"/>
      <c r="E3" s="559" t="s">
        <v>358</v>
      </c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78"/>
    </row>
    <row r="4" spans="1:17" s="70" customFormat="1" ht="11.25" customHeight="1">
      <c r="A4" s="551"/>
      <c r="B4" s="554"/>
      <c r="C4" s="557"/>
      <c r="D4" s="207"/>
      <c r="E4" s="294"/>
      <c r="F4" s="294"/>
      <c r="G4" s="294"/>
      <c r="H4" s="13"/>
      <c r="I4" s="294"/>
      <c r="J4" s="286"/>
      <c r="K4" s="579" t="s">
        <v>358</v>
      </c>
      <c r="L4" s="559"/>
      <c r="M4" s="559"/>
      <c r="N4" s="559"/>
      <c r="O4" s="580"/>
      <c r="P4" s="286"/>
      <c r="Q4" s="14"/>
    </row>
    <row r="5" spans="1:17" s="70" customFormat="1" ht="91.5" customHeight="1" thickBot="1">
      <c r="A5" s="552"/>
      <c r="B5" s="555"/>
      <c r="C5" s="558"/>
      <c r="D5" s="213" t="s">
        <v>449</v>
      </c>
      <c r="E5" s="288" t="s">
        <v>450</v>
      </c>
      <c r="F5" s="288" t="s">
        <v>451</v>
      </c>
      <c r="G5" s="288" t="s">
        <v>452</v>
      </c>
      <c r="H5" s="17" t="s">
        <v>453</v>
      </c>
      <c r="I5" s="288" t="s">
        <v>454</v>
      </c>
      <c r="J5" s="288" t="s">
        <v>455</v>
      </c>
      <c r="K5" s="288" t="s">
        <v>456</v>
      </c>
      <c r="L5" s="17" t="s">
        <v>457</v>
      </c>
      <c r="M5" s="17" t="s">
        <v>458</v>
      </c>
      <c r="N5" s="17" t="s">
        <v>459</v>
      </c>
      <c r="O5" s="16" t="s">
        <v>460</v>
      </c>
      <c r="P5" s="16" t="s">
        <v>461</v>
      </c>
      <c r="Q5" s="20" t="s">
        <v>462</v>
      </c>
    </row>
    <row r="6" spans="1:17" ht="12.75">
      <c r="A6" s="21">
        <v>1</v>
      </c>
      <c r="B6" s="22" t="s">
        <v>64</v>
      </c>
      <c r="C6" s="153" t="s">
        <v>65</v>
      </c>
      <c r="D6" s="295">
        <v>55</v>
      </c>
      <c r="E6" s="121">
        <v>22</v>
      </c>
      <c r="F6" s="25">
        <v>1</v>
      </c>
      <c r="G6" s="25">
        <v>14</v>
      </c>
      <c r="H6" s="25">
        <v>3</v>
      </c>
      <c r="I6" s="25">
        <v>0</v>
      </c>
      <c r="J6" s="25">
        <v>14</v>
      </c>
      <c r="K6" s="25">
        <v>3</v>
      </c>
      <c r="L6" s="25">
        <v>0</v>
      </c>
      <c r="M6" s="25">
        <v>9</v>
      </c>
      <c r="N6" s="25">
        <v>1</v>
      </c>
      <c r="O6" s="25">
        <v>1</v>
      </c>
      <c r="P6" s="25">
        <v>1</v>
      </c>
      <c r="Q6" s="26">
        <v>0</v>
      </c>
    </row>
    <row r="7" spans="1:17" ht="12.75">
      <c r="A7" s="27">
        <v>2</v>
      </c>
      <c r="B7" s="28" t="s">
        <v>66</v>
      </c>
      <c r="C7" s="118" t="s">
        <v>67</v>
      </c>
      <c r="D7" s="296">
        <v>73</v>
      </c>
      <c r="E7" s="124">
        <v>24</v>
      </c>
      <c r="F7" s="31">
        <v>27</v>
      </c>
      <c r="G7" s="31">
        <v>5</v>
      </c>
      <c r="H7" s="31">
        <v>1</v>
      </c>
      <c r="I7" s="31">
        <v>0</v>
      </c>
      <c r="J7" s="31">
        <v>14</v>
      </c>
      <c r="K7" s="31">
        <v>12</v>
      </c>
      <c r="L7" s="31">
        <v>2</v>
      </c>
      <c r="M7" s="31">
        <v>0</v>
      </c>
      <c r="N7" s="31">
        <v>0</v>
      </c>
      <c r="O7" s="31">
        <v>0</v>
      </c>
      <c r="P7" s="31">
        <v>2</v>
      </c>
      <c r="Q7" s="32">
        <v>0</v>
      </c>
    </row>
    <row r="8" spans="1:17" ht="12.75">
      <c r="A8" s="27">
        <v>3</v>
      </c>
      <c r="B8" s="28" t="s">
        <v>66</v>
      </c>
      <c r="C8" s="118" t="s">
        <v>68</v>
      </c>
      <c r="D8" s="296">
        <v>110</v>
      </c>
      <c r="E8" s="124">
        <v>41</v>
      </c>
      <c r="F8" s="31">
        <v>37</v>
      </c>
      <c r="G8" s="31">
        <v>9</v>
      </c>
      <c r="H8" s="31">
        <v>8</v>
      </c>
      <c r="I8" s="31">
        <v>0</v>
      </c>
      <c r="J8" s="31">
        <v>14</v>
      </c>
      <c r="K8" s="31">
        <v>4</v>
      </c>
      <c r="L8" s="31">
        <v>9</v>
      </c>
      <c r="M8" s="31">
        <v>1</v>
      </c>
      <c r="N8" s="31">
        <v>0</v>
      </c>
      <c r="O8" s="31">
        <v>0</v>
      </c>
      <c r="P8" s="31">
        <v>1</v>
      </c>
      <c r="Q8" s="32">
        <v>0</v>
      </c>
    </row>
    <row r="9" spans="1:17" ht="12.75">
      <c r="A9" s="27">
        <v>4</v>
      </c>
      <c r="B9" s="28" t="s">
        <v>66</v>
      </c>
      <c r="C9" s="118" t="s">
        <v>69</v>
      </c>
      <c r="D9" s="296">
        <v>75</v>
      </c>
      <c r="E9" s="124">
        <v>20</v>
      </c>
      <c r="F9" s="31">
        <v>29</v>
      </c>
      <c r="G9" s="31">
        <v>7</v>
      </c>
      <c r="H9" s="31">
        <v>0</v>
      </c>
      <c r="I9" s="31">
        <v>0</v>
      </c>
      <c r="J9" s="31">
        <v>18</v>
      </c>
      <c r="K9" s="31">
        <v>13</v>
      </c>
      <c r="L9" s="31">
        <v>5</v>
      </c>
      <c r="M9" s="31">
        <v>0</v>
      </c>
      <c r="N9" s="31">
        <v>0</v>
      </c>
      <c r="O9" s="31">
        <v>0</v>
      </c>
      <c r="P9" s="31">
        <v>1</v>
      </c>
      <c r="Q9" s="32">
        <v>0</v>
      </c>
    </row>
    <row r="10" spans="1:17" ht="13.5" thickBot="1">
      <c r="A10" s="27">
        <v>5</v>
      </c>
      <c r="B10" s="28" t="s">
        <v>70</v>
      </c>
      <c r="C10" s="118" t="s">
        <v>71</v>
      </c>
      <c r="D10" s="296">
        <v>59</v>
      </c>
      <c r="E10" s="124">
        <v>16</v>
      </c>
      <c r="F10" s="31">
        <v>16</v>
      </c>
      <c r="G10" s="31">
        <v>11</v>
      </c>
      <c r="H10" s="31">
        <v>1</v>
      </c>
      <c r="I10" s="31">
        <v>0</v>
      </c>
      <c r="J10" s="31">
        <v>13</v>
      </c>
      <c r="K10" s="31">
        <v>8</v>
      </c>
      <c r="L10" s="31">
        <v>0</v>
      </c>
      <c r="M10" s="31">
        <v>0</v>
      </c>
      <c r="N10" s="31">
        <v>0</v>
      </c>
      <c r="O10" s="31">
        <v>5</v>
      </c>
      <c r="P10" s="31">
        <v>2</v>
      </c>
      <c r="Q10" s="32">
        <v>0</v>
      </c>
    </row>
    <row r="11" spans="1:17" s="134" customFormat="1" ht="17.25" thickBot="1" thickTop="1">
      <c r="A11" s="180">
        <v>5</v>
      </c>
      <c r="B11" s="181"/>
      <c r="C11" s="217" t="s">
        <v>72</v>
      </c>
      <c r="D11" s="275">
        <f aca="true" t="shared" si="0" ref="D11:Q11">(D6+D7+D8+D9+D10)</f>
        <v>372</v>
      </c>
      <c r="E11" s="219">
        <f t="shared" si="0"/>
        <v>123</v>
      </c>
      <c r="F11" s="183">
        <f t="shared" si="0"/>
        <v>110</v>
      </c>
      <c r="G11" s="183">
        <f t="shared" si="0"/>
        <v>46</v>
      </c>
      <c r="H11" s="183">
        <f t="shared" si="0"/>
        <v>13</v>
      </c>
      <c r="I11" s="183">
        <f t="shared" si="0"/>
        <v>0</v>
      </c>
      <c r="J11" s="183">
        <f t="shared" si="0"/>
        <v>73</v>
      </c>
      <c r="K11" s="183">
        <f t="shared" si="0"/>
        <v>40</v>
      </c>
      <c r="L11" s="183">
        <f t="shared" si="0"/>
        <v>16</v>
      </c>
      <c r="M11" s="183">
        <f t="shared" si="0"/>
        <v>10</v>
      </c>
      <c r="N11" s="183">
        <f t="shared" si="0"/>
        <v>1</v>
      </c>
      <c r="O11" s="183">
        <f t="shared" si="0"/>
        <v>6</v>
      </c>
      <c r="P11" s="183">
        <f t="shared" si="0"/>
        <v>7</v>
      </c>
      <c r="Q11" s="184">
        <f t="shared" si="0"/>
        <v>0</v>
      </c>
    </row>
    <row r="12" spans="1:17" ht="10.5" customHeight="1" thickBot="1" thickTop="1">
      <c r="A12" s="547"/>
      <c r="B12" s="548"/>
      <c r="C12" s="548"/>
      <c r="D12" s="495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9"/>
    </row>
    <row r="13" spans="1:17" ht="13.5" thickTop="1">
      <c r="A13" s="27">
        <v>1</v>
      </c>
      <c r="B13" s="28" t="s">
        <v>66</v>
      </c>
      <c r="C13" s="118" t="s">
        <v>73</v>
      </c>
      <c r="D13" s="297">
        <v>8</v>
      </c>
      <c r="E13" s="124">
        <v>2</v>
      </c>
      <c r="F13" s="31">
        <v>0</v>
      </c>
      <c r="G13" s="31">
        <v>0</v>
      </c>
      <c r="H13" s="31">
        <v>0</v>
      </c>
      <c r="I13" s="31">
        <v>0</v>
      </c>
      <c r="J13" s="31">
        <v>6</v>
      </c>
      <c r="K13" s="31">
        <v>0</v>
      </c>
      <c r="L13" s="31">
        <v>0</v>
      </c>
      <c r="M13" s="31">
        <v>0</v>
      </c>
      <c r="N13" s="31">
        <v>0</v>
      </c>
      <c r="O13" s="31">
        <v>6</v>
      </c>
      <c r="P13" s="31">
        <v>0</v>
      </c>
      <c r="Q13" s="32">
        <v>0</v>
      </c>
    </row>
    <row r="14" spans="1:17" ht="12.75">
      <c r="A14" s="27">
        <v>2</v>
      </c>
      <c r="B14" s="28" t="s">
        <v>74</v>
      </c>
      <c r="C14" s="118" t="s">
        <v>75</v>
      </c>
      <c r="D14" s="296">
        <v>17</v>
      </c>
      <c r="E14" s="124">
        <v>0</v>
      </c>
      <c r="F14" s="31">
        <v>0</v>
      </c>
      <c r="G14" s="31">
        <v>0</v>
      </c>
      <c r="H14" s="31">
        <v>0</v>
      </c>
      <c r="I14" s="31">
        <v>0</v>
      </c>
      <c r="J14" s="31">
        <v>13</v>
      </c>
      <c r="K14" s="31">
        <v>0</v>
      </c>
      <c r="L14" s="31">
        <v>0</v>
      </c>
      <c r="M14" s="31">
        <v>0</v>
      </c>
      <c r="N14" s="31">
        <v>0</v>
      </c>
      <c r="O14" s="31">
        <v>13</v>
      </c>
      <c r="P14" s="31">
        <v>4</v>
      </c>
      <c r="Q14" s="32">
        <v>0</v>
      </c>
    </row>
    <row r="15" spans="1:17" ht="13.5" thickBot="1">
      <c r="A15" s="27">
        <v>3</v>
      </c>
      <c r="B15" s="28" t="s">
        <v>76</v>
      </c>
      <c r="C15" s="118" t="s">
        <v>77</v>
      </c>
      <c r="D15" s="296">
        <v>10</v>
      </c>
      <c r="E15" s="124">
        <v>0</v>
      </c>
      <c r="F15" s="31">
        <v>0</v>
      </c>
      <c r="G15" s="31">
        <v>0</v>
      </c>
      <c r="H15" s="31">
        <v>0</v>
      </c>
      <c r="I15" s="31">
        <v>0</v>
      </c>
      <c r="J15" s="31">
        <v>5</v>
      </c>
      <c r="K15" s="31">
        <v>0</v>
      </c>
      <c r="L15" s="31">
        <v>0</v>
      </c>
      <c r="M15" s="31">
        <v>0</v>
      </c>
      <c r="N15" s="31">
        <v>0</v>
      </c>
      <c r="O15" s="31">
        <v>5</v>
      </c>
      <c r="P15" s="31">
        <v>1</v>
      </c>
      <c r="Q15" s="32">
        <v>4</v>
      </c>
    </row>
    <row r="16" spans="1:17" s="134" customFormat="1" ht="33" thickBot="1" thickTop="1">
      <c r="A16" s="144">
        <v>3</v>
      </c>
      <c r="B16" s="145"/>
      <c r="C16" s="236" t="s">
        <v>78</v>
      </c>
      <c r="D16" s="276">
        <f aca="true" t="shared" si="1" ref="D16:Q16">(D13+D14+D15)</f>
        <v>35</v>
      </c>
      <c r="E16" s="222">
        <f t="shared" si="1"/>
        <v>2</v>
      </c>
      <c r="F16" s="223">
        <f t="shared" si="1"/>
        <v>0</v>
      </c>
      <c r="G16" s="223">
        <f t="shared" si="1"/>
        <v>0</v>
      </c>
      <c r="H16" s="223">
        <f t="shared" si="1"/>
        <v>0</v>
      </c>
      <c r="I16" s="223">
        <f t="shared" si="1"/>
        <v>0</v>
      </c>
      <c r="J16" s="223">
        <f t="shared" si="1"/>
        <v>24</v>
      </c>
      <c r="K16" s="223">
        <f t="shared" si="1"/>
        <v>0</v>
      </c>
      <c r="L16" s="223">
        <f t="shared" si="1"/>
        <v>0</v>
      </c>
      <c r="M16" s="223">
        <f t="shared" si="1"/>
        <v>0</v>
      </c>
      <c r="N16" s="223">
        <f t="shared" si="1"/>
        <v>0</v>
      </c>
      <c r="O16" s="223">
        <f t="shared" si="1"/>
        <v>24</v>
      </c>
      <c r="P16" s="223">
        <f t="shared" si="1"/>
        <v>5</v>
      </c>
      <c r="Q16" s="224">
        <f t="shared" si="1"/>
        <v>4</v>
      </c>
    </row>
    <row r="17" spans="1:17" s="134" customFormat="1" ht="16.5" thickBot="1">
      <c r="A17" s="225">
        <v>8</v>
      </c>
      <c r="B17" s="226"/>
      <c r="C17" s="227" t="s">
        <v>79</v>
      </c>
      <c r="D17" s="277">
        <f>D11+D16</f>
        <v>407</v>
      </c>
      <c r="E17" s="237">
        <f aca="true" t="shared" si="2" ref="E17:Q17">E11+E16</f>
        <v>125</v>
      </c>
      <c r="F17" s="237">
        <f t="shared" si="2"/>
        <v>110</v>
      </c>
      <c r="G17" s="237">
        <f t="shared" si="2"/>
        <v>46</v>
      </c>
      <c r="H17" s="237">
        <f t="shared" si="2"/>
        <v>13</v>
      </c>
      <c r="I17" s="237">
        <f t="shared" si="2"/>
        <v>0</v>
      </c>
      <c r="J17" s="237">
        <f t="shared" si="2"/>
        <v>97</v>
      </c>
      <c r="K17" s="237">
        <f t="shared" si="2"/>
        <v>40</v>
      </c>
      <c r="L17" s="237">
        <f t="shared" si="2"/>
        <v>16</v>
      </c>
      <c r="M17" s="237">
        <f t="shared" si="2"/>
        <v>10</v>
      </c>
      <c r="N17" s="237">
        <f t="shared" si="2"/>
        <v>1</v>
      </c>
      <c r="O17" s="237">
        <f t="shared" si="2"/>
        <v>30</v>
      </c>
      <c r="P17" s="237">
        <f t="shared" si="2"/>
        <v>12</v>
      </c>
      <c r="Q17" s="238">
        <f t="shared" si="2"/>
        <v>4</v>
      </c>
    </row>
    <row r="18" spans="1:17" ht="9" customHeight="1" thickBot="1">
      <c r="A18" s="51"/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</row>
    <row r="19" spans="1:17" ht="12.75">
      <c r="A19" s="21">
        <v>1</v>
      </c>
      <c r="B19" s="22" t="s">
        <v>80</v>
      </c>
      <c r="C19" s="153" t="s">
        <v>81</v>
      </c>
      <c r="D19" s="297">
        <v>35</v>
      </c>
      <c r="E19" s="121">
        <v>11</v>
      </c>
      <c r="F19" s="25">
        <v>6</v>
      </c>
      <c r="G19" s="25">
        <v>10</v>
      </c>
      <c r="H19" s="25">
        <v>1</v>
      </c>
      <c r="I19" s="25">
        <v>7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6">
        <v>0</v>
      </c>
    </row>
    <row r="20" spans="1:17" ht="12.75">
      <c r="A20" s="27">
        <v>2</v>
      </c>
      <c r="B20" s="28" t="s">
        <v>80</v>
      </c>
      <c r="C20" s="118" t="s">
        <v>82</v>
      </c>
      <c r="D20" s="296">
        <v>13</v>
      </c>
      <c r="E20" s="124">
        <v>1</v>
      </c>
      <c r="F20" s="31">
        <v>0</v>
      </c>
      <c r="G20" s="31">
        <v>6</v>
      </c>
      <c r="H20" s="31">
        <v>0</v>
      </c>
      <c r="I20" s="31">
        <v>5</v>
      </c>
      <c r="J20" s="31">
        <v>1</v>
      </c>
      <c r="K20" s="31">
        <v>0</v>
      </c>
      <c r="L20" s="31">
        <v>0</v>
      </c>
      <c r="M20" s="31">
        <v>0</v>
      </c>
      <c r="N20" s="31">
        <v>1</v>
      </c>
      <c r="O20" s="31">
        <v>0</v>
      </c>
      <c r="P20" s="31">
        <v>0</v>
      </c>
      <c r="Q20" s="32">
        <v>0</v>
      </c>
    </row>
    <row r="21" spans="1:17" ht="12.75">
      <c r="A21" s="27">
        <v>3</v>
      </c>
      <c r="B21" s="28" t="s">
        <v>83</v>
      </c>
      <c r="C21" s="118" t="s">
        <v>84</v>
      </c>
      <c r="D21" s="296">
        <v>20</v>
      </c>
      <c r="E21" s="124">
        <v>5</v>
      </c>
      <c r="F21" s="31">
        <v>2</v>
      </c>
      <c r="G21" s="31">
        <v>2</v>
      </c>
      <c r="H21" s="31">
        <v>0</v>
      </c>
      <c r="I21" s="31">
        <v>11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2">
        <v>0</v>
      </c>
    </row>
    <row r="22" spans="1:17" ht="12.75">
      <c r="A22" s="27">
        <v>4</v>
      </c>
      <c r="B22" s="28" t="s">
        <v>85</v>
      </c>
      <c r="C22" s="118" t="s">
        <v>86</v>
      </c>
      <c r="D22" s="296">
        <v>17</v>
      </c>
      <c r="E22" s="124">
        <v>2</v>
      </c>
      <c r="F22" s="31">
        <v>0</v>
      </c>
      <c r="G22" s="31">
        <v>0</v>
      </c>
      <c r="H22" s="31">
        <v>0</v>
      </c>
      <c r="I22" s="31">
        <v>15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2">
        <v>0</v>
      </c>
    </row>
    <row r="23" spans="1:17" ht="12.75">
      <c r="A23" s="27">
        <v>5</v>
      </c>
      <c r="B23" s="28" t="s">
        <v>85</v>
      </c>
      <c r="C23" s="118" t="s">
        <v>87</v>
      </c>
      <c r="D23" s="296">
        <v>6</v>
      </c>
      <c r="E23" s="124">
        <v>3</v>
      </c>
      <c r="F23" s="31">
        <v>0</v>
      </c>
      <c r="G23" s="31">
        <v>0</v>
      </c>
      <c r="H23" s="31">
        <v>0</v>
      </c>
      <c r="I23" s="31">
        <v>0</v>
      </c>
      <c r="J23" s="31">
        <v>3</v>
      </c>
      <c r="K23" s="31">
        <v>0</v>
      </c>
      <c r="L23" s="31">
        <v>0</v>
      </c>
      <c r="M23" s="31">
        <v>0</v>
      </c>
      <c r="N23" s="31">
        <v>3</v>
      </c>
      <c r="O23" s="31">
        <v>0</v>
      </c>
      <c r="P23" s="31">
        <v>0</v>
      </c>
      <c r="Q23" s="32">
        <v>0</v>
      </c>
    </row>
    <row r="24" spans="1:17" ht="12.75">
      <c r="A24" s="27">
        <v>6</v>
      </c>
      <c r="B24" s="28" t="s">
        <v>64</v>
      </c>
      <c r="C24" s="118" t="s">
        <v>88</v>
      </c>
      <c r="D24" s="296">
        <v>32</v>
      </c>
      <c r="E24" s="124">
        <v>10</v>
      </c>
      <c r="F24" s="31">
        <v>1</v>
      </c>
      <c r="G24" s="31">
        <v>6</v>
      </c>
      <c r="H24" s="31">
        <v>0</v>
      </c>
      <c r="I24" s="31">
        <v>15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2">
        <v>0</v>
      </c>
    </row>
    <row r="25" spans="1:17" ht="12.75">
      <c r="A25" s="27">
        <v>7</v>
      </c>
      <c r="B25" s="28" t="s">
        <v>89</v>
      </c>
      <c r="C25" s="118" t="s">
        <v>90</v>
      </c>
      <c r="D25" s="296">
        <v>16</v>
      </c>
      <c r="E25" s="124">
        <v>6</v>
      </c>
      <c r="F25" s="31">
        <v>0</v>
      </c>
      <c r="G25" s="31">
        <v>3</v>
      </c>
      <c r="H25" s="31">
        <v>0</v>
      </c>
      <c r="I25" s="31">
        <v>7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2">
        <v>0</v>
      </c>
    </row>
    <row r="26" spans="1:17" ht="22.5">
      <c r="A26" s="27">
        <v>8</v>
      </c>
      <c r="B26" s="28" t="s">
        <v>66</v>
      </c>
      <c r="C26" s="167" t="s">
        <v>91</v>
      </c>
      <c r="D26" s="296">
        <v>110</v>
      </c>
      <c r="E26" s="124">
        <v>60</v>
      </c>
      <c r="F26" s="31">
        <v>0</v>
      </c>
      <c r="G26" s="31">
        <v>5</v>
      </c>
      <c r="H26" s="31">
        <v>1</v>
      </c>
      <c r="I26" s="31">
        <v>13</v>
      </c>
      <c r="J26" s="31">
        <v>30</v>
      </c>
      <c r="K26" s="31">
        <v>29</v>
      </c>
      <c r="L26" s="31">
        <v>0</v>
      </c>
      <c r="M26" s="31">
        <v>0</v>
      </c>
      <c r="N26" s="31">
        <v>0</v>
      </c>
      <c r="O26" s="31">
        <v>1</v>
      </c>
      <c r="P26" s="31">
        <v>0</v>
      </c>
      <c r="Q26" s="32">
        <v>1</v>
      </c>
    </row>
    <row r="27" spans="1:17" ht="12.75">
      <c r="A27" s="27">
        <v>9</v>
      </c>
      <c r="B27" s="28" t="s">
        <v>66</v>
      </c>
      <c r="C27" s="118" t="s">
        <v>92</v>
      </c>
      <c r="D27" s="296">
        <v>19</v>
      </c>
      <c r="E27" s="124">
        <v>6</v>
      </c>
      <c r="F27" s="31">
        <v>0</v>
      </c>
      <c r="G27" s="31">
        <v>4</v>
      </c>
      <c r="H27" s="31">
        <v>1</v>
      </c>
      <c r="I27" s="31">
        <v>8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2">
        <v>0</v>
      </c>
    </row>
    <row r="28" spans="1:17" ht="22.5">
      <c r="A28" s="27">
        <v>10</v>
      </c>
      <c r="B28" s="28" t="s">
        <v>66</v>
      </c>
      <c r="C28" s="167" t="s">
        <v>93</v>
      </c>
      <c r="D28" s="296">
        <v>29</v>
      </c>
      <c r="E28" s="124">
        <v>12</v>
      </c>
      <c r="F28" s="31">
        <v>3</v>
      </c>
      <c r="G28" s="31">
        <v>5</v>
      </c>
      <c r="H28" s="31">
        <v>1</v>
      </c>
      <c r="I28" s="31">
        <v>0</v>
      </c>
      <c r="J28" s="31">
        <v>3</v>
      </c>
      <c r="K28" s="31">
        <v>2</v>
      </c>
      <c r="L28" s="31">
        <v>0</v>
      </c>
      <c r="M28" s="31">
        <v>0</v>
      </c>
      <c r="N28" s="31">
        <v>1</v>
      </c>
      <c r="O28" s="31">
        <v>0</v>
      </c>
      <c r="P28" s="31">
        <v>0</v>
      </c>
      <c r="Q28" s="32">
        <v>5</v>
      </c>
    </row>
    <row r="29" spans="1:17" ht="12.75">
      <c r="A29" s="27">
        <v>11</v>
      </c>
      <c r="B29" s="28" t="s">
        <v>66</v>
      </c>
      <c r="C29" s="118" t="s">
        <v>94</v>
      </c>
      <c r="D29" s="296">
        <v>22</v>
      </c>
      <c r="E29" s="124">
        <v>3</v>
      </c>
      <c r="F29" s="31">
        <v>0</v>
      </c>
      <c r="G29" s="31">
        <v>1</v>
      </c>
      <c r="H29" s="31">
        <v>0</v>
      </c>
      <c r="I29" s="31">
        <v>14</v>
      </c>
      <c r="J29" s="31">
        <v>4</v>
      </c>
      <c r="K29" s="31">
        <v>4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2">
        <v>0</v>
      </c>
    </row>
    <row r="30" spans="1:17" ht="12.75">
      <c r="A30" s="27">
        <v>12</v>
      </c>
      <c r="B30" s="28" t="s">
        <v>66</v>
      </c>
      <c r="C30" s="118" t="s">
        <v>95</v>
      </c>
      <c r="D30" s="296">
        <v>31</v>
      </c>
      <c r="E30" s="124">
        <v>9</v>
      </c>
      <c r="F30" s="31">
        <v>7</v>
      </c>
      <c r="G30" s="31">
        <v>5</v>
      </c>
      <c r="H30" s="31">
        <v>0</v>
      </c>
      <c r="I30" s="31">
        <v>10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2">
        <v>0</v>
      </c>
    </row>
    <row r="31" spans="1:17" ht="12.75">
      <c r="A31" s="27">
        <v>13</v>
      </c>
      <c r="B31" s="28" t="s">
        <v>66</v>
      </c>
      <c r="C31" s="118" t="s">
        <v>96</v>
      </c>
      <c r="D31" s="296">
        <v>26</v>
      </c>
      <c r="E31" s="124">
        <v>7</v>
      </c>
      <c r="F31" s="31">
        <v>0</v>
      </c>
      <c r="G31" s="31">
        <v>9</v>
      </c>
      <c r="H31" s="31">
        <v>0</v>
      </c>
      <c r="I31" s="31">
        <v>9</v>
      </c>
      <c r="J31" s="31">
        <v>1</v>
      </c>
      <c r="K31" s="31">
        <v>1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2">
        <v>0</v>
      </c>
    </row>
    <row r="32" spans="1:17" ht="12.75">
      <c r="A32" s="27">
        <v>14</v>
      </c>
      <c r="B32" s="28" t="s">
        <v>66</v>
      </c>
      <c r="C32" s="118" t="s">
        <v>97</v>
      </c>
      <c r="D32" s="296">
        <v>17</v>
      </c>
      <c r="E32" s="124">
        <v>2</v>
      </c>
      <c r="F32" s="31">
        <v>0</v>
      </c>
      <c r="G32" s="31">
        <v>0</v>
      </c>
      <c r="H32" s="31">
        <v>0</v>
      </c>
      <c r="I32" s="31">
        <v>12</v>
      </c>
      <c r="J32" s="31">
        <v>3</v>
      </c>
      <c r="K32" s="31">
        <v>0</v>
      </c>
      <c r="L32" s="31">
        <v>0</v>
      </c>
      <c r="M32" s="31">
        <v>0</v>
      </c>
      <c r="N32" s="31">
        <v>3</v>
      </c>
      <c r="O32" s="31">
        <v>0</v>
      </c>
      <c r="P32" s="31">
        <v>0</v>
      </c>
      <c r="Q32" s="32">
        <v>0</v>
      </c>
    </row>
    <row r="33" spans="1:17" ht="12.75">
      <c r="A33" s="27">
        <v>15</v>
      </c>
      <c r="B33" s="28" t="s">
        <v>98</v>
      </c>
      <c r="C33" s="118" t="s">
        <v>99</v>
      </c>
      <c r="D33" s="296">
        <v>12</v>
      </c>
      <c r="E33" s="124">
        <v>2</v>
      </c>
      <c r="F33" s="31">
        <v>0</v>
      </c>
      <c r="G33" s="31">
        <v>1</v>
      </c>
      <c r="H33" s="31">
        <v>0</v>
      </c>
      <c r="I33" s="31">
        <v>9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2">
        <v>0</v>
      </c>
    </row>
    <row r="34" spans="1:17" ht="12.75">
      <c r="A34" s="27">
        <v>16</v>
      </c>
      <c r="B34" s="28" t="s">
        <v>100</v>
      </c>
      <c r="C34" s="118" t="s">
        <v>101</v>
      </c>
      <c r="D34" s="296">
        <v>14</v>
      </c>
      <c r="E34" s="124">
        <v>8</v>
      </c>
      <c r="F34" s="31">
        <v>0</v>
      </c>
      <c r="G34" s="31">
        <v>1</v>
      </c>
      <c r="H34" s="31">
        <v>1</v>
      </c>
      <c r="I34" s="31">
        <v>2</v>
      </c>
      <c r="J34" s="31">
        <v>1</v>
      </c>
      <c r="K34" s="31">
        <v>1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2">
        <v>1</v>
      </c>
    </row>
    <row r="35" spans="1:17" ht="12.75">
      <c r="A35" s="27">
        <v>17</v>
      </c>
      <c r="B35" s="28" t="s">
        <v>102</v>
      </c>
      <c r="C35" s="118" t="s">
        <v>103</v>
      </c>
      <c r="D35" s="296">
        <v>14</v>
      </c>
      <c r="E35" s="124">
        <v>10</v>
      </c>
      <c r="F35" s="31">
        <v>2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2">
        <v>2</v>
      </c>
    </row>
    <row r="36" spans="1:17" ht="12.75">
      <c r="A36" s="27">
        <v>18</v>
      </c>
      <c r="B36" s="28" t="s">
        <v>104</v>
      </c>
      <c r="C36" s="118" t="s">
        <v>105</v>
      </c>
      <c r="D36" s="296">
        <v>28</v>
      </c>
      <c r="E36" s="124">
        <v>18</v>
      </c>
      <c r="F36" s="31">
        <v>0</v>
      </c>
      <c r="G36" s="31">
        <v>4</v>
      </c>
      <c r="H36" s="31">
        <v>0</v>
      </c>
      <c r="I36" s="31">
        <v>0</v>
      </c>
      <c r="J36" s="31">
        <v>6</v>
      </c>
      <c r="K36" s="31">
        <v>0</v>
      </c>
      <c r="L36" s="31">
        <v>0</v>
      </c>
      <c r="M36" s="31">
        <v>0</v>
      </c>
      <c r="N36" s="31">
        <v>6</v>
      </c>
      <c r="O36" s="31">
        <v>0</v>
      </c>
      <c r="P36" s="31">
        <v>0</v>
      </c>
      <c r="Q36" s="32">
        <v>0</v>
      </c>
    </row>
    <row r="37" spans="1:17" ht="12.75">
      <c r="A37" s="27">
        <v>19</v>
      </c>
      <c r="B37" s="28" t="s">
        <v>106</v>
      </c>
      <c r="C37" s="118" t="s">
        <v>107</v>
      </c>
      <c r="D37" s="296">
        <v>24</v>
      </c>
      <c r="E37" s="124">
        <v>11</v>
      </c>
      <c r="F37" s="31">
        <v>2</v>
      </c>
      <c r="G37" s="31">
        <v>8</v>
      </c>
      <c r="H37" s="31">
        <v>0</v>
      </c>
      <c r="I37" s="31">
        <v>3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2">
        <v>0</v>
      </c>
    </row>
    <row r="38" spans="1:17" ht="12.75">
      <c r="A38" s="27">
        <v>20</v>
      </c>
      <c r="B38" s="28" t="s">
        <v>108</v>
      </c>
      <c r="C38" s="118" t="s">
        <v>109</v>
      </c>
      <c r="D38" s="296">
        <v>37</v>
      </c>
      <c r="E38" s="124">
        <v>19</v>
      </c>
      <c r="F38" s="31">
        <v>0</v>
      </c>
      <c r="G38" s="31">
        <v>7</v>
      </c>
      <c r="H38" s="31">
        <v>0</v>
      </c>
      <c r="I38" s="31">
        <v>9</v>
      </c>
      <c r="J38" s="31">
        <v>2</v>
      </c>
      <c r="K38" s="31">
        <v>0</v>
      </c>
      <c r="L38" s="31">
        <v>1</v>
      </c>
      <c r="M38" s="31">
        <v>1</v>
      </c>
      <c r="N38" s="31">
        <v>0</v>
      </c>
      <c r="O38" s="31">
        <v>0</v>
      </c>
      <c r="P38" s="31">
        <v>0</v>
      </c>
      <c r="Q38" s="32">
        <v>0</v>
      </c>
    </row>
    <row r="39" spans="1:17" ht="12.75">
      <c r="A39" s="27">
        <v>21</v>
      </c>
      <c r="B39" s="28" t="s">
        <v>70</v>
      </c>
      <c r="C39" s="118" t="s">
        <v>110</v>
      </c>
      <c r="D39" s="296">
        <v>12</v>
      </c>
      <c r="E39" s="124">
        <v>5</v>
      </c>
      <c r="F39" s="31">
        <v>6</v>
      </c>
      <c r="G39" s="31">
        <v>1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2">
        <v>0</v>
      </c>
    </row>
    <row r="40" spans="1:17" ht="12.75">
      <c r="A40" s="27">
        <v>22</v>
      </c>
      <c r="B40" s="28" t="s">
        <v>111</v>
      </c>
      <c r="C40" s="118" t="s">
        <v>112</v>
      </c>
      <c r="D40" s="296">
        <v>10</v>
      </c>
      <c r="E40" s="124">
        <v>1</v>
      </c>
      <c r="F40" s="31">
        <v>0</v>
      </c>
      <c r="G40" s="31">
        <v>3</v>
      </c>
      <c r="H40" s="31">
        <v>0</v>
      </c>
      <c r="I40" s="31">
        <v>6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2">
        <v>0</v>
      </c>
    </row>
    <row r="41" spans="1:17" ht="12.75">
      <c r="A41" s="27">
        <v>23</v>
      </c>
      <c r="B41" s="28" t="s">
        <v>111</v>
      </c>
      <c r="C41" s="118" t="s">
        <v>113</v>
      </c>
      <c r="D41" s="296">
        <v>23</v>
      </c>
      <c r="E41" s="124">
        <v>3</v>
      </c>
      <c r="F41" s="31">
        <v>6</v>
      </c>
      <c r="G41" s="31">
        <v>5</v>
      </c>
      <c r="H41" s="31">
        <v>1</v>
      </c>
      <c r="I41" s="31">
        <v>5</v>
      </c>
      <c r="J41" s="31">
        <v>3</v>
      </c>
      <c r="K41" s="31">
        <v>2</v>
      </c>
      <c r="L41" s="31">
        <v>1</v>
      </c>
      <c r="M41" s="31">
        <v>0</v>
      </c>
      <c r="N41" s="31">
        <v>0</v>
      </c>
      <c r="O41" s="31">
        <v>0</v>
      </c>
      <c r="P41" s="31">
        <v>0</v>
      </c>
      <c r="Q41" s="32">
        <v>0</v>
      </c>
    </row>
    <row r="42" spans="1:17" ht="12.75">
      <c r="A42" s="27">
        <v>24</v>
      </c>
      <c r="B42" s="28" t="s">
        <v>114</v>
      </c>
      <c r="C42" s="118" t="s">
        <v>115</v>
      </c>
      <c r="D42" s="296">
        <v>17</v>
      </c>
      <c r="E42" s="124">
        <v>4</v>
      </c>
      <c r="F42" s="31">
        <v>3</v>
      </c>
      <c r="G42" s="31">
        <v>2</v>
      </c>
      <c r="H42" s="31">
        <v>3</v>
      </c>
      <c r="I42" s="31">
        <v>5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2">
        <v>0</v>
      </c>
    </row>
    <row r="43" spans="1:17" ht="12.75">
      <c r="A43" s="27">
        <v>25</v>
      </c>
      <c r="B43" s="28" t="s">
        <v>114</v>
      </c>
      <c r="C43" s="118" t="s">
        <v>116</v>
      </c>
      <c r="D43" s="296">
        <v>63</v>
      </c>
      <c r="E43" s="124">
        <v>35</v>
      </c>
      <c r="F43" s="31">
        <v>4</v>
      </c>
      <c r="G43" s="31">
        <v>0</v>
      </c>
      <c r="H43" s="31">
        <v>0</v>
      </c>
      <c r="I43" s="31">
        <v>1</v>
      </c>
      <c r="J43" s="31">
        <v>23</v>
      </c>
      <c r="K43" s="31">
        <v>14</v>
      </c>
      <c r="L43" s="31">
        <v>0</v>
      </c>
      <c r="M43" s="31">
        <v>3</v>
      </c>
      <c r="N43" s="31">
        <v>6</v>
      </c>
      <c r="O43" s="31">
        <v>0</v>
      </c>
      <c r="P43" s="31">
        <v>0</v>
      </c>
      <c r="Q43" s="32">
        <v>0</v>
      </c>
    </row>
    <row r="44" spans="1:17" ht="12.75">
      <c r="A44" s="27">
        <v>26</v>
      </c>
      <c r="B44" s="28" t="s">
        <v>117</v>
      </c>
      <c r="C44" s="118" t="s">
        <v>118</v>
      </c>
      <c r="D44" s="296">
        <v>25</v>
      </c>
      <c r="E44" s="124">
        <v>11</v>
      </c>
      <c r="F44" s="31">
        <v>5</v>
      </c>
      <c r="G44" s="31">
        <v>5</v>
      </c>
      <c r="H44" s="31">
        <v>1</v>
      </c>
      <c r="I44" s="31">
        <v>2</v>
      </c>
      <c r="J44" s="31">
        <v>1</v>
      </c>
      <c r="K44" s="31">
        <v>0</v>
      </c>
      <c r="L44" s="31">
        <v>0</v>
      </c>
      <c r="M44" s="31">
        <v>0</v>
      </c>
      <c r="N44" s="31">
        <v>0</v>
      </c>
      <c r="O44" s="31">
        <v>1</v>
      </c>
      <c r="P44" s="31">
        <v>0</v>
      </c>
      <c r="Q44" s="32">
        <v>0</v>
      </c>
    </row>
    <row r="45" spans="1:17" ht="22.5">
      <c r="A45" s="27">
        <v>27</v>
      </c>
      <c r="B45" s="28" t="s">
        <v>119</v>
      </c>
      <c r="C45" s="167" t="s">
        <v>120</v>
      </c>
      <c r="D45" s="296">
        <v>29</v>
      </c>
      <c r="E45" s="124">
        <v>13</v>
      </c>
      <c r="F45" s="31">
        <v>0</v>
      </c>
      <c r="G45" s="31">
        <v>9</v>
      </c>
      <c r="H45" s="31">
        <v>0</v>
      </c>
      <c r="I45" s="31">
        <v>5</v>
      </c>
      <c r="J45" s="31">
        <v>2</v>
      </c>
      <c r="K45" s="31">
        <v>0</v>
      </c>
      <c r="L45" s="31">
        <v>2</v>
      </c>
      <c r="M45" s="31">
        <v>0</v>
      </c>
      <c r="N45" s="31">
        <v>0</v>
      </c>
      <c r="O45" s="31">
        <v>0</v>
      </c>
      <c r="P45" s="31">
        <v>0</v>
      </c>
      <c r="Q45" s="32">
        <v>0</v>
      </c>
    </row>
    <row r="46" spans="1:17" ht="12.75">
      <c r="A46" s="27">
        <v>28</v>
      </c>
      <c r="B46" s="28" t="s">
        <v>121</v>
      </c>
      <c r="C46" s="118" t="s">
        <v>122</v>
      </c>
      <c r="D46" s="296">
        <v>8</v>
      </c>
      <c r="E46" s="124">
        <v>4</v>
      </c>
      <c r="F46" s="31">
        <v>0</v>
      </c>
      <c r="G46" s="31">
        <v>0</v>
      </c>
      <c r="H46" s="31">
        <v>0</v>
      </c>
      <c r="I46" s="31">
        <v>3</v>
      </c>
      <c r="J46" s="31">
        <v>1</v>
      </c>
      <c r="K46" s="31">
        <v>0</v>
      </c>
      <c r="L46" s="31">
        <v>0</v>
      </c>
      <c r="M46" s="31">
        <v>1</v>
      </c>
      <c r="N46" s="31">
        <v>0</v>
      </c>
      <c r="O46" s="31">
        <v>0</v>
      </c>
      <c r="P46" s="31">
        <v>0</v>
      </c>
      <c r="Q46" s="32">
        <v>0</v>
      </c>
    </row>
    <row r="47" spans="1:17" ht="12.75">
      <c r="A47" s="27">
        <v>29</v>
      </c>
      <c r="B47" s="28" t="s">
        <v>123</v>
      </c>
      <c r="C47" s="118" t="s">
        <v>124</v>
      </c>
      <c r="D47" s="296">
        <v>10</v>
      </c>
      <c r="E47" s="124">
        <v>0</v>
      </c>
      <c r="F47" s="31">
        <v>0</v>
      </c>
      <c r="G47" s="31">
        <v>1</v>
      </c>
      <c r="H47" s="31">
        <v>0</v>
      </c>
      <c r="I47" s="31">
        <v>7</v>
      </c>
      <c r="J47" s="31">
        <v>1</v>
      </c>
      <c r="K47" s="31">
        <v>1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2">
        <v>1</v>
      </c>
    </row>
    <row r="48" spans="1:17" ht="12.75">
      <c r="A48" s="27">
        <v>30</v>
      </c>
      <c r="B48" s="28" t="s">
        <v>123</v>
      </c>
      <c r="C48" s="118" t="s">
        <v>125</v>
      </c>
      <c r="D48" s="296">
        <v>16</v>
      </c>
      <c r="E48" s="124">
        <v>10</v>
      </c>
      <c r="F48" s="31">
        <v>5</v>
      </c>
      <c r="G48" s="31">
        <v>1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2">
        <v>0</v>
      </c>
    </row>
    <row r="49" spans="1:17" ht="12.75">
      <c r="A49" s="27">
        <v>31</v>
      </c>
      <c r="B49" s="28" t="s">
        <v>126</v>
      </c>
      <c r="C49" s="118" t="s">
        <v>127</v>
      </c>
      <c r="D49" s="296">
        <v>12</v>
      </c>
      <c r="E49" s="124">
        <v>5</v>
      </c>
      <c r="F49" s="31">
        <v>0</v>
      </c>
      <c r="G49" s="31">
        <v>2</v>
      </c>
      <c r="H49" s="31">
        <v>0</v>
      </c>
      <c r="I49" s="31">
        <v>5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2">
        <v>0</v>
      </c>
    </row>
    <row r="50" spans="1:17" ht="12.75">
      <c r="A50" s="27">
        <v>32</v>
      </c>
      <c r="B50" s="28" t="s">
        <v>128</v>
      </c>
      <c r="C50" s="118" t="s">
        <v>129</v>
      </c>
      <c r="D50" s="296">
        <v>9</v>
      </c>
      <c r="E50" s="124">
        <v>3</v>
      </c>
      <c r="F50" s="31">
        <v>0</v>
      </c>
      <c r="G50" s="31">
        <v>2</v>
      </c>
      <c r="H50" s="31">
        <v>1</v>
      </c>
      <c r="I50" s="31">
        <v>1</v>
      </c>
      <c r="J50" s="31">
        <v>2</v>
      </c>
      <c r="K50" s="31">
        <v>0</v>
      </c>
      <c r="L50" s="31">
        <v>0</v>
      </c>
      <c r="M50" s="31">
        <v>2</v>
      </c>
      <c r="N50" s="31">
        <v>0</v>
      </c>
      <c r="O50" s="31">
        <v>0</v>
      </c>
      <c r="P50" s="31">
        <v>0</v>
      </c>
      <c r="Q50" s="32">
        <v>0</v>
      </c>
    </row>
    <row r="51" spans="1:17" ht="12.75">
      <c r="A51" s="27">
        <v>33</v>
      </c>
      <c r="B51" s="28" t="s">
        <v>130</v>
      </c>
      <c r="C51" s="118" t="s">
        <v>131</v>
      </c>
      <c r="D51" s="296">
        <v>13</v>
      </c>
      <c r="E51" s="124">
        <v>5</v>
      </c>
      <c r="F51" s="31">
        <v>0</v>
      </c>
      <c r="G51" s="31">
        <v>2</v>
      </c>
      <c r="H51" s="31">
        <v>2</v>
      </c>
      <c r="I51" s="31">
        <v>1</v>
      </c>
      <c r="J51" s="31">
        <v>3</v>
      </c>
      <c r="K51" s="31">
        <v>0</v>
      </c>
      <c r="L51" s="31">
        <v>1</v>
      </c>
      <c r="M51" s="31">
        <v>2</v>
      </c>
      <c r="N51" s="31">
        <v>0</v>
      </c>
      <c r="O51" s="31">
        <v>0</v>
      </c>
      <c r="P51" s="31">
        <v>0</v>
      </c>
      <c r="Q51" s="32">
        <v>0</v>
      </c>
    </row>
    <row r="52" spans="1:17" ht="12.75">
      <c r="A52" s="27">
        <v>34</v>
      </c>
      <c r="B52" s="28" t="s">
        <v>132</v>
      </c>
      <c r="C52" s="118" t="s">
        <v>133</v>
      </c>
      <c r="D52" s="296">
        <v>23</v>
      </c>
      <c r="E52" s="124">
        <v>16</v>
      </c>
      <c r="F52" s="31">
        <v>0</v>
      </c>
      <c r="G52" s="31">
        <v>6</v>
      </c>
      <c r="H52" s="31">
        <v>0</v>
      </c>
      <c r="I52" s="31">
        <v>0</v>
      </c>
      <c r="J52" s="31">
        <v>1</v>
      </c>
      <c r="K52" s="31">
        <v>0</v>
      </c>
      <c r="L52" s="31">
        <v>0</v>
      </c>
      <c r="M52" s="31">
        <v>1</v>
      </c>
      <c r="N52" s="31">
        <v>0</v>
      </c>
      <c r="O52" s="31">
        <v>0</v>
      </c>
      <c r="P52" s="31">
        <v>0</v>
      </c>
      <c r="Q52" s="32">
        <v>0</v>
      </c>
    </row>
    <row r="53" spans="1:17" ht="12.75">
      <c r="A53" s="27">
        <v>35</v>
      </c>
      <c r="B53" s="28" t="s">
        <v>74</v>
      </c>
      <c r="C53" s="118" t="s">
        <v>134</v>
      </c>
      <c r="D53" s="296">
        <v>16</v>
      </c>
      <c r="E53" s="124">
        <v>8</v>
      </c>
      <c r="F53" s="31">
        <v>0</v>
      </c>
      <c r="G53" s="31">
        <v>4</v>
      </c>
      <c r="H53" s="31">
        <v>1</v>
      </c>
      <c r="I53" s="31">
        <v>0</v>
      </c>
      <c r="J53" s="31">
        <v>3</v>
      </c>
      <c r="K53" s="31">
        <v>3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2">
        <v>0</v>
      </c>
    </row>
    <row r="54" spans="1:17" ht="12.75">
      <c r="A54" s="27">
        <v>36</v>
      </c>
      <c r="B54" s="28" t="s">
        <v>74</v>
      </c>
      <c r="C54" s="118" t="s">
        <v>135</v>
      </c>
      <c r="D54" s="296">
        <v>23</v>
      </c>
      <c r="E54" s="124">
        <v>16</v>
      </c>
      <c r="F54" s="31">
        <v>2</v>
      </c>
      <c r="G54" s="31">
        <v>0</v>
      </c>
      <c r="H54" s="31">
        <v>4</v>
      </c>
      <c r="I54" s="31">
        <v>1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2">
        <v>0</v>
      </c>
    </row>
    <row r="55" spans="1:17" ht="12.75">
      <c r="A55" s="27">
        <v>37</v>
      </c>
      <c r="B55" s="28" t="s">
        <v>74</v>
      </c>
      <c r="C55" s="118" t="s">
        <v>136</v>
      </c>
      <c r="D55" s="296">
        <v>5</v>
      </c>
      <c r="E55" s="124">
        <v>4</v>
      </c>
      <c r="F55" s="31">
        <v>0</v>
      </c>
      <c r="G55" s="31">
        <v>0</v>
      </c>
      <c r="H55" s="31">
        <v>0</v>
      </c>
      <c r="I55" s="31">
        <v>1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2">
        <v>0</v>
      </c>
    </row>
    <row r="56" spans="1:17" ht="12.75">
      <c r="A56" s="27">
        <v>38</v>
      </c>
      <c r="B56" s="28" t="s">
        <v>137</v>
      </c>
      <c r="C56" s="118" t="s">
        <v>138</v>
      </c>
      <c r="D56" s="296">
        <v>6</v>
      </c>
      <c r="E56" s="124">
        <v>4</v>
      </c>
      <c r="F56" s="31">
        <v>0</v>
      </c>
      <c r="G56" s="31">
        <v>0</v>
      </c>
      <c r="H56" s="31">
        <v>0</v>
      </c>
      <c r="I56" s="31">
        <v>2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2">
        <v>0</v>
      </c>
    </row>
    <row r="57" spans="1:17" ht="12.75">
      <c r="A57" s="27">
        <v>39</v>
      </c>
      <c r="B57" s="28" t="s">
        <v>76</v>
      </c>
      <c r="C57" s="118" t="s">
        <v>139</v>
      </c>
      <c r="D57" s="296">
        <v>17</v>
      </c>
      <c r="E57" s="124">
        <v>13</v>
      </c>
      <c r="F57" s="31">
        <v>0</v>
      </c>
      <c r="G57" s="31">
        <v>2</v>
      </c>
      <c r="H57" s="31">
        <v>0</v>
      </c>
      <c r="I57" s="31">
        <v>1</v>
      </c>
      <c r="J57" s="31">
        <v>1</v>
      </c>
      <c r="K57" s="31">
        <v>0</v>
      </c>
      <c r="L57" s="31">
        <v>1</v>
      </c>
      <c r="M57" s="31">
        <v>0</v>
      </c>
      <c r="N57" s="31">
        <v>0</v>
      </c>
      <c r="O57" s="31">
        <v>0</v>
      </c>
      <c r="P57" s="31">
        <v>0</v>
      </c>
      <c r="Q57" s="32">
        <v>0</v>
      </c>
    </row>
    <row r="58" spans="1:17" ht="12.75">
      <c r="A58" s="27">
        <v>40</v>
      </c>
      <c r="B58" s="28" t="s">
        <v>140</v>
      </c>
      <c r="C58" s="118" t="s">
        <v>141</v>
      </c>
      <c r="D58" s="296">
        <v>15</v>
      </c>
      <c r="E58" s="124">
        <v>8</v>
      </c>
      <c r="F58" s="31">
        <v>1</v>
      </c>
      <c r="G58" s="31">
        <v>3</v>
      </c>
      <c r="H58" s="31">
        <v>0</v>
      </c>
      <c r="I58" s="31">
        <v>2</v>
      </c>
      <c r="J58" s="31">
        <v>1</v>
      </c>
      <c r="K58" s="31">
        <v>0</v>
      </c>
      <c r="L58" s="31">
        <v>0</v>
      </c>
      <c r="M58" s="31">
        <v>1</v>
      </c>
      <c r="N58" s="31">
        <v>0</v>
      </c>
      <c r="O58" s="31">
        <v>0</v>
      </c>
      <c r="P58" s="31">
        <v>0</v>
      </c>
      <c r="Q58" s="32">
        <v>0</v>
      </c>
    </row>
    <row r="59" spans="1:17" ht="12.75">
      <c r="A59" s="27">
        <v>41</v>
      </c>
      <c r="B59" s="28" t="s">
        <v>142</v>
      </c>
      <c r="C59" s="118" t="s">
        <v>143</v>
      </c>
      <c r="D59" s="296">
        <v>10</v>
      </c>
      <c r="E59" s="124">
        <v>4</v>
      </c>
      <c r="F59" s="31">
        <v>4</v>
      </c>
      <c r="G59" s="31">
        <v>2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2">
        <v>0</v>
      </c>
    </row>
    <row r="60" spans="1:17" ht="12.75">
      <c r="A60" s="27">
        <v>42</v>
      </c>
      <c r="B60" s="28" t="s">
        <v>144</v>
      </c>
      <c r="C60" s="118" t="s">
        <v>145</v>
      </c>
      <c r="D60" s="296">
        <v>9</v>
      </c>
      <c r="E60" s="124">
        <v>2</v>
      </c>
      <c r="F60" s="31">
        <v>1</v>
      </c>
      <c r="G60" s="31">
        <v>0</v>
      </c>
      <c r="H60" s="31">
        <v>0</v>
      </c>
      <c r="I60" s="31">
        <v>6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2">
        <v>0</v>
      </c>
    </row>
    <row r="61" spans="1:17" ht="12.75">
      <c r="A61" s="27">
        <v>43</v>
      </c>
      <c r="B61" s="28" t="s">
        <v>144</v>
      </c>
      <c r="C61" s="118" t="s">
        <v>146</v>
      </c>
      <c r="D61" s="296">
        <v>9</v>
      </c>
      <c r="E61" s="124">
        <v>2</v>
      </c>
      <c r="F61" s="31">
        <v>1</v>
      </c>
      <c r="G61" s="31">
        <v>1</v>
      </c>
      <c r="H61" s="31">
        <v>1</v>
      </c>
      <c r="I61" s="31">
        <v>2</v>
      </c>
      <c r="J61" s="31">
        <v>2</v>
      </c>
      <c r="K61" s="31">
        <v>1</v>
      </c>
      <c r="L61" s="31">
        <v>1</v>
      </c>
      <c r="M61" s="31">
        <v>0</v>
      </c>
      <c r="N61" s="31">
        <v>0</v>
      </c>
      <c r="O61" s="31">
        <v>0</v>
      </c>
      <c r="P61" s="31">
        <v>0</v>
      </c>
      <c r="Q61" s="32">
        <v>0</v>
      </c>
    </row>
    <row r="62" spans="1:17" ht="13.5" thickBot="1">
      <c r="A62" s="27">
        <v>44</v>
      </c>
      <c r="B62" s="28" t="s">
        <v>147</v>
      </c>
      <c r="C62" s="118" t="s">
        <v>148</v>
      </c>
      <c r="D62" s="296">
        <v>11</v>
      </c>
      <c r="E62" s="124">
        <v>2</v>
      </c>
      <c r="F62" s="31">
        <v>1</v>
      </c>
      <c r="G62" s="31">
        <v>2</v>
      </c>
      <c r="H62" s="31">
        <v>0</v>
      </c>
      <c r="I62" s="31">
        <v>6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2">
        <v>0</v>
      </c>
    </row>
    <row r="63" spans="1:17" s="134" customFormat="1" ht="17.25" thickBot="1" thickTop="1">
      <c r="A63" s="180">
        <v>44</v>
      </c>
      <c r="B63" s="181"/>
      <c r="C63" s="217" t="s">
        <v>149</v>
      </c>
      <c r="D63" s="275">
        <f aca="true" t="shared" si="3" ref="D63:Q63">(D19+D20+D21+D22+D23+D24+D25+D26+D27+D28+D29+D30+D31+D32+D33+D34+D35+D36+D37+D38+D39+D40+D41+D42+D43+D44+D45+D46+D47+D48+D49+D50+D51+D52+D53+D54+D55+D56+D57+D58+D59+D60+D61+D62)</f>
        <v>913</v>
      </c>
      <c r="E63" s="219">
        <f t="shared" si="3"/>
        <v>383</v>
      </c>
      <c r="F63" s="183">
        <f t="shared" si="3"/>
        <v>62</v>
      </c>
      <c r="G63" s="183">
        <f t="shared" si="3"/>
        <v>130</v>
      </c>
      <c r="H63" s="183">
        <f t="shared" si="3"/>
        <v>19</v>
      </c>
      <c r="I63" s="183">
        <f t="shared" si="3"/>
        <v>211</v>
      </c>
      <c r="J63" s="183">
        <f t="shared" si="3"/>
        <v>98</v>
      </c>
      <c r="K63" s="183">
        <f t="shared" si="3"/>
        <v>58</v>
      </c>
      <c r="L63" s="183">
        <f t="shared" si="3"/>
        <v>7</v>
      </c>
      <c r="M63" s="183">
        <f t="shared" si="3"/>
        <v>11</v>
      </c>
      <c r="N63" s="183">
        <f t="shared" si="3"/>
        <v>20</v>
      </c>
      <c r="O63" s="183">
        <f t="shared" si="3"/>
        <v>2</v>
      </c>
      <c r="P63" s="183">
        <f t="shared" si="3"/>
        <v>0</v>
      </c>
      <c r="Q63" s="184">
        <f t="shared" si="3"/>
        <v>10</v>
      </c>
    </row>
    <row r="64" spans="1:17" ht="9.75" customHeight="1" thickBot="1" thickTop="1">
      <c r="A64" s="547"/>
      <c r="B64" s="548"/>
      <c r="C64" s="548"/>
      <c r="D64" s="513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9"/>
    </row>
    <row r="65" spans="1:17" ht="13.5" hidden="1" thickTop="1">
      <c r="A65" s="27">
        <v>1</v>
      </c>
      <c r="B65" s="28" t="s">
        <v>64</v>
      </c>
      <c r="C65" s="29" t="s">
        <v>150</v>
      </c>
      <c r="D65" s="30">
        <v>55</v>
      </c>
      <c r="E65" s="31">
        <v>22</v>
      </c>
      <c r="F65" s="31">
        <v>1</v>
      </c>
      <c r="G65" s="31">
        <v>14</v>
      </c>
      <c r="H65" s="31">
        <v>3</v>
      </c>
      <c r="I65" s="31">
        <v>0</v>
      </c>
      <c r="J65" s="31">
        <v>14</v>
      </c>
      <c r="K65" s="31">
        <v>3</v>
      </c>
      <c r="L65" s="31">
        <v>0</v>
      </c>
      <c r="M65" s="31">
        <v>9</v>
      </c>
      <c r="N65" s="31">
        <v>1</v>
      </c>
      <c r="O65" s="31">
        <v>1</v>
      </c>
      <c r="P65" s="31">
        <v>1</v>
      </c>
      <c r="Q65" s="32">
        <v>0</v>
      </c>
    </row>
    <row r="66" spans="1:17" ht="12.75" hidden="1">
      <c r="A66" s="27">
        <v>2</v>
      </c>
      <c r="B66" s="28" t="s">
        <v>66</v>
      </c>
      <c r="C66" s="29" t="s">
        <v>151</v>
      </c>
      <c r="D66" s="30">
        <v>73</v>
      </c>
      <c r="E66" s="31">
        <v>24</v>
      </c>
      <c r="F66" s="31">
        <v>27</v>
      </c>
      <c r="G66" s="31">
        <v>5</v>
      </c>
      <c r="H66" s="31">
        <v>1</v>
      </c>
      <c r="I66" s="31">
        <v>0</v>
      </c>
      <c r="J66" s="31">
        <v>14</v>
      </c>
      <c r="K66" s="31">
        <v>12</v>
      </c>
      <c r="L66" s="31">
        <v>2</v>
      </c>
      <c r="M66" s="31">
        <v>0</v>
      </c>
      <c r="N66" s="31">
        <v>0</v>
      </c>
      <c r="O66" s="31">
        <v>0</v>
      </c>
      <c r="P66" s="31">
        <v>2</v>
      </c>
      <c r="Q66" s="32">
        <v>0</v>
      </c>
    </row>
    <row r="67" spans="1:17" ht="12.75" hidden="1">
      <c r="A67" s="27">
        <v>3</v>
      </c>
      <c r="B67" s="28" t="s">
        <v>66</v>
      </c>
      <c r="C67" s="29" t="s">
        <v>152</v>
      </c>
      <c r="D67" s="30">
        <v>110</v>
      </c>
      <c r="E67" s="31">
        <v>41</v>
      </c>
      <c r="F67" s="31">
        <v>37</v>
      </c>
      <c r="G67" s="31">
        <v>9</v>
      </c>
      <c r="H67" s="31">
        <v>8</v>
      </c>
      <c r="I67" s="31">
        <v>0</v>
      </c>
      <c r="J67" s="31">
        <v>14</v>
      </c>
      <c r="K67" s="31">
        <v>4</v>
      </c>
      <c r="L67" s="31">
        <v>9</v>
      </c>
      <c r="M67" s="31">
        <v>1</v>
      </c>
      <c r="N67" s="31">
        <v>0</v>
      </c>
      <c r="O67" s="31">
        <v>0</v>
      </c>
      <c r="P67" s="31">
        <v>1</v>
      </c>
      <c r="Q67" s="32">
        <v>0</v>
      </c>
    </row>
    <row r="68" spans="1:17" ht="12.75" hidden="1">
      <c r="A68" s="27">
        <v>4</v>
      </c>
      <c r="B68" s="28" t="s">
        <v>66</v>
      </c>
      <c r="C68" s="29" t="s">
        <v>69</v>
      </c>
      <c r="D68" s="30">
        <v>75</v>
      </c>
      <c r="E68" s="31">
        <v>20</v>
      </c>
      <c r="F68" s="31">
        <v>29</v>
      </c>
      <c r="G68" s="31">
        <v>7</v>
      </c>
      <c r="H68" s="31">
        <v>0</v>
      </c>
      <c r="I68" s="31">
        <v>0</v>
      </c>
      <c r="J68" s="31">
        <v>18</v>
      </c>
      <c r="K68" s="31">
        <v>13</v>
      </c>
      <c r="L68" s="31">
        <v>5</v>
      </c>
      <c r="M68" s="31">
        <v>0</v>
      </c>
      <c r="N68" s="31">
        <v>0</v>
      </c>
      <c r="O68" s="31">
        <v>0</v>
      </c>
      <c r="P68" s="31">
        <v>1</v>
      </c>
      <c r="Q68" s="32">
        <v>0</v>
      </c>
    </row>
    <row r="69" spans="1:17" ht="13.5" hidden="1" thickBot="1">
      <c r="A69" s="27">
        <v>5</v>
      </c>
      <c r="B69" s="28" t="s">
        <v>70</v>
      </c>
      <c r="C69" s="29" t="s">
        <v>71</v>
      </c>
      <c r="D69" s="30">
        <v>59</v>
      </c>
      <c r="E69" s="31">
        <v>16</v>
      </c>
      <c r="F69" s="31">
        <v>16</v>
      </c>
      <c r="G69" s="31">
        <v>11</v>
      </c>
      <c r="H69" s="31">
        <v>1</v>
      </c>
      <c r="I69" s="31">
        <v>0</v>
      </c>
      <c r="J69" s="31">
        <v>13</v>
      </c>
      <c r="K69" s="31">
        <v>8</v>
      </c>
      <c r="L69" s="31">
        <v>0</v>
      </c>
      <c r="M69" s="31">
        <v>0</v>
      </c>
      <c r="N69" s="31">
        <v>0</v>
      </c>
      <c r="O69" s="31">
        <v>5</v>
      </c>
      <c r="P69" s="31">
        <v>2</v>
      </c>
      <c r="Q69" s="32">
        <v>0</v>
      </c>
    </row>
    <row r="70" spans="1:17" ht="17.25" hidden="1" thickBot="1" thickTop="1">
      <c r="A70" s="161">
        <v>5</v>
      </c>
      <c r="B70" s="162"/>
      <c r="C70" s="163" t="s">
        <v>72</v>
      </c>
      <c r="D70" s="164">
        <f aca="true" t="shared" si="4" ref="D70:Q70">(D65+D66+D67+D68+D69)</f>
        <v>372</v>
      </c>
      <c r="E70" s="165">
        <f t="shared" si="4"/>
        <v>123</v>
      </c>
      <c r="F70" s="165">
        <f t="shared" si="4"/>
        <v>110</v>
      </c>
      <c r="G70" s="165">
        <f t="shared" si="4"/>
        <v>46</v>
      </c>
      <c r="H70" s="165">
        <f t="shared" si="4"/>
        <v>13</v>
      </c>
      <c r="I70" s="165">
        <f t="shared" si="4"/>
        <v>0</v>
      </c>
      <c r="J70" s="165">
        <f t="shared" si="4"/>
        <v>73</v>
      </c>
      <c r="K70" s="165">
        <f t="shared" si="4"/>
        <v>40</v>
      </c>
      <c r="L70" s="165">
        <f t="shared" si="4"/>
        <v>16</v>
      </c>
      <c r="M70" s="165">
        <f t="shared" si="4"/>
        <v>10</v>
      </c>
      <c r="N70" s="165">
        <f t="shared" si="4"/>
        <v>1</v>
      </c>
      <c r="O70" s="165">
        <f t="shared" si="4"/>
        <v>6</v>
      </c>
      <c r="P70" s="165">
        <f t="shared" si="4"/>
        <v>7</v>
      </c>
      <c r="Q70" s="166">
        <f t="shared" si="4"/>
        <v>0</v>
      </c>
    </row>
    <row r="71" spans="1:17" ht="14.25" hidden="1" thickBot="1" thickTop="1">
      <c r="A71" s="547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9"/>
    </row>
    <row r="72" spans="1:17" ht="13.5" hidden="1" thickTop="1">
      <c r="A72" s="27">
        <v>1</v>
      </c>
      <c r="B72" s="28" t="s">
        <v>66</v>
      </c>
      <c r="C72" s="29" t="s">
        <v>73</v>
      </c>
      <c r="D72" s="30">
        <v>8</v>
      </c>
      <c r="E72" s="31">
        <v>2</v>
      </c>
      <c r="F72" s="31">
        <v>0</v>
      </c>
      <c r="G72" s="31">
        <v>0</v>
      </c>
      <c r="H72" s="31">
        <v>0</v>
      </c>
      <c r="I72" s="31">
        <v>0</v>
      </c>
      <c r="J72" s="31">
        <v>6</v>
      </c>
      <c r="K72" s="31">
        <v>0</v>
      </c>
      <c r="L72" s="31">
        <v>0</v>
      </c>
      <c r="M72" s="31">
        <v>0</v>
      </c>
      <c r="N72" s="31">
        <v>0</v>
      </c>
      <c r="O72" s="31">
        <v>6</v>
      </c>
      <c r="P72" s="31">
        <v>0</v>
      </c>
      <c r="Q72" s="32">
        <v>0</v>
      </c>
    </row>
    <row r="73" spans="1:17" ht="12.75" hidden="1">
      <c r="A73" s="27">
        <v>2</v>
      </c>
      <c r="B73" s="28" t="s">
        <v>74</v>
      </c>
      <c r="C73" s="29" t="s">
        <v>75</v>
      </c>
      <c r="D73" s="30">
        <v>17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13</v>
      </c>
      <c r="K73" s="31">
        <v>0</v>
      </c>
      <c r="L73" s="31">
        <v>0</v>
      </c>
      <c r="M73" s="31">
        <v>0</v>
      </c>
      <c r="N73" s="31">
        <v>0</v>
      </c>
      <c r="O73" s="31">
        <v>13</v>
      </c>
      <c r="P73" s="31">
        <v>4</v>
      </c>
      <c r="Q73" s="32">
        <v>0</v>
      </c>
    </row>
    <row r="74" spans="1:17" ht="13.5" hidden="1" thickBot="1">
      <c r="A74" s="27">
        <v>3</v>
      </c>
      <c r="B74" s="28" t="s">
        <v>76</v>
      </c>
      <c r="C74" s="29" t="s">
        <v>153</v>
      </c>
      <c r="D74" s="30">
        <v>10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5</v>
      </c>
      <c r="K74" s="31">
        <v>0</v>
      </c>
      <c r="L74" s="31">
        <v>0</v>
      </c>
      <c r="M74" s="31">
        <v>0</v>
      </c>
      <c r="N74" s="31">
        <v>0</v>
      </c>
      <c r="O74" s="31">
        <v>5</v>
      </c>
      <c r="P74" s="31">
        <v>1</v>
      </c>
      <c r="Q74" s="32">
        <v>4</v>
      </c>
    </row>
    <row r="75" spans="1:17" ht="17.25" hidden="1" thickBot="1" thickTop="1">
      <c r="A75" s="161">
        <v>3</v>
      </c>
      <c r="B75" s="162"/>
      <c r="C75" s="163" t="s">
        <v>78</v>
      </c>
      <c r="D75" s="164">
        <f aca="true" t="shared" si="5" ref="D75:Q75">(D72+D73+D74)</f>
        <v>35</v>
      </c>
      <c r="E75" s="165">
        <f t="shared" si="5"/>
        <v>2</v>
      </c>
      <c r="F75" s="165">
        <f t="shared" si="5"/>
        <v>0</v>
      </c>
      <c r="G75" s="165">
        <f t="shared" si="5"/>
        <v>0</v>
      </c>
      <c r="H75" s="165">
        <f t="shared" si="5"/>
        <v>0</v>
      </c>
      <c r="I75" s="165">
        <f t="shared" si="5"/>
        <v>0</v>
      </c>
      <c r="J75" s="165">
        <f t="shared" si="5"/>
        <v>24</v>
      </c>
      <c r="K75" s="165">
        <f t="shared" si="5"/>
        <v>0</v>
      </c>
      <c r="L75" s="165">
        <f t="shared" si="5"/>
        <v>0</v>
      </c>
      <c r="M75" s="165">
        <f t="shared" si="5"/>
        <v>0</v>
      </c>
      <c r="N75" s="165">
        <f t="shared" si="5"/>
        <v>0</v>
      </c>
      <c r="O75" s="165">
        <f t="shared" si="5"/>
        <v>24</v>
      </c>
      <c r="P75" s="165">
        <f t="shared" si="5"/>
        <v>5</v>
      </c>
      <c r="Q75" s="166">
        <f t="shared" si="5"/>
        <v>4</v>
      </c>
    </row>
    <row r="76" spans="1:17" ht="14.25" hidden="1" thickBot="1" thickTop="1">
      <c r="A76" s="547"/>
      <c r="B76" s="548"/>
      <c r="C76" s="548"/>
      <c r="D76" s="496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9"/>
    </row>
    <row r="77" spans="1:17" ht="13.5" thickTop="1">
      <c r="A77" s="27">
        <v>1</v>
      </c>
      <c r="B77" s="28" t="s">
        <v>80</v>
      </c>
      <c r="C77" s="118" t="s">
        <v>154</v>
      </c>
      <c r="D77" s="297">
        <v>0</v>
      </c>
      <c r="E77" s="124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2">
        <v>0</v>
      </c>
    </row>
    <row r="78" spans="1:17" ht="12.75">
      <c r="A78" s="27">
        <v>2</v>
      </c>
      <c r="B78" s="28" t="s">
        <v>85</v>
      </c>
      <c r="C78" s="118" t="s">
        <v>155</v>
      </c>
      <c r="D78" s="296">
        <v>0</v>
      </c>
      <c r="E78" s="124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2">
        <v>0</v>
      </c>
    </row>
    <row r="79" spans="1:17" ht="22.5">
      <c r="A79" s="27">
        <v>3</v>
      </c>
      <c r="B79" s="28" t="s">
        <v>108</v>
      </c>
      <c r="C79" s="167" t="s">
        <v>156</v>
      </c>
      <c r="D79" s="296">
        <v>1</v>
      </c>
      <c r="E79" s="124">
        <v>0</v>
      </c>
      <c r="F79" s="31">
        <v>0</v>
      </c>
      <c r="G79" s="31">
        <v>0</v>
      </c>
      <c r="H79" s="31">
        <v>0</v>
      </c>
      <c r="I79" s="31">
        <v>0</v>
      </c>
      <c r="J79" s="31">
        <v>1</v>
      </c>
      <c r="K79" s="31">
        <v>1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2">
        <v>0</v>
      </c>
    </row>
    <row r="80" spans="1:17" ht="12.75">
      <c r="A80" s="27">
        <v>4</v>
      </c>
      <c r="B80" s="28" t="s">
        <v>157</v>
      </c>
      <c r="C80" s="118" t="s">
        <v>158</v>
      </c>
      <c r="D80" s="296">
        <v>0</v>
      </c>
      <c r="E80" s="124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2">
        <v>0</v>
      </c>
    </row>
    <row r="81" spans="1:17" ht="12.75">
      <c r="A81" s="27">
        <v>5</v>
      </c>
      <c r="B81" s="28" t="s">
        <v>123</v>
      </c>
      <c r="C81" s="118" t="s">
        <v>159</v>
      </c>
      <c r="D81" s="296">
        <v>0</v>
      </c>
      <c r="E81" s="124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2">
        <v>0</v>
      </c>
    </row>
    <row r="82" spans="1:17" ht="12.75">
      <c r="A82" s="27">
        <v>6</v>
      </c>
      <c r="B82" s="28" t="s">
        <v>128</v>
      </c>
      <c r="C82" s="118" t="s">
        <v>160</v>
      </c>
      <c r="D82" s="296">
        <v>0</v>
      </c>
      <c r="E82" s="124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2">
        <v>0</v>
      </c>
    </row>
    <row r="83" spans="1:17" ht="13.5" thickBot="1">
      <c r="A83" s="27">
        <v>7</v>
      </c>
      <c r="B83" s="28" t="s">
        <v>74</v>
      </c>
      <c r="C83" s="118" t="s">
        <v>161</v>
      </c>
      <c r="D83" s="296">
        <v>1</v>
      </c>
      <c r="E83" s="124">
        <v>0</v>
      </c>
      <c r="F83" s="31">
        <v>0</v>
      </c>
      <c r="G83" s="31">
        <v>1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2">
        <v>0</v>
      </c>
    </row>
    <row r="84" spans="1:17" s="134" customFormat="1" ht="17.25" thickBot="1" thickTop="1">
      <c r="A84" s="180">
        <v>7</v>
      </c>
      <c r="B84" s="181"/>
      <c r="C84" s="217" t="s">
        <v>162</v>
      </c>
      <c r="D84" s="275">
        <f aca="true" t="shared" si="6" ref="D84:Q84">(D77+D78+D79+D80+D81+D82+D83)</f>
        <v>2</v>
      </c>
      <c r="E84" s="219">
        <f t="shared" si="6"/>
        <v>0</v>
      </c>
      <c r="F84" s="183">
        <f t="shared" si="6"/>
        <v>0</v>
      </c>
      <c r="G84" s="183">
        <f t="shared" si="6"/>
        <v>1</v>
      </c>
      <c r="H84" s="183">
        <f t="shared" si="6"/>
        <v>0</v>
      </c>
      <c r="I84" s="183">
        <f t="shared" si="6"/>
        <v>0</v>
      </c>
      <c r="J84" s="183">
        <f t="shared" si="6"/>
        <v>1</v>
      </c>
      <c r="K84" s="183">
        <f t="shared" si="6"/>
        <v>1</v>
      </c>
      <c r="L84" s="183">
        <f t="shared" si="6"/>
        <v>0</v>
      </c>
      <c r="M84" s="183">
        <f t="shared" si="6"/>
        <v>0</v>
      </c>
      <c r="N84" s="183">
        <f t="shared" si="6"/>
        <v>0</v>
      </c>
      <c r="O84" s="183">
        <f t="shared" si="6"/>
        <v>0</v>
      </c>
      <c r="P84" s="183">
        <f t="shared" si="6"/>
        <v>0</v>
      </c>
      <c r="Q84" s="184">
        <f t="shared" si="6"/>
        <v>0</v>
      </c>
    </row>
    <row r="85" spans="1:17" ht="9" customHeight="1" thickBot="1" thickTop="1">
      <c r="A85" s="547"/>
      <c r="B85" s="548"/>
      <c r="C85" s="548"/>
      <c r="D85" s="495"/>
      <c r="E85" s="548"/>
      <c r="F85" s="548"/>
      <c r="G85" s="548"/>
      <c r="H85" s="548"/>
      <c r="I85" s="548"/>
      <c r="J85" s="548"/>
      <c r="K85" s="548"/>
      <c r="L85" s="548"/>
      <c r="M85" s="548"/>
      <c r="N85" s="548"/>
      <c r="O85" s="548"/>
      <c r="P85" s="548"/>
      <c r="Q85" s="549"/>
    </row>
    <row r="86" spans="1:17" ht="13.5" thickTop="1">
      <c r="A86" s="27">
        <v>1</v>
      </c>
      <c r="B86" s="28" t="s">
        <v>83</v>
      </c>
      <c r="C86" s="118" t="s">
        <v>163</v>
      </c>
      <c r="D86" s="297">
        <v>9</v>
      </c>
      <c r="E86" s="124">
        <v>3</v>
      </c>
      <c r="F86" s="31">
        <v>1</v>
      </c>
      <c r="G86" s="31">
        <v>0</v>
      </c>
      <c r="H86" s="31">
        <v>4</v>
      </c>
      <c r="I86" s="31">
        <v>1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2">
        <v>0</v>
      </c>
    </row>
    <row r="87" spans="1:17" ht="12.75">
      <c r="A87" s="27">
        <v>2</v>
      </c>
      <c r="B87" s="28" t="s">
        <v>66</v>
      </c>
      <c r="C87" s="118" t="s">
        <v>181</v>
      </c>
      <c r="D87" s="296">
        <v>24</v>
      </c>
      <c r="E87" s="124">
        <v>1</v>
      </c>
      <c r="F87" s="31">
        <v>0</v>
      </c>
      <c r="G87" s="31">
        <v>2</v>
      </c>
      <c r="H87" s="31">
        <v>8</v>
      </c>
      <c r="I87" s="31">
        <v>9</v>
      </c>
      <c r="J87" s="31">
        <v>4</v>
      </c>
      <c r="K87" s="31">
        <v>1</v>
      </c>
      <c r="L87" s="31">
        <v>0</v>
      </c>
      <c r="M87" s="31">
        <v>3</v>
      </c>
      <c r="N87" s="31">
        <v>0</v>
      </c>
      <c r="O87" s="31">
        <v>0</v>
      </c>
      <c r="P87" s="31">
        <v>0</v>
      </c>
      <c r="Q87" s="32">
        <v>0</v>
      </c>
    </row>
    <row r="88" spans="1:17" ht="12.75">
      <c r="A88" s="27">
        <v>3</v>
      </c>
      <c r="B88" s="28" t="s">
        <v>66</v>
      </c>
      <c r="C88" s="118" t="s">
        <v>164</v>
      </c>
      <c r="D88" s="296">
        <v>1</v>
      </c>
      <c r="E88" s="124">
        <v>1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2">
        <v>0</v>
      </c>
    </row>
    <row r="89" spans="1:17" ht="12.75">
      <c r="A89" s="27">
        <v>4</v>
      </c>
      <c r="B89" s="28" t="s">
        <v>66</v>
      </c>
      <c r="C89" s="118" t="s">
        <v>165</v>
      </c>
      <c r="D89" s="296">
        <v>7</v>
      </c>
      <c r="E89" s="124">
        <v>0</v>
      </c>
      <c r="F89" s="31">
        <v>0</v>
      </c>
      <c r="G89" s="31">
        <v>1</v>
      </c>
      <c r="H89" s="31">
        <v>0</v>
      </c>
      <c r="I89" s="31">
        <v>4</v>
      </c>
      <c r="J89" s="31">
        <v>2</v>
      </c>
      <c r="K89" s="31">
        <v>2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2">
        <v>0</v>
      </c>
    </row>
    <row r="90" spans="1:17" ht="12.75">
      <c r="A90" s="27">
        <v>5</v>
      </c>
      <c r="B90" s="28" t="s">
        <v>106</v>
      </c>
      <c r="C90" s="118" t="s">
        <v>166</v>
      </c>
      <c r="D90" s="296">
        <v>15</v>
      </c>
      <c r="E90" s="124">
        <v>5</v>
      </c>
      <c r="F90" s="31">
        <v>6</v>
      </c>
      <c r="G90" s="31">
        <v>1</v>
      </c>
      <c r="H90" s="31">
        <v>2</v>
      </c>
      <c r="I90" s="31">
        <v>0</v>
      </c>
      <c r="J90" s="31">
        <v>1</v>
      </c>
      <c r="K90" s="31">
        <v>0</v>
      </c>
      <c r="L90" s="31">
        <v>0</v>
      </c>
      <c r="M90" s="31">
        <v>1</v>
      </c>
      <c r="N90" s="31">
        <v>0</v>
      </c>
      <c r="O90" s="31">
        <v>0</v>
      </c>
      <c r="P90" s="31">
        <v>0</v>
      </c>
      <c r="Q90" s="32">
        <v>0</v>
      </c>
    </row>
    <row r="91" spans="1:17" ht="12.75">
      <c r="A91" s="27">
        <v>6</v>
      </c>
      <c r="B91" s="28" t="s">
        <v>108</v>
      </c>
      <c r="C91" s="118" t="s">
        <v>167</v>
      </c>
      <c r="D91" s="296">
        <v>18</v>
      </c>
      <c r="E91" s="124">
        <v>1</v>
      </c>
      <c r="F91" s="31">
        <v>0</v>
      </c>
      <c r="G91" s="31">
        <v>1</v>
      </c>
      <c r="H91" s="31">
        <v>16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2">
        <v>0</v>
      </c>
    </row>
    <row r="92" spans="1:17" ht="12.75">
      <c r="A92" s="27">
        <v>7</v>
      </c>
      <c r="B92" s="28" t="s">
        <v>126</v>
      </c>
      <c r="C92" s="118" t="s">
        <v>168</v>
      </c>
      <c r="D92" s="296">
        <v>20</v>
      </c>
      <c r="E92" s="124">
        <v>0</v>
      </c>
      <c r="F92" s="31">
        <v>2</v>
      </c>
      <c r="G92" s="31">
        <v>0</v>
      </c>
      <c r="H92" s="31">
        <v>0</v>
      </c>
      <c r="I92" s="31">
        <v>15</v>
      </c>
      <c r="J92" s="31">
        <v>1</v>
      </c>
      <c r="K92" s="31">
        <v>0</v>
      </c>
      <c r="L92" s="31">
        <v>0</v>
      </c>
      <c r="M92" s="31">
        <v>1</v>
      </c>
      <c r="N92" s="31">
        <v>0</v>
      </c>
      <c r="O92" s="31">
        <v>0</v>
      </c>
      <c r="P92" s="31">
        <v>0</v>
      </c>
      <c r="Q92" s="32">
        <v>2</v>
      </c>
    </row>
    <row r="93" spans="1:17" ht="13.5" thickBot="1">
      <c r="A93" s="27">
        <v>8</v>
      </c>
      <c r="B93" s="28" t="s">
        <v>128</v>
      </c>
      <c r="C93" s="118" t="s">
        <v>169</v>
      </c>
      <c r="D93" s="296">
        <v>4</v>
      </c>
      <c r="E93" s="124">
        <v>0</v>
      </c>
      <c r="F93" s="31">
        <v>0</v>
      </c>
      <c r="G93" s="31">
        <v>1</v>
      </c>
      <c r="H93" s="31">
        <v>0</v>
      </c>
      <c r="I93" s="31">
        <v>3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2">
        <v>0</v>
      </c>
    </row>
    <row r="94" spans="1:17" s="134" customFormat="1" ht="33" thickBot="1" thickTop="1">
      <c r="A94" s="180">
        <v>8</v>
      </c>
      <c r="B94" s="181"/>
      <c r="C94" s="298" t="s">
        <v>170</v>
      </c>
      <c r="D94" s="275">
        <f aca="true" t="shared" si="7" ref="D94:Q94">(D86+D87+D88+D89+D90+D91+D92+D93)</f>
        <v>98</v>
      </c>
      <c r="E94" s="219">
        <f t="shared" si="7"/>
        <v>11</v>
      </c>
      <c r="F94" s="183">
        <f t="shared" si="7"/>
        <v>9</v>
      </c>
      <c r="G94" s="183">
        <f t="shared" si="7"/>
        <v>6</v>
      </c>
      <c r="H94" s="183">
        <f t="shared" si="7"/>
        <v>30</v>
      </c>
      <c r="I94" s="183">
        <f t="shared" si="7"/>
        <v>32</v>
      </c>
      <c r="J94" s="183">
        <f t="shared" si="7"/>
        <v>8</v>
      </c>
      <c r="K94" s="183">
        <f t="shared" si="7"/>
        <v>3</v>
      </c>
      <c r="L94" s="183">
        <f t="shared" si="7"/>
        <v>0</v>
      </c>
      <c r="M94" s="183">
        <f t="shared" si="7"/>
        <v>5</v>
      </c>
      <c r="N94" s="183">
        <f t="shared" si="7"/>
        <v>0</v>
      </c>
      <c r="O94" s="183">
        <f t="shared" si="7"/>
        <v>0</v>
      </c>
      <c r="P94" s="183">
        <f t="shared" si="7"/>
        <v>0</v>
      </c>
      <c r="Q94" s="184">
        <f t="shared" si="7"/>
        <v>2</v>
      </c>
    </row>
    <row r="95" spans="1:17" ht="14.25" thickBot="1" thickTop="1">
      <c r="A95" s="547"/>
      <c r="B95" s="548"/>
      <c r="C95" s="548"/>
      <c r="D95" s="495"/>
      <c r="E95" s="548"/>
      <c r="F95" s="548"/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9"/>
    </row>
    <row r="96" spans="1:17" s="134" customFormat="1" ht="17.25" thickBot="1" thickTop="1">
      <c r="A96" s="197">
        <v>67</v>
      </c>
      <c r="B96" s="181"/>
      <c r="C96" s="232" t="s">
        <v>171</v>
      </c>
      <c r="D96" s="280">
        <f aca="true" t="shared" si="8" ref="D96:Q96">(D63+D70+D75+D84+D94)</f>
        <v>1420</v>
      </c>
      <c r="E96" s="234">
        <f t="shared" si="8"/>
        <v>519</v>
      </c>
      <c r="F96" s="199">
        <f t="shared" si="8"/>
        <v>181</v>
      </c>
      <c r="G96" s="199">
        <f t="shared" si="8"/>
        <v>183</v>
      </c>
      <c r="H96" s="199">
        <f t="shared" si="8"/>
        <v>62</v>
      </c>
      <c r="I96" s="199">
        <f t="shared" si="8"/>
        <v>243</v>
      </c>
      <c r="J96" s="199">
        <f t="shared" si="8"/>
        <v>204</v>
      </c>
      <c r="K96" s="199">
        <f t="shared" si="8"/>
        <v>102</v>
      </c>
      <c r="L96" s="199">
        <f t="shared" si="8"/>
        <v>23</v>
      </c>
      <c r="M96" s="199">
        <f t="shared" si="8"/>
        <v>26</v>
      </c>
      <c r="N96" s="199">
        <f t="shared" si="8"/>
        <v>21</v>
      </c>
      <c r="O96" s="199">
        <f t="shared" si="8"/>
        <v>32</v>
      </c>
      <c r="P96" s="199">
        <f t="shared" si="8"/>
        <v>12</v>
      </c>
      <c r="Q96" s="200">
        <f t="shared" si="8"/>
        <v>16</v>
      </c>
    </row>
    <row r="97" ht="13.5" thickTop="1"/>
  </sheetData>
  <sheetProtection password="CE88" sheet="1" objects="1" scenarios="1"/>
  <mergeCells count="11">
    <mergeCell ref="A2:A5"/>
    <mergeCell ref="B2:B5"/>
    <mergeCell ref="C2:C5"/>
    <mergeCell ref="A64:Q64"/>
    <mergeCell ref="A12:Q12"/>
    <mergeCell ref="E3:Q3"/>
    <mergeCell ref="K4:O4"/>
    <mergeCell ref="A71:Q71"/>
    <mergeCell ref="A76:Q76"/>
    <mergeCell ref="A85:Q85"/>
    <mergeCell ref="A95:Q95"/>
  </mergeCells>
  <printOptions horizont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1"/>
  <headerFooter alignWithMargins="0">
    <oddFooter>&amp;R&amp;P+49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96"/>
  <sheetViews>
    <sheetView workbookViewId="0" topLeftCell="A1">
      <pane ySplit="5" topLeftCell="BM6" activePane="bottomLeft" state="frozen"/>
      <selection pane="topLeft" activeCell="C1" sqref="C1"/>
      <selection pane="bottomLeft" activeCell="C7" sqref="C7"/>
    </sheetView>
  </sheetViews>
  <sheetFormatPr defaultColWidth="9.140625" defaultRowHeight="12.75"/>
  <cols>
    <col min="1" max="1" width="3.8515625" style="67" customWidth="1"/>
    <col min="2" max="2" width="13.00390625" style="5" customWidth="1"/>
    <col min="3" max="3" width="38.421875" style="5" customWidth="1"/>
    <col min="4" max="5" width="6.421875" style="201" customWidth="1"/>
    <col min="6" max="7" width="6.7109375" style="6" customWidth="1"/>
    <col min="8" max="8" width="7.140625" style="6" customWidth="1"/>
    <col min="9" max="9" width="8.00390625" style="6" customWidth="1"/>
    <col min="10" max="10" width="7.7109375" style="6" customWidth="1"/>
    <col min="11" max="11" width="6.140625" style="201" customWidth="1"/>
    <col min="12" max="12" width="7.28125" style="6" customWidth="1"/>
    <col min="13" max="14" width="7.00390625" style="6" customWidth="1"/>
    <col min="15" max="16" width="7.8515625" style="6" customWidth="1"/>
  </cols>
  <sheetData>
    <row r="1" ht="18.75" thickBot="1">
      <c r="A1" s="4" t="s">
        <v>463</v>
      </c>
    </row>
    <row r="2" spans="1:16" s="5" customFormat="1" ht="26.25" customHeight="1">
      <c r="A2" s="550" t="s">
        <v>46</v>
      </c>
      <c r="B2" s="553" t="s">
        <v>47</v>
      </c>
      <c r="C2" s="556" t="s">
        <v>48</v>
      </c>
      <c r="D2" s="202" t="s">
        <v>464</v>
      </c>
      <c r="E2" s="7" t="s">
        <v>465</v>
      </c>
      <c r="F2" s="103" t="s">
        <v>466</v>
      </c>
      <c r="G2" s="103" t="s">
        <v>467</v>
      </c>
      <c r="H2" s="103" t="s">
        <v>468</v>
      </c>
      <c r="I2" s="103" t="s">
        <v>469</v>
      </c>
      <c r="J2" s="103" t="s">
        <v>470</v>
      </c>
      <c r="K2" s="8" t="s">
        <v>471</v>
      </c>
      <c r="L2" s="103" t="s">
        <v>472</v>
      </c>
      <c r="M2" s="103" t="s">
        <v>473</v>
      </c>
      <c r="N2" s="103" t="s">
        <v>474</v>
      </c>
      <c r="O2" s="103" t="s">
        <v>475</v>
      </c>
      <c r="P2" s="105" t="s">
        <v>476</v>
      </c>
    </row>
    <row r="3" spans="1:16" s="5" customFormat="1" ht="12" customHeight="1">
      <c r="A3" s="551"/>
      <c r="B3" s="554"/>
      <c r="C3" s="557"/>
      <c r="D3" s="204"/>
      <c r="E3" s="584" t="s">
        <v>477</v>
      </c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78"/>
    </row>
    <row r="4" spans="1:16" s="5" customFormat="1" ht="11.25">
      <c r="A4" s="551"/>
      <c r="B4" s="554"/>
      <c r="C4" s="557"/>
      <c r="D4" s="207"/>
      <c r="E4" s="11"/>
      <c r="F4" s="499" t="s">
        <v>56</v>
      </c>
      <c r="G4" s="497"/>
      <c r="H4" s="497"/>
      <c r="I4" s="497"/>
      <c r="J4" s="500"/>
      <c r="K4" s="12"/>
      <c r="L4" s="499" t="s">
        <v>56</v>
      </c>
      <c r="M4" s="497"/>
      <c r="N4" s="497"/>
      <c r="O4" s="497"/>
      <c r="P4" s="498"/>
    </row>
    <row r="5" spans="1:16" s="5" customFormat="1" ht="97.5" customHeight="1" thickBot="1">
      <c r="A5" s="552"/>
      <c r="B5" s="555"/>
      <c r="C5" s="558"/>
      <c r="D5" s="213" t="s">
        <v>478</v>
      </c>
      <c r="E5" s="299" t="s">
        <v>479</v>
      </c>
      <c r="F5" s="178" t="s">
        <v>480</v>
      </c>
      <c r="G5" s="116" t="s">
        <v>61</v>
      </c>
      <c r="H5" s="116" t="s">
        <v>481</v>
      </c>
      <c r="I5" s="116" t="s">
        <v>480</v>
      </c>
      <c r="J5" s="114" t="s">
        <v>61</v>
      </c>
      <c r="K5" s="300" t="s">
        <v>482</v>
      </c>
      <c r="L5" s="178" t="s">
        <v>362</v>
      </c>
      <c r="M5" s="116" t="s">
        <v>483</v>
      </c>
      <c r="N5" s="116" t="s">
        <v>484</v>
      </c>
      <c r="O5" s="116" t="s">
        <v>362</v>
      </c>
      <c r="P5" s="117" t="s">
        <v>483</v>
      </c>
    </row>
    <row r="6" spans="1:16" ht="12.75">
      <c r="A6" s="21">
        <v>1</v>
      </c>
      <c r="B6" s="22" t="s">
        <v>64</v>
      </c>
      <c r="C6" s="153" t="s">
        <v>65</v>
      </c>
      <c r="D6" s="215">
        <v>1</v>
      </c>
      <c r="E6" s="301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302">
        <v>1</v>
      </c>
      <c r="L6" s="25">
        <v>0</v>
      </c>
      <c r="M6" s="25">
        <v>1</v>
      </c>
      <c r="N6" s="25">
        <v>0</v>
      </c>
      <c r="O6" s="25">
        <v>0</v>
      </c>
      <c r="P6" s="26">
        <v>0</v>
      </c>
    </row>
    <row r="7" spans="1:16" ht="12.75">
      <c r="A7" s="27">
        <v>2</v>
      </c>
      <c r="B7" s="28" t="s">
        <v>66</v>
      </c>
      <c r="C7" s="118" t="s">
        <v>67</v>
      </c>
      <c r="D7" s="216">
        <v>27</v>
      </c>
      <c r="E7" s="303">
        <v>15</v>
      </c>
      <c r="F7" s="31">
        <v>9</v>
      </c>
      <c r="G7" s="31">
        <v>6</v>
      </c>
      <c r="H7" s="31">
        <v>0</v>
      </c>
      <c r="I7" s="31">
        <v>0</v>
      </c>
      <c r="J7" s="31">
        <v>0</v>
      </c>
      <c r="K7" s="304">
        <v>12</v>
      </c>
      <c r="L7" s="31">
        <v>5</v>
      </c>
      <c r="M7" s="31">
        <v>7</v>
      </c>
      <c r="N7" s="31">
        <v>3</v>
      </c>
      <c r="O7" s="31">
        <v>1</v>
      </c>
      <c r="P7" s="32">
        <v>2</v>
      </c>
    </row>
    <row r="8" spans="1:16" ht="12.75">
      <c r="A8" s="27">
        <v>3</v>
      </c>
      <c r="B8" s="28" t="s">
        <v>66</v>
      </c>
      <c r="C8" s="118" t="s">
        <v>68</v>
      </c>
      <c r="D8" s="216">
        <v>37</v>
      </c>
      <c r="E8" s="303">
        <v>17</v>
      </c>
      <c r="F8" s="31">
        <v>8</v>
      </c>
      <c r="G8" s="31">
        <v>9</v>
      </c>
      <c r="H8" s="31">
        <v>0</v>
      </c>
      <c r="I8" s="31">
        <v>0</v>
      </c>
      <c r="J8" s="31">
        <v>0</v>
      </c>
      <c r="K8" s="304">
        <v>20</v>
      </c>
      <c r="L8" s="31">
        <v>8</v>
      </c>
      <c r="M8" s="31">
        <v>12</v>
      </c>
      <c r="N8" s="31">
        <v>7</v>
      </c>
      <c r="O8" s="31">
        <v>0</v>
      </c>
      <c r="P8" s="32">
        <v>7</v>
      </c>
    </row>
    <row r="9" spans="1:16" ht="12.75">
      <c r="A9" s="27">
        <v>4</v>
      </c>
      <c r="B9" s="28" t="s">
        <v>66</v>
      </c>
      <c r="C9" s="118" t="s">
        <v>485</v>
      </c>
      <c r="D9" s="216">
        <v>29</v>
      </c>
      <c r="E9" s="303">
        <v>18</v>
      </c>
      <c r="F9" s="31">
        <v>8</v>
      </c>
      <c r="G9" s="31">
        <v>10</v>
      </c>
      <c r="H9" s="31">
        <v>0</v>
      </c>
      <c r="I9" s="31">
        <v>0</v>
      </c>
      <c r="J9" s="31">
        <v>0</v>
      </c>
      <c r="K9" s="304">
        <v>11</v>
      </c>
      <c r="L9" s="31">
        <v>6</v>
      </c>
      <c r="M9" s="31">
        <v>5</v>
      </c>
      <c r="N9" s="31">
        <v>2</v>
      </c>
      <c r="O9" s="31">
        <v>1</v>
      </c>
      <c r="P9" s="32">
        <v>1</v>
      </c>
    </row>
    <row r="10" spans="1:16" ht="13.5" thickBot="1">
      <c r="A10" s="27">
        <v>5</v>
      </c>
      <c r="B10" s="28" t="s">
        <v>70</v>
      </c>
      <c r="C10" s="118" t="s">
        <v>71</v>
      </c>
      <c r="D10" s="216">
        <v>16</v>
      </c>
      <c r="E10" s="303">
        <v>11</v>
      </c>
      <c r="F10" s="31">
        <v>7</v>
      </c>
      <c r="G10" s="31">
        <v>4</v>
      </c>
      <c r="H10" s="31">
        <v>0</v>
      </c>
      <c r="I10" s="31">
        <v>0</v>
      </c>
      <c r="J10" s="31">
        <v>0</v>
      </c>
      <c r="K10" s="304">
        <v>5</v>
      </c>
      <c r="L10" s="31">
        <v>1</v>
      </c>
      <c r="M10" s="31">
        <v>4</v>
      </c>
      <c r="N10" s="31">
        <v>0</v>
      </c>
      <c r="O10" s="31">
        <v>0</v>
      </c>
      <c r="P10" s="32">
        <v>0</v>
      </c>
    </row>
    <row r="11" spans="1:16" s="134" customFormat="1" ht="17.25" thickBot="1" thickTop="1">
      <c r="A11" s="180">
        <v>5</v>
      </c>
      <c r="B11" s="181"/>
      <c r="C11" s="217" t="s">
        <v>72</v>
      </c>
      <c r="D11" s="275">
        <f aca="true" t="shared" si="0" ref="D11:P11">(D6+D7+D8+D9+D10)</f>
        <v>110</v>
      </c>
      <c r="E11" s="305">
        <f t="shared" si="0"/>
        <v>61</v>
      </c>
      <c r="F11" s="183">
        <f t="shared" si="0"/>
        <v>32</v>
      </c>
      <c r="G11" s="183">
        <f t="shared" si="0"/>
        <v>29</v>
      </c>
      <c r="H11" s="183">
        <f t="shared" si="0"/>
        <v>0</v>
      </c>
      <c r="I11" s="183">
        <f t="shared" si="0"/>
        <v>0</v>
      </c>
      <c r="J11" s="183">
        <f t="shared" si="0"/>
        <v>0</v>
      </c>
      <c r="K11" s="81">
        <f t="shared" si="0"/>
        <v>49</v>
      </c>
      <c r="L11" s="183">
        <f t="shared" si="0"/>
        <v>20</v>
      </c>
      <c r="M11" s="183">
        <f t="shared" si="0"/>
        <v>29</v>
      </c>
      <c r="N11" s="183">
        <f t="shared" si="0"/>
        <v>12</v>
      </c>
      <c r="O11" s="183">
        <f t="shared" si="0"/>
        <v>2</v>
      </c>
      <c r="P11" s="184">
        <f t="shared" si="0"/>
        <v>10</v>
      </c>
    </row>
    <row r="12" spans="1:16" ht="14.25" thickBot="1" thickTop="1">
      <c r="A12" s="547"/>
      <c r="B12" s="548"/>
      <c r="C12" s="548"/>
      <c r="D12" s="495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9"/>
    </row>
    <row r="13" spans="1:16" ht="13.5" thickTop="1">
      <c r="A13" s="27">
        <v>1</v>
      </c>
      <c r="B13" s="28" t="s">
        <v>66</v>
      </c>
      <c r="C13" s="118" t="s">
        <v>73</v>
      </c>
      <c r="D13" s="220">
        <v>0</v>
      </c>
      <c r="E13" s="303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04">
        <v>0</v>
      </c>
      <c r="L13" s="31">
        <v>0</v>
      </c>
      <c r="M13" s="31">
        <v>0</v>
      </c>
      <c r="N13" s="31">
        <v>0</v>
      </c>
      <c r="O13" s="31">
        <v>0</v>
      </c>
      <c r="P13" s="32">
        <v>0</v>
      </c>
    </row>
    <row r="14" spans="1:16" ht="12.75">
      <c r="A14" s="27">
        <v>2</v>
      </c>
      <c r="B14" s="28" t="s">
        <v>74</v>
      </c>
      <c r="C14" s="118" t="s">
        <v>75</v>
      </c>
      <c r="D14" s="216">
        <v>0</v>
      </c>
      <c r="E14" s="303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04">
        <v>0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</row>
    <row r="15" spans="1:16" ht="13.5" thickBot="1">
      <c r="A15" s="27">
        <v>3</v>
      </c>
      <c r="B15" s="28" t="s">
        <v>76</v>
      </c>
      <c r="C15" s="118" t="s">
        <v>77</v>
      </c>
      <c r="D15" s="216">
        <v>0</v>
      </c>
      <c r="E15" s="303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04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</row>
    <row r="16" spans="1:16" s="134" customFormat="1" ht="33" thickBot="1" thickTop="1">
      <c r="A16" s="144">
        <v>3</v>
      </c>
      <c r="B16" s="145"/>
      <c r="C16" s="236" t="s">
        <v>78</v>
      </c>
      <c r="D16" s="276">
        <f aca="true" t="shared" si="1" ref="D16:P16">(D13+D14+D15)</f>
        <v>0</v>
      </c>
      <c r="E16" s="306">
        <f t="shared" si="1"/>
        <v>0</v>
      </c>
      <c r="F16" s="223">
        <f t="shared" si="1"/>
        <v>0</v>
      </c>
      <c r="G16" s="223">
        <f t="shared" si="1"/>
        <v>0</v>
      </c>
      <c r="H16" s="223">
        <f t="shared" si="1"/>
        <v>0</v>
      </c>
      <c r="I16" s="223">
        <f t="shared" si="1"/>
        <v>0</v>
      </c>
      <c r="J16" s="223">
        <f t="shared" si="1"/>
        <v>0</v>
      </c>
      <c r="K16" s="87">
        <f t="shared" si="1"/>
        <v>0</v>
      </c>
      <c r="L16" s="223">
        <f t="shared" si="1"/>
        <v>0</v>
      </c>
      <c r="M16" s="223">
        <f t="shared" si="1"/>
        <v>0</v>
      </c>
      <c r="N16" s="223">
        <f t="shared" si="1"/>
        <v>0</v>
      </c>
      <c r="O16" s="223">
        <f t="shared" si="1"/>
        <v>0</v>
      </c>
      <c r="P16" s="224">
        <f t="shared" si="1"/>
        <v>0</v>
      </c>
    </row>
    <row r="17" spans="1:16" s="134" customFormat="1" ht="16.5" thickBot="1">
      <c r="A17" s="225">
        <v>8</v>
      </c>
      <c r="B17" s="226"/>
      <c r="C17" s="227" t="s">
        <v>79</v>
      </c>
      <c r="D17" s="277">
        <f>D11+D16</f>
        <v>110</v>
      </c>
      <c r="E17" s="307">
        <f aca="true" t="shared" si="2" ref="E17:P17">E11+E16</f>
        <v>61</v>
      </c>
      <c r="F17" s="237">
        <f t="shared" si="2"/>
        <v>32</v>
      </c>
      <c r="G17" s="237">
        <f t="shared" si="2"/>
        <v>29</v>
      </c>
      <c r="H17" s="237">
        <f t="shared" si="2"/>
        <v>0</v>
      </c>
      <c r="I17" s="237">
        <f t="shared" si="2"/>
        <v>0</v>
      </c>
      <c r="J17" s="237">
        <f t="shared" si="2"/>
        <v>0</v>
      </c>
      <c r="K17" s="307">
        <f t="shared" si="2"/>
        <v>49</v>
      </c>
      <c r="L17" s="237">
        <f t="shared" si="2"/>
        <v>20</v>
      </c>
      <c r="M17" s="237">
        <f t="shared" si="2"/>
        <v>29</v>
      </c>
      <c r="N17" s="237">
        <f t="shared" si="2"/>
        <v>12</v>
      </c>
      <c r="O17" s="237">
        <f t="shared" si="2"/>
        <v>2</v>
      </c>
      <c r="P17" s="238">
        <f t="shared" si="2"/>
        <v>10</v>
      </c>
    </row>
    <row r="18" spans="1:16" ht="13.5" thickBot="1">
      <c r="A18" s="51"/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</row>
    <row r="19" spans="1:16" ht="12.75">
      <c r="A19" s="21">
        <v>1</v>
      </c>
      <c r="B19" s="22" t="s">
        <v>80</v>
      </c>
      <c r="C19" s="153" t="s">
        <v>81</v>
      </c>
      <c r="D19" s="220">
        <v>6</v>
      </c>
      <c r="E19" s="301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302">
        <v>6</v>
      </c>
      <c r="L19" s="25">
        <v>1</v>
      </c>
      <c r="M19" s="25">
        <v>5</v>
      </c>
      <c r="N19" s="25">
        <v>0</v>
      </c>
      <c r="O19" s="25">
        <v>0</v>
      </c>
      <c r="P19" s="26">
        <v>0</v>
      </c>
    </row>
    <row r="20" spans="1:16" ht="12.75">
      <c r="A20" s="27">
        <v>2</v>
      </c>
      <c r="B20" s="28" t="s">
        <v>80</v>
      </c>
      <c r="C20" s="118" t="s">
        <v>82</v>
      </c>
      <c r="D20" s="216">
        <v>0</v>
      </c>
      <c r="E20" s="303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04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</row>
    <row r="21" spans="1:16" ht="12.75">
      <c r="A21" s="27">
        <v>3</v>
      </c>
      <c r="B21" s="28" t="s">
        <v>83</v>
      </c>
      <c r="C21" s="118" t="s">
        <v>84</v>
      </c>
      <c r="D21" s="216">
        <v>2</v>
      </c>
      <c r="E21" s="303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04">
        <v>2</v>
      </c>
      <c r="L21" s="31">
        <v>0</v>
      </c>
      <c r="M21" s="31">
        <v>2</v>
      </c>
      <c r="N21" s="31">
        <v>0</v>
      </c>
      <c r="O21" s="31">
        <v>0</v>
      </c>
      <c r="P21" s="32">
        <v>0</v>
      </c>
    </row>
    <row r="22" spans="1:16" ht="12.75">
      <c r="A22" s="27">
        <v>4</v>
      </c>
      <c r="B22" s="28" t="s">
        <v>85</v>
      </c>
      <c r="C22" s="118" t="s">
        <v>86</v>
      </c>
      <c r="D22" s="216">
        <v>0</v>
      </c>
      <c r="E22" s="303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04">
        <v>0</v>
      </c>
      <c r="L22" s="31">
        <v>0</v>
      </c>
      <c r="M22" s="31">
        <v>0</v>
      </c>
      <c r="N22" s="31">
        <v>0</v>
      </c>
      <c r="O22" s="31">
        <v>0</v>
      </c>
      <c r="P22" s="32">
        <v>0</v>
      </c>
    </row>
    <row r="23" spans="1:16" ht="12.75">
      <c r="A23" s="27">
        <v>5</v>
      </c>
      <c r="B23" s="28" t="s">
        <v>85</v>
      </c>
      <c r="C23" s="118" t="s">
        <v>87</v>
      </c>
      <c r="D23" s="216">
        <v>0</v>
      </c>
      <c r="E23" s="303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04">
        <v>0</v>
      </c>
      <c r="L23" s="31">
        <v>0</v>
      </c>
      <c r="M23" s="31">
        <v>0</v>
      </c>
      <c r="N23" s="31">
        <v>0</v>
      </c>
      <c r="O23" s="31">
        <v>0</v>
      </c>
      <c r="P23" s="32">
        <v>0</v>
      </c>
    </row>
    <row r="24" spans="1:16" ht="12.75">
      <c r="A24" s="27">
        <v>6</v>
      </c>
      <c r="B24" s="28" t="s">
        <v>64</v>
      </c>
      <c r="C24" s="118" t="s">
        <v>88</v>
      </c>
      <c r="D24" s="216">
        <v>1</v>
      </c>
      <c r="E24" s="303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04">
        <v>1</v>
      </c>
      <c r="L24" s="31">
        <v>0</v>
      </c>
      <c r="M24" s="31">
        <v>1</v>
      </c>
      <c r="N24" s="31">
        <v>0</v>
      </c>
      <c r="O24" s="31">
        <v>0</v>
      </c>
      <c r="P24" s="32">
        <v>0</v>
      </c>
    </row>
    <row r="25" spans="1:16" ht="12.75">
      <c r="A25" s="27">
        <v>7</v>
      </c>
      <c r="B25" s="28" t="s">
        <v>89</v>
      </c>
      <c r="C25" s="118" t="s">
        <v>90</v>
      </c>
      <c r="D25" s="216">
        <v>0</v>
      </c>
      <c r="E25" s="303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04">
        <v>0</v>
      </c>
      <c r="L25" s="31">
        <v>0</v>
      </c>
      <c r="M25" s="31">
        <v>0</v>
      </c>
      <c r="N25" s="31">
        <v>0</v>
      </c>
      <c r="O25" s="31">
        <v>0</v>
      </c>
      <c r="P25" s="32">
        <v>0</v>
      </c>
    </row>
    <row r="26" spans="1:16" ht="12.75">
      <c r="A26" s="27">
        <v>8</v>
      </c>
      <c r="B26" s="28" t="s">
        <v>66</v>
      </c>
      <c r="C26" s="118" t="s">
        <v>91</v>
      </c>
      <c r="D26" s="216">
        <v>0</v>
      </c>
      <c r="E26" s="303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04">
        <v>0</v>
      </c>
      <c r="L26" s="31">
        <v>0</v>
      </c>
      <c r="M26" s="31">
        <v>0</v>
      </c>
      <c r="N26" s="31">
        <v>0</v>
      </c>
      <c r="O26" s="31">
        <v>0</v>
      </c>
      <c r="P26" s="32">
        <v>0</v>
      </c>
    </row>
    <row r="27" spans="1:16" ht="12.75">
      <c r="A27" s="27">
        <v>9</v>
      </c>
      <c r="B27" s="28" t="s">
        <v>66</v>
      </c>
      <c r="C27" s="118" t="s">
        <v>92</v>
      </c>
      <c r="D27" s="216">
        <v>0</v>
      </c>
      <c r="E27" s="303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04">
        <v>0</v>
      </c>
      <c r="L27" s="31">
        <v>0</v>
      </c>
      <c r="M27" s="31">
        <v>0</v>
      </c>
      <c r="N27" s="31">
        <v>0</v>
      </c>
      <c r="O27" s="31">
        <v>0</v>
      </c>
      <c r="P27" s="32">
        <v>0</v>
      </c>
    </row>
    <row r="28" spans="1:16" ht="12.75">
      <c r="A28" s="27">
        <v>10</v>
      </c>
      <c r="B28" s="28" t="s">
        <v>66</v>
      </c>
      <c r="C28" s="118" t="s">
        <v>93</v>
      </c>
      <c r="D28" s="216">
        <v>3</v>
      </c>
      <c r="E28" s="303">
        <v>1</v>
      </c>
      <c r="F28" s="31">
        <v>1</v>
      </c>
      <c r="G28" s="31">
        <v>0</v>
      </c>
      <c r="H28" s="31">
        <v>0</v>
      </c>
      <c r="I28" s="31">
        <v>0</v>
      </c>
      <c r="J28" s="31">
        <v>0</v>
      </c>
      <c r="K28" s="304">
        <v>2</v>
      </c>
      <c r="L28" s="31">
        <v>0</v>
      </c>
      <c r="M28" s="31">
        <v>2</v>
      </c>
      <c r="N28" s="31">
        <v>0</v>
      </c>
      <c r="O28" s="31">
        <v>0</v>
      </c>
      <c r="P28" s="32">
        <v>0</v>
      </c>
    </row>
    <row r="29" spans="1:16" ht="12.75">
      <c r="A29" s="27">
        <v>11</v>
      </c>
      <c r="B29" s="28" t="s">
        <v>66</v>
      </c>
      <c r="C29" s="118" t="s">
        <v>94</v>
      </c>
      <c r="D29" s="216">
        <v>0</v>
      </c>
      <c r="E29" s="303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04">
        <v>0</v>
      </c>
      <c r="L29" s="31">
        <v>0</v>
      </c>
      <c r="M29" s="31">
        <v>0</v>
      </c>
      <c r="N29" s="31">
        <v>0</v>
      </c>
      <c r="O29" s="31">
        <v>0</v>
      </c>
      <c r="P29" s="32">
        <v>0</v>
      </c>
    </row>
    <row r="30" spans="1:16" ht="12.75">
      <c r="A30" s="27">
        <v>12</v>
      </c>
      <c r="B30" s="28" t="s">
        <v>66</v>
      </c>
      <c r="C30" s="118" t="s">
        <v>95</v>
      </c>
      <c r="D30" s="216">
        <v>7</v>
      </c>
      <c r="E30" s="303">
        <v>1</v>
      </c>
      <c r="F30" s="31">
        <v>1</v>
      </c>
      <c r="G30" s="31">
        <v>0</v>
      </c>
      <c r="H30" s="31">
        <v>0</v>
      </c>
      <c r="I30" s="31">
        <v>0</v>
      </c>
      <c r="J30" s="31">
        <v>0</v>
      </c>
      <c r="K30" s="304">
        <v>6</v>
      </c>
      <c r="L30" s="31">
        <v>3</v>
      </c>
      <c r="M30" s="31">
        <v>3</v>
      </c>
      <c r="N30" s="31">
        <v>0</v>
      </c>
      <c r="O30" s="31">
        <v>0</v>
      </c>
      <c r="P30" s="32">
        <v>0</v>
      </c>
    </row>
    <row r="31" spans="1:16" ht="12.75">
      <c r="A31" s="27">
        <v>13</v>
      </c>
      <c r="B31" s="28" t="s">
        <v>66</v>
      </c>
      <c r="C31" s="118" t="s">
        <v>96</v>
      </c>
      <c r="D31" s="216">
        <v>0</v>
      </c>
      <c r="E31" s="303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04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1:16" ht="12.75">
      <c r="A32" s="27">
        <v>14</v>
      </c>
      <c r="B32" s="28" t="s">
        <v>66</v>
      </c>
      <c r="C32" s="118" t="s">
        <v>97</v>
      </c>
      <c r="D32" s="216">
        <v>0</v>
      </c>
      <c r="E32" s="303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04">
        <v>0</v>
      </c>
      <c r="L32" s="31">
        <v>0</v>
      </c>
      <c r="M32" s="31">
        <v>0</v>
      </c>
      <c r="N32" s="31">
        <v>0</v>
      </c>
      <c r="O32" s="31">
        <v>0</v>
      </c>
      <c r="P32" s="32">
        <v>0</v>
      </c>
    </row>
    <row r="33" spans="1:16" ht="12.75">
      <c r="A33" s="27">
        <v>15</v>
      </c>
      <c r="B33" s="28" t="s">
        <v>98</v>
      </c>
      <c r="C33" s="118" t="s">
        <v>99</v>
      </c>
      <c r="D33" s="216">
        <v>0</v>
      </c>
      <c r="E33" s="303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04">
        <v>0</v>
      </c>
      <c r="L33" s="31">
        <v>0</v>
      </c>
      <c r="M33" s="31">
        <v>0</v>
      </c>
      <c r="N33" s="31">
        <v>0</v>
      </c>
      <c r="O33" s="31">
        <v>0</v>
      </c>
      <c r="P33" s="32">
        <v>0</v>
      </c>
    </row>
    <row r="34" spans="1:16" ht="12.75">
      <c r="A34" s="27">
        <v>16</v>
      </c>
      <c r="B34" s="28" t="s">
        <v>100</v>
      </c>
      <c r="C34" s="118" t="s">
        <v>101</v>
      </c>
      <c r="D34" s="216">
        <v>0</v>
      </c>
      <c r="E34" s="303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04">
        <v>0</v>
      </c>
      <c r="L34" s="31">
        <v>0</v>
      </c>
      <c r="M34" s="31">
        <v>0</v>
      </c>
      <c r="N34" s="31">
        <v>0</v>
      </c>
      <c r="O34" s="31">
        <v>0</v>
      </c>
      <c r="P34" s="32">
        <v>0</v>
      </c>
    </row>
    <row r="35" spans="1:16" ht="12.75">
      <c r="A35" s="27">
        <v>17</v>
      </c>
      <c r="B35" s="28" t="s">
        <v>102</v>
      </c>
      <c r="C35" s="118" t="s">
        <v>103</v>
      </c>
      <c r="D35" s="216">
        <v>2</v>
      </c>
      <c r="E35" s="303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04">
        <v>2</v>
      </c>
      <c r="L35" s="31">
        <v>2</v>
      </c>
      <c r="M35" s="31">
        <v>0</v>
      </c>
      <c r="N35" s="31">
        <v>0</v>
      </c>
      <c r="O35" s="31">
        <v>0</v>
      </c>
      <c r="P35" s="32">
        <v>0</v>
      </c>
    </row>
    <row r="36" spans="1:16" ht="12.75">
      <c r="A36" s="27">
        <v>18</v>
      </c>
      <c r="B36" s="28" t="s">
        <v>104</v>
      </c>
      <c r="C36" s="118" t="s">
        <v>105</v>
      </c>
      <c r="D36" s="216">
        <v>0</v>
      </c>
      <c r="E36" s="303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04">
        <v>0</v>
      </c>
      <c r="L36" s="31">
        <v>0</v>
      </c>
      <c r="M36" s="31">
        <v>0</v>
      </c>
      <c r="N36" s="31">
        <v>0</v>
      </c>
      <c r="O36" s="31">
        <v>0</v>
      </c>
      <c r="P36" s="32">
        <v>0</v>
      </c>
    </row>
    <row r="37" spans="1:16" ht="12.75">
      <c r="A37" s="27">
        <v>19</v>
      </c>
      <c r="B37" s="28" t="s">
        <v>106</v>
      </c>
      <c r="C37" s="118" t="s">
        <v>107</v>
      </c>
      <c r="D37" s="216">
        <v>2</v>
      </c>
      <c r="E37" s="303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04">
        <v>2</v>
      </c>
      <c r="L37" s="31">
        <v>0</v>
      </c>
      <c r="M37" s="31">
        <v>2</v>
      </c>
      <c r="N37" s="31">
        <v>0</v>
      </c>
      <c r="O37" s="31">
        <v>0</v>
      </c>
      <c r="P37" s="32">
        <v>0</v>
      </c>
    </row>
    <row r="38" spans="1:16" ht="12.75">
      <c r="A38" s="27">
        <v>20</v>
      </c>
      <c r="B38" s="28" t="s">
        <v>108</v>
      </c>
      <c r="C38" s="118" t="s">
        <v>109</v>
      </c>
      <c r="D38" s="216">
        <v>0</v>
      </c>
      <c r="E38" s="303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04">
        <v>0</v>
      </c>
      <c r="L38" s="31">
        <v>0</v>
      </c>
      <c r="M38" s="31">
        <v>0</v>
      </c>
      <c r="N38" s="31">
        <v>0</v>
      </c>
      <c r="O38" s="31">
        <v>0</v>
      </c>
      <c r="P38" s="32">
        <v>0</v>
      </c>
    </row>
    <row r="39" spans="1:16" ht="12.75">
      <c r="A39" s="27">
        <v>21</v>
      </c>
      <c r="B39" s="28" t="s">
        <v>70</v>
      </c>
      <c r="C39" s="118" t="s">
        <v>110</v>
      </c>
      <c r="D39" s="216">
        <v>6</v>
      </c>
      <c r="E39" s="303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04">
        <v>6</v>
      </c>
      <c r="L39" s="31">
        <v>2</v>
      </c>
      <c r="M39" s="31">
        <v>4</v>
      </c>
      <c r="N39" s="31">
        <v>0</v>
      </c>
      <c r="O39" s="31">
        <v>0</v>
      </c>
      <c r="P39" s="32">
        <v>0</v>
      </c>
    </row>
    <row r="40" spans="1:16" ht="12.75">
      <c r="A40" s="27">
        <v>22</v>
      </c>
      <c r="B40" s="28" t="s">
        <v>111</v>
      </c>
      <c r="C40" s="118" t="s">
        <v>112</v>
      </c>
      <c r="D40" s="216">
        <v>0</v>
      </c>
      <c r="E40" s="303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04">
        <v>0</v>
      </c>
      <c r="L40" s="31">
        <v>0</v>
      </c>
      <c r="M40" s="31">
        <v>0</v>
      </c>
      <c r="N40" s="31">
        <v>0</v>
      </c>
      <c r="O40" s="31">
        <v>0</v>
      </c>
      <c r="P40" s="32">
        <v>0</v>
      </c>
    </row>
    <row r="41" spans="1:16" ht="12.75">
      <c r="A41" s="27">
        <v>23</v>
      </c>
      <c r="B41" s="28" t="s">
        <v>111</v>
      </c>
      <c r="C41" s="118" t="s">
        <v>113</v>
      </c>
      <c r="D41" s="216">
        <v>6</v>
      </c>
      <c r="E41" s="303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04">
        <v>6</v>
      </c>
      <c r="L41" s="31">
        <v>2</v>
      </c>
      <c r="M41" s="31">
        <v>4</v>
      </c>
      <c r="N41" s="31">
        <v>0</v>
      </c>
      <c r="O41" s="31">
        <v>0</v>
      </c>
      <c r="P41" s="32">
        <v>0</v>
      </c>
    </row>
    <row r="42" spans="1:16" ht="12.75">
      <c r="A42" s="27">
        <v>24</v>
      </c>
      <c r="B42" s="28" t="s">
        <v>114</v>
      </c>
      <c r="C42" s="118" t="s">
        <v>115</v>
      </c>
      <c r="D42" s="216">
        <v>3</v>
      </c>
      <c r="E42" s="303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04">
        <v>3</v>
      </c>
      <c r="L42" s="31">
        <v>3</v>
      </c>
      <c r="M42" s="31">
        <v>0</v>
      </c>
      <c r="N42" s="31">
        <v>0</v>
      </c>
      <c r="O42" s="31">
        <v>0</v>
      </c>
      <c r="P42" s="32">
        <v>0</v>
      </c>
    </row>
    <row r="43" spans="1:16" ht="12.75">
      <c r="A43" s="27">
        <v>25</v>
      </c>
      <c r="B43" s="28" t="s">
        <v>114</v>
      </c>
      <c r="C43" s="118" t="s">
        <v>116</v>
      </c>
      <c r="D43" s="216">
        <v>4</v>
      </c>
      <c r="E43" s="303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04">
        <v>4</v>
      </c>
      <c r="L43" s="31">
        <v>2</v>
      </c>
      <c r="M43" s="31">
        <v>2</v>
      </c>
      <c r="N43" s="31">
        <v>0</v>
      </c>
      <c r="O43" s="31">
        <v>0</v>
      </c>
      <c r="P43" s="32">
        <v>0</v>
      </c>
    </row>
    <row r="44" spans="1:16" ht="12.75">
      <c r="A44" s="27">
        <v>26</v>
      </c>
      <c r="B44" s="28" t="s">
        <v>117</v>
      </c>
      <c r="C44" s="118" t="s">
        <v>118</v>
      </c>
      <c r="D44" s="216">
        <v>5</v>
      </c>
      <c r="E44" s="303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04">
        <v>5</v>
      </c>
      <c r="L44" s="31">
        <v>3</v>
      </c>
      <c r="M44" s="31">
        <v>2</v>
      </c>
      <c r="N44" s="31">
        <v>0</v>
      </c>
      <c r="O44" s="31">
        <v>0</v>
      </c>
      <c r="P44" s="32">
        <v>0</v>
      </c>
    </row>
    <row r="45" spans="1:16" ht="12.75">
      <c r="A45" s="27">
        <v>27</v>
      </c>
      <c r="B45" s="28" t="s">
        <v>119</v>
      </c>
      <c r="C45" s="118" t="s">
        <v>120</v>
      </c>
      <c r="D45" s="216">
        <v>0</v>
      </c>
      <c r="E45" s="303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04">
        <v>0</v>
      </c>
      <c r="L45" s="31">
        <v>0</v>
      </c>
      <c r="M45" s="31">
        <v>0</v>
      </c>
      <c r="N45" s="31">
        <v>0</v>
      </c>
      <c r="O45" s="31">
        <v>0</v>
      </c>
      <c r="P45" s="32">
        <v>0</v>
      </c>
    </row>
    <row r="46" spans="1:16" ht="12.75">
      <c r="A46" s="27">
        <v>28</v>
      </c>
      <c r="B46" s="28" t="s">
        <v>121</v>
      </c>
      <c r="C46" s="118" t="s">
        <v>122</v>
      </c>
      <c r="D46" s="216">
        <v>0</v>
      </c>
      <c r="E46" s="303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04">
        <v>0</v>
      </c>
      <c r="L46" s="31">
        <v>0</v>
      </c>
      <c r="M46" s="31">
        <v>0</v>
      </c>
      <c r="N46" s="31">
        <v>0</v>
      </c>
      <c r="O46" s="31">
        <v>0</v>
      </c>
      <c r="P46" s="32">
        <v>0</v>
      </c>
    </row>
    <row r="47" spans="1:16" ht="12.75">
      <c r="A47" s="27">
        <v>29</v>
      </c>
      <c r="B47" s="28" t="s">
        <v>123</v>
      </c>
      <c r="C47" s="118" t="s">
        <v>124</v>
      </c>
      <c r="D47" s="216">
        <v>0</v>
      </c>
      <c r="E47" s="303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04">
        <v>0</v>
      </c>
      <c r="L47" s="31">
        <v>0</v>
      </c>
      <c r="M47" s="31">
        <v>0</v>
      </c>
      <c r="N47" s="31">
        <v>0</v>
      </c>
      <c r="O47" s="31">
        <v>0</v>
      </c>
      <c r="P47" s="32">
        <v>0</v>
      </c>
    </row>
    <row r="48" spans="1:16" ht="12.75">
      <c r="A48" s="27">
        <v>30</v>
      </c>
      <c r="B48" s="28" t="s">
        <v>123</v>
      </c>
      <c r="C48" s="118" t="s">
        <v>125</v>
      </c>
      <c r="D48" s="216">
        <v>5</v>
      </c>
      <c r="E48" s="303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04">
        <v>5</v>
      </c>
      <c r="L48" s="31">
        <v>5</v>
      </c>
      <c r="M48" s="31">
        <v>0</v>
      </c>
      <c r="N48" s="31">
        <v>0</v>
      </c>
      <c r="O48" s="31">
        <v>0</v>
      </c>
      <c r="P48" s="32">
        <v>0</v>
      </c>
    </row>
    <row r="49" spans="1:16" ht="12.75">
      <c r="A49" s="27">
        <v>31</v>
      </c>
      <c r="B49" s="28" t="s">
        <v>126</v>
      </c>
      <c r="C49" s="118" t="s">
        <v>127</v>
      </c>
      <c r="D49" s="216">
        <v>0</v>
      </c>
      <c r="E49" s="303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04">
        <v>0</v>
      </c>
      <c r="L49" s="31">
        <v>0</v>
      </c>
      <c r="M49" s="31">
        <v>0</v>
      </c>
      <c r="N49" s="31">
        <v>0</v>
      </c>
      <c r="O49" s="31">
        <v>0</v>
      </c>
      <c r="P49" s="32">
        <v>0</v>
      </c>
    </row>
    <row r="50" spans="1:16" ht="12.75">
      <c r="A50" s="27">
        <v>32</v>
      </c>
      <c r="B50" s="28" t="s">
        <v>128</v>
      </c>
      <c r="C50" s="118" t="s">
        <v>129</v>
      </c>
      <c r="D50" s="216">
        <v>0</v>
      </c>
      <c r="E50" s="303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04">
        <v>0</v>
      </c>
      <c r="L50" s="31">
        <v>0</v>
      </c>
      <c r="M50" s="31">
        <v>0</v>
      </c>
      <c r="N50" s="31">
        <v>0</v>
      </c>
      <c r="O50" s="31">
        <v>0</v>
      </c>
      <c r="P50" s="32">
        <v>0</v>
      </c>
    </row>
    <row r="51" spans="1:16" ht="12.75">
      <c r="A51" s="27">
        <v>33</v>
      </c>
      <c r="B51" s="28" t="s">
        <v>130</v>
      </c>
      <c r="C51" s="118" t="s">
        <v>131</v>
      </c>
      <c r="D51" s="216">
        <v>0</v>
      </c>
      <c r="E51" s="303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04">
        <v>0</v>
      </c>
      <c r="L51" s="31">
        <v>0</v>
      </c>
      <c r="M51" s="31">
        <v>0</v>
      </c>
      <c r="N51" s="31">
        <v>0</v>
      </c>
      <c r="O51" s="31">
        <v>0</v>
      </c>
      <c r="P51" s="32">
        <v>0</v>
      </c>
    </row>
    <row r="52" spans="1:16" ht="12.75">
      <c r="A52" s="27">
        <v>34</v>
      </c>
      <c r="B52" s="28" t="s">
        <v>132</v>
      </c>
      <c r="C52" s="118" t="s">
        <v>133</v>
      </c>
      <c r="D52" s="216">
        <v>0</v>
      </c>
      <c r="E52" s="303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04">
        <v>0</v>
      </c>
      <c r="L52" s="31">
        <v>0</v>
      </c>
      <c r="M52" s="31">
        <v>0</v>
      </c>
      <c r="N52" s="31">
        <v>0</v>
      </c>
      <c r="O52" s="31">
        <v>0</v>
      </c>
      <c r="P52" s="32">
        <v>0</v>
      </c>
    </row>
    <row r="53" spans="1:16" ht="12.75">
      <c r="A53" s="27">
        <v>35</v>
      </c>
      <c r="B53" s="28" t="s">
        <v>74</v>
      </c>
      <c r="C53" s="118" t="s">
        <v>134</v>
      </c>
      <c r="D53" s="216">
        <v>0</v>
      </c>
      <c r="E53" s="303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04">
        <v>0</v>
      </c>
      <c r="L53" s="31">
        <v>0</v>
      </c>
      <c r="M53" s="31">
        <v>0</v>
      </c>
      <c r="N53" s="31">
        <v>0</v>
      </c>
      <c r="O53" s="31">
        <v>0</v>
      </c>
      <c r="P53" s="32">
        <v>0</v>
      </c>
    </row>
    <row r="54" spans="1:16" ht="12.75">
      <c r="A54" s="27">
        <v>36</v>
      </c>
      <c r="B54" s="28" t="s">
        <v>74</v>
      </c>
      <c r="C54" s="118" t="s">
        <v>135</v>
      </c>
      <c r="D54" s="216">
        <v>2</v>
      </c>
      <c r="E54" s="303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04">
        <v>2</v>
      </c>
      <c r="L54" s="31">
        <v>1</v>
      </c>
      <c r="M54" s="31">
        <v>1</v>
      </c>
      <c r="N54" s="31">
        <v>1</v>
      </c>
      <c r="O54" s="31">
        <v>1</v>
      </c>
      <c r="P54" s="32">
        <v>0</v>
      </c>
    </row>
    <row r="55" spans="1:16" ht="12.75">
      <c r="A55" s="27">
        <v>37</v>
      </c>
      <c r="B55" s="28" t="s">
        <v>74</v>
      </c>
      <c r="C55" s="118" t="s">
        <v>136</v>
      </c>
      <c r="D55" s="216">
        <v>0</v>
      </c>
      <c r="E55" s="303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04">
        <v>0</v>
      </c>
      <c r="L55" s="31">
        <v>0</v>
      </c>
      <c r="M55" s="31">
        <v>0</v>
      </c>
      <c r="N55" s="31">
        <v>0</v>
      </c>
      <c r="O55" s="31">
        <v>0</v>
      </c>
      <c r="P55" s="32">
        <v>0</v>
      </c>
    </row>
    <row r="56" spans="1:16" ht="12.75">
      <c r="A56" s="27">
        <v>38</v>
      </c>
      <c r="B56" s="28" t="s">
        <v>137</v>
      </c>
      <c r="C56" s="118" t="s">
        <v>138</v>
      </c>
      <c r="D56" s="216">
        <v>0</v>
      </c>
      <c r="E56" s="303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04">
        <v>0</v>
      </c>
      <c r="L56" s="31">
        <v>0</v>
      </c>
      <c r="M56" s="31">
        <v>0</v>
      </c>
      <c r="N56" s="31">
        <v>0</v>
      </c>
      <c r="O56" s="31">
        <v>0</v>
      </c>
      <c r="P56" s="32">
        <v>0</v>
      </c>
    </row>
    <row r="57" spans="1:16" ht="12.75">
      <c r="A57" s="27">
        <v>39</v>
      </c>
      <c r="B57" s="28" t="s">
        <v>76</v>
      </c>
      <c r="C57" s="118" t="s">
        <v>139</v>
      </c>
      <c r="D57" s="216">
        <v>0</v>
      </c>
      <c r="E57" s="303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04">
        <v>0</v>
      </c>
      <c r="L57" s="31">
        <v>0</v>
      </c>
      <c r="M57" s="31">
        <v>0</v>
      </c>
      <c r="N57" s="31">
        <v>0</v>
      </c>
      <c r="O57" s="31">
        <v>0</v>
      </c>
      <c r="P57" s="32">
        <v>0</v>
      </c>
    </row>
    <row r="58" spans="1:16" ht="12.75">
      <c r="A58" s="27">
        <v>40</v>
      </c>
      <c r="B58" s="28" t="s">
        <v>140</v>
      </c>
      <c r="C58" s="118" t="s">
        <v>141</v>
      </c>
      <c r="D58" s="216">
        <v>1</v>
      </c>
      <c r="E58" s="303">
        <v>1</v>
      </c>
      <c r="F58" s="31">
        <v>1</v>
      </c>
      <c r="G58" s="31">
        <v>0</v>
      </c>
      <c r="H58" s="31">
        <v>0</v>
      </c>
      <c r="I58" s="31">
        <v>0</v>
      </c>
      <c r="J58" s="31">
        <v>0</v>
      </c>
      <c r="K58" s="304">
        <v>0</v>
      </c>
      <c r="L58" s="31">
        <v>0</v>
      </c>
      <c r="M58" s="31">
        <v>0</v>
      </c>
      <c r="N58" s="31">
        <v>0</v>
      </c>
      <c r="O58" s="31">
        <v>0</v>
      </c>
      <c r="P58" s="32">
        <v>0</v>
      </c>
    </row>
    <row r="59" spans="1:16" ht="12.75">
      <c r="A59" s="27">
        <v>41</v>
      </c>
      <c r="B59" s="28" t="s">
        <v>142</v>
      </c>
      <c r="C59" s="118" t="s">
        <v>143</v>
      </c>
      <c r="D59" s="216">
        <v>4</v>
      </c>
      <c r="E59" s="303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04">
        <v>4</v>
      </c>
      <c r="L59" s="31">
        <v>3</v>
      </c>
      <c r="M59" s="31">
        <v>1</v>
      </c>
      <c r="N59" s="31">
        <v>1</v>
      </c>
      <c r="O59" s="31">
        <v>1</v>
      </c>
      <c r="P59" s="32">
        <v>0</v>
      </c>
    </row>
    <row r="60" spans="1:16" ht="12.75">
      <c r="A60" s="27">
        <v>42</v>
      </c>
      <c r="B60" s="28" t="s">
        <v>144</v>
      </c>
      <c r="C60" s="118" t="s">
        <v>145</v>
      </c>
      <c r="D60" s="216">
        <v>1</v>
      </c>
      <c r="E60" s="303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04">
        <v>1</v>
      </c>
      <c r="L60" s="31">
        <v>1</v>
      </c>
      <c r="M60" s="31">
        <v>0</v>
      </c>
      <c r="N60" s="31">
        <v>0</v>
      </c>
      <c r="O60" s="31">
        <v>0</v>
      </c>
      <c r="P60" s="32">
        <v>0</v>
      </c>
    </row>
    <row r="61" spans="1:16" ht="12.75">
      <c r="A61" s="27">
        <v>43</v>
      </c>
      <c r="B61" s="28" t="s">
        <v>144</v>
      </c>
      <c r="C61" s="118" t="s">
        <v>146</v>
      </c>
      <c r="D61" s="216">
        <v>1</v>
      </c>
      <c r="E61" s="303">
        <v>1</v>
      </c>
      <c r="F61" s="31">
        <v>1</v>
      </c>
      <c r="G61" s="31">
        <v>0</v>
      </c>
      <c r="H61" s="31">
        <v>0</v>
      </c>
      <c r="I61" s="31">
        <v>0</v>
      </c>
      <c r="J61" s="31">
        <v>0</v>
      </c>
      <c r="K61" s="304">
        <v>0</v>
      </c>
      <c r="L61" s="31">
        <v>0</v>
      </c>
      <c r="M61" s="31">
        <v>0</v>
      </c>
      <c r="N61" s="31">
        <v>0</v>
      </c>
      <c r="O61" s="31">
        <v>0</v>
      </c>
      <c r="P61" s="32">
        <v>0</v>
      </c>
    </row>
    <row r="62" spans="1:16" ht="13.5" thickBot="1">
      <c r="A62" s="27">
        <v>44</v>
      </c>
      <c r="B62" s="28" t="s">
        <v>147</v>
      </c>
      <c r="C62" s="118" t="s">
        <v>148</v>
      </c>
      <c r="D62" s="216">
        <v>1</v>
      </c>
      <c r="E62" s="303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04">
        <v>1</v>
      </c>
      <c r="L62" s="31">
        <v>1</v>
      </c>
      <c r="M62" s="31">
        <v>0</v>
      </c>
      <c r="N62" s="31">
        <v>0</v>
      </c>
      <c r="O62" s="31">
        <v>0</v>
      </c>
      <c r="P62" s="32">
        <v>0</v>
      </c>
    </row>
    <row r="63" spans="1:16" s="134" customFormat="1" ht="17.25" thickBot="1" thickTop="1">
      <c r="A63" s="180">
        <v>44</v>
      </c>
      <c r="B63" s="181"/>
      <c r="C63" s="217" t="s">
        <v>149</v>
      </c>
      <c r="D63" s="275">
        <f aca="true" t="shared" si="3" ref="D63:P63">(D19+D20+D21+D22+D23+D24+D25+D26+D27+D28+D29+D30+D31+D32+D33+D34+D35+D36+D37+D38+D39+D40+D41+D42+D43+D44+D45+D46+D47+D48+D49+D50+D51+D52+D53+D54+D55+D56+D57+D58+D59+D60+D61+D62)</f>
        <v>62</v>
      </c>
      <c r="E63" s="305">
        <f t="shared" si="3"/>
        <v>4</v>
      </c>
      <c r="F63" s="183">
        <f t="shared" si="3"/>
        <v>4</v>
      </c>
      <c r="G63" s="183">
        <f t="shared" si="3"/>
        <v>0</v>
      </c>
      <c r="H63" s="183">
        <f t="shared" si="3"/>
        <v>0</v>
      </c>
      <c r="I63" s="183">
        <f t="shared" si="3"/>
        <v>0</v>
      </c>
      <c r="J63" s="183">
        <f t="shared" si="3"/>
        <v>0</v>
      </c>
      <c r="K63" s="81">
        <f t="shared" si="3"/>
        <v>58</v>
      </c>
      <c r="L63" s="183">
        <f t="shared" si="3"/>
        <v>29</v>
      </c>
      <c r="M63" s="183">
        <f t="shared" si="3"/>
        <v>29</v>
      </c>
      <c r="N63" s="183">
        <f t="shared" si="3"/>
        <v>2</v>
      </c>
      <c r="O63" s="183">
        <f t="shared" si="3"/>
        <v>2</v>
      </c>
      <c r="P63" s="184">
        <f t="shared" si="3"/>
        <v>0</v>
      </c>
    </row>
    <row r="64" spans="1:16" ht="14.25" thickBot="1" thickTop="1">
      <c r="A64" s="547"/>
      <c r="B64" s="548"/>
      <c r="C64" s="548"/>
      <c r="D64" s="513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9"/>
    </row>
    <row r="65" spans="1:16" ht="13.5" hidden="1" thickTop="1">
      <c r="A65" s="27">
        <v>1</v>
      </c>
      <c r="B65" s="28" t="s">
        <v>64</v>
      </c>
      <c r="C65" s="29" t="s">
        <v>65</v>
      </c>
      <c r="D65" s="230">
        <v>1</v>
      </c>
      <c r="E65" s="304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04">
        <v>1</v>
      </c>
      <c r="L65" s="31">
        <v>0</v>
      </c>
      <c r="M65" s="31">
        <v>1</v>
      </c>
      <c r="N65" s="31">
        <v>0</v>
      </c>
      <c r="O65" s="31">
        <v>0</v>
      </c>
      <c r="P65" s="32">
        <v>0</v>
      </c>
    </row>
    <row r="66" spans="1:16" ht="12.75" hidden="1">
      <c r="A66" s="27">
        <v>2</v>
      </c>
      <c r="B66" s="28" t="s">
        <v>66</v>
      </c>
      <c r="C66" s="29" t="s">
        <v>67</v>
      </c>
      <c r="D66" s="230">
        <v>27</v>
      </c>
      <c r="E66" s="304">
        <v>15</v>
      </c>
      <c r="F66" s="31">
        <v>9</v>
      </c>
      <c r="G66" s="31">
        <v>6</v>
      </c>
      <c r="H66" s="31">
        <v>0</v>
      </c>
      <c r="I66" s="31">
        <v>0</v>
      </c>
      <c r="J66" s="31">
        <v>0</v>
      </c>
      <c r="K66" s="304">
        <v>12</v>
      </c>
      <c r="L66" s="31">
        <v>5</v>
      </c>
      <c r="M66" s="31">
        <v>7</v>
      </c>
      <c r="N66" s="31">
        <v>3</v>
      </c>
      <c r="O66" s="31">
        <v>1</v>
      </c>
      <c r="P66" s="32">
        <v>2</v>
      </c>
    </row>
    <row r="67" spans="1:16" ht="12.75" hidden="1">
      <c r="A67" s="27">
        <v>3</v>
      </c>
      <c r="B67" s="28" t="s">
        <v>66</v>
      </c>
      <c r="C67" s="29" t="s">
        <v>68</v>
      </c>
      <c r="D67" s="230">
        <v>37</v>
      </c>
      <c r="E67" s="304">
        <v>17</v>
      </c>
      <c r="F67" s="31">
        <v>8</v>
      </c>
      <c r="G67" s="31">
        <v>9</v>
      </c>
      <c r="H67" s="31">
        <v>0</v>
      </c>
      <c r="I67" s="31">
        <v>0</v>
      </c>
      <c r="J67" s="31">
        <v>0</v>
      </c>
      <c r="K67" s="304">
        <v>20</v>
      </c>
      <c r="L67" s="31">
        <v>8</v>
      </c>
      <c r="M67" s="31">
        <v>12</v>
      </c>
      <c r="N67" s="31">
        <v>7</v>
      </c>
      <c r="O67" s="31">
        <v>0</v>
      </c>
      <c r="P67" s="32">
        <v>7</v>
      </c>
    </row>
    <row r="68" spans="1:16" ht="12.75" hidden="1">
      <c r="A68" s="27">
        <v>4</v>
      </c>
      <c r="B68" s="28" t="s">
        <v>66</v>
      </c>
      <c r="C68" s="29" t="s">
        <v>485</v>
      </c>
      <c r="D68" s="230">
        <v>29</v>
      </c>
      <c r="E68" s="304">
        <v>18</v>
      </c>
      <c r="F68" s="31">
        <v>8</v>
      </c>
      <c r="G68" s="31">
        <v>10</v>
      </c>
      <c r="H68" s="31">
        <v>0</v>
      </c>
      <c r="I68" s="31">
        <v>0</v>
      </c>
      <c r="J68" s="31">
        <v>0</v>
      </c>
      <c r="K68" s="304">
        <v>11</v>
      </c>
      <c r="L68" s="31">
        <v>6</v>
      </c>
      <c r="M68" s="31">
        <v>5</v>
      </c>
      <c r="N68" s="31">
        <v>2</v>
      </c>
      <c r="O68" s="31">
        <v>1</v>
      </c>
      <c r="P68" s="32">
        <v>1</v>
      </c>
    </row>
    <row r="69" spans="1:16" ht="13.5" hidden="1" thickBot="1">
      <c r="A69" s="27">
        <v>5</v>
      </c>
      <c r="B69" s="28" t="s">
        <v>70</v>
      </c>
      <c r="C69" s="29" t="s">
        <v>71</v>
      </c>
      <c r="D69" s="230">
        <v>16</v>
      </c>
      <c r="E69" s="304">
        <v>11</v>
      </c>
      <c r="F69" s="31">
        <v>7</v>
      </c>
      <c r="G69" s="31">
        <v>4</v>
      </c>
      <c r="H69" s="31">
        <v>0</v>
      </c>
      <c r="I69" s="31">
        <v>0</v>
      </c>
      <c r="J69" s="31">
        <v>0</v>
      </c>
      <c r="K69" s="304">
        <v>5</v>
      </c>
      <c r="L69" s="31">
        <v>1</v>
      </c>
      <c r="M69" s="31">
        <v>4</v>
      </c>
      <c r="N69" s="31">
        <v>0</v>
      </c>
      <c r="O69" s="31">
        <v>0</v>
      </c>
      <c r="P69" s="32">
        <v>0</v>
      </c>
    </row>
    <row r="70" spans="1:16" ht="17.25" hidden="1" thickBot="1" thickTop="1">
      <c r="A70" s="161">
        <v>5</v>
      </c>
      <c r="B70" s="162"/>
      <c r="C70" s="163" t="s">
        <v>72</v>
      </c>
      <c r="D70" s="164">
        <f aca="true" t="shared" si="4" ref="D70:P70">(D65+D66+D67+D68+D69)</f>
        <v>110</v>
      </c>
      <c r="E70" s="165">
        <f t="shared" si="4"/>
        <v>61</v>
      </c>
      <c r="F70" s="165">
        <f t="shared" si="4"/>
        <v>32</v>
      </c>
      <c r="G70" s="165">
        <f t="shared" si="4"/>
        <v>29</v>
      </c>
      <c r="H70" s="165">
        <f t="shared" si="4"/>
        <v>0</v>
      </c>
      <c r="I70" s="165">
        <f t="shared" si="4"/>
        <v>0</v>
      </c>
      <c r="J70" s="165">
        <f t="shared" si="4"/>
        <v>0</v>
      </c>
      <c r="K70" s="165">
        <f t="shared" si="4"/>
        <v>49</v>
      </c>
      <c r="L70" s="165">
        <f t="shared" si="4"/>
        <v>20</v>
      </c>
      <c r="M70" s="165">
        <f t="shared" si="4"/>
        <v>29</v>
      </c>
      <c r="N70" s="165">
        <f t="shared" si="4"/>
        <v>12</v>
      </c>
      <c r="O70" s="165">
        <f t="shared" si="4"/>
        <v>2</v>
      </c>
      <c r="P70" s="166">
        <f t="shared" si="4"/>
        <v>10</v>
      </c>
    </row>
    <row r="71" spans="1:16" ht="14.25" hidden="1" thickBot="1" thickTop="1">
      <c r="A71" s="547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9"/>
    </row>
    <row r="72" spans="1:16" ht="13.5" hidden="1" thickTop="1">
      <c r="A72" s="27">
        <v>1</v>
      </c>
      <c r="B72" s="28" t="s">
        <v>66</v>
      </c>
      <c r="C72" s="29" t="s">
        <v>73</v>
      </c>
      <c r="D72" s="230">
        <v>0</v>
      </c>
      <c r="E72" s="304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04">
        <v>0</v>
      </c>
      <c r="L72" s="31">
        <v>0</v>
      </c>
      <c r="M72" s="31">
        <v>0</v>
      </c>
      <c r="N72" s="31">
        <v>0</v>
      </c>
      <c r="O72" s="31">
        <v>0</v>
      </c>
      <c r="P72" s="32">
        <v>0</v>
      </c>
    </row>
    <row r="73" spans="1:16" ht="12.75" hidden="1">
      <c r="A73" s="27">
        <v>2</v>
      </c>
      <c r="B73" s="28" t="s">
        <v>74</v>
      </c>
      <c r="C73" s="29" t="s">
        <v>75</v>
      </c>
      <c r="D73" s="230">
        <v>0</v>
      </c>
      <c r="E73" s="304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04">
        <v>0</v>
      </c>
      <c r="L73" s="31">
        <v>0</v>
      </c>
      <c r="M73" s="31">
        <v>0</v>
      </c>
      <c r="N73" s="31">
        <v>0</v>
      </c>
      <c r="O73" s="31">
        <v>0</v>
      </c>
      <c r="P73" s="32">
        <v>0</v>
      </c>
    </row>
    <row r="74" spans="1:16" ht="13.5" hidden="1" thickBot="1">
      <c r="A74" s="27">
        <v>3</v>
      </c>
      <c r="B74" s="28" t="s">
        <v>76</v>
      </c>
      <c r="C74" s="29" t="s">
        <v>77</v>
      </c>
      <c r="D74" s="230">
        <v>0</v>
      </c>
      <c r="E74" s="304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04">
        <v>0</v>
      </c>
      <c r="L74" s="31">
        <v>0</v>
      </c>
      <c r="M74" s="31">
        <v>0</v>
      </c>
      <c r="N74" s="31">
        <v>0</v>
      </c>
      <c r="O74" s="31">
        <v>0</v>
      </c>
      <c r="P74" s="32">
        <v>0</v>
      </c>
    </row>
    <row r="75" spans="1:16" ht="17.25" hidden="1" thickBot="1" thickTop="1">
      <c r="A75" s="161">
        <v>3</v>
      </c>
      <c r="B75" s="162"/>
      <c r="C75" s="163" t="s">
        <v>78</v>
      </c>
      <c r="D75" s="164">
        <f aca="true" t="shared" si="5" ref="D75:P75">(D72+D73+D74)</f>
        <v>0</v>
      </c>
      <c r="E75" s="165">
        <f t="shared" si="5"/>
        <v>0</v>
      </c>
      <c r="F75" s="165">
        <f t="shared" si="5"/>
        <v>0</v>
      </c>
      <c r="G75" s="165">
        <f t="shared" si="5"/>
        <v>0</v>
      </c>
      <c r="H75" s="165">
        <f t="shared" si="5"/>
        <v>0</v>
      </c>
      <c r="I75" s="165">
        <f t="shared" si="5"/>
        <v>0</v>
      </c>
      <c r="J75" s="165">
        <f t="shared" si="5"/>
        <v>0</v>
      </c>
      <c r="K75" s="165">
        <f t="shared" si="5"/>
        <v>0</v>
      </c>
      <c r="L75" s="165">
        <f t="shared" si="5"/>
        <v>0</v>
      </c>
      <c r="M75" s="165">
        <f t="shared" si="5"/>
        <v>0</v>
      </c>
      <c r="N75" s="165">
        <f t="shared" si="5"/>
        <v>0</v>
      </c>
      <c r="O75" s="165">
        <f t="shared" si="5"/>
        <v>0</v>
      </c>
      <c r="P75" s="166">
        <f t="shared" si="5"/>
        <v>0</v>
      </c>
    </row>
    <row r="76" spans="1:16" ht="14.25" hidden="1" thickBot="1" thickTop="1">
      <c r="A76" s="547"/>
      <c r="B76" s="548"/>
      <c r="C76" s="548"/>
      <c r="D76" s="496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9"/>
    </row>
    <row r="77" spans="1:16" ht="13.5" thickTop="1">
      <c r="A77" s="27">
        <v>1</v>
      </c>
      <c r="B77" s="28" t="s">
        <v>80</v>
      </c>
      <c r="C77" s="118" t="s">
        <v>154</v>
      </c>
      <c r="D77" s="220">
        <v>0</v>
      </c>
      <c r="E77" s="303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04">
        <v>0</v>
      </c>
      <c r="L77" s="31">
        <v>0</v>
      </c>
      <c r="M77" s="31">
        <v>0</v>
      </c>
      <c r="N77" s="31">
        <v>0</v>
      </c>
      <c r="O77" s="31">
        <v>0</v>
      </c>
      <c r="P77" s="32">
        <v>0</v>
      </c>
    </row>
    <row r="78" spans="1:16" ht="12.75">
      <c r="A78" s="27">
        <v>2</v>
      </c>
      <c r="B78" s="28" t="s">
        <v>85</v>
      </c>
      <c r="C78" s="118" t="s">
        <v>155</v>
      </c>
      <c r="D78" s="216">
        <v>0</v>
      </c>
      <c r="E78" s="303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04">
        <v>0</v>
      </c>
      <c r="L78" s="31">
        <v>0</v>
      </c>
      <c r="M78" s="31">
        <v>0</v>
      </c>
      <c r="N78" s="31">
        <v>0</v>
      </c>
      <c r="O78" s="31">
        <v>0</v>
      </c>
      <c r="P78" s="32">
        <v>0</v>
      </c>
    </row>
    <row r="79" spans="1:16" ht="12.75">
      <c r="A79" s="27">
        <v>3</v>
      </c>
      <c r="B79" s="28" t="s">
        <v>108</v>
      </c>
      <c r="C79" s="118" t="s">
        <v>156</v>
      </c>
      <c r="D79" s="216">
        <v>0</v>
      </c>
      <c r="E79" s="303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04">
        <v>0</v>
      </c>
      <c r="L79" s="31">
        <v>0</v>
      </c>
      <c r="M79" s="31">
        <v>0</v>
      </c>
      <c r="N79" s="31">
        <v>0</v>
      </c>
      <c r="O79" s="31">
        <v>0</v>
      </c>
      <c r="P79" s="32">
        <v>0</v>
      </c>
    </row>
    <row r="80" spans="1:16" ht="12.75">
      <c r="A80" s="27">
        <v>4</v>
      </c>
      <c r="B80" s="28" t="s">
        <v>157</v>
      </c>
      <c r="C80" s="118" t="s">
        <v>158</v>
      </c>
      <c r="D80" s="216">
        <v>0</v>
      </c>
      <c r="E80" s="303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04">
        <v>0</v>
      </c>
      <c r="L80" s="31">
        <v>0</v>
      </c>
      <c r="M80" s="31">
        <v>0</v>
      </c>
      <c r="N80" s="31">
        <v>0</v>
      </c>
      <c r="O80" s="31">
        <v>0</v>
      </c>
      <c r="P80" s="32">
        <v>0</v>
      </c>
    </row>
    <row r="81" spans="1:16" ht="12.75">
      <c r="A81" s="27">
        <v>5</v>
      </c>
      <c r="B81" s="28" t="s">
        <v>123</v>
      </c>
      <c r="C81" s="118" t="s">
        <v>159</v>
      </c>
      <c r="D81" s="216">
        <v>0</v>
      </c>
      <c r="E81" s="303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04">
        <v>0</v>
      </c>
      <c r="L81" s="31">
        <v>0</v>
      </c>
      <c r="M81" s="31">
        <v>0</v>
      </c>
      <c r="N81" s="31">
        <v>0</v>
      </c>
      <c r="O81" s="31">
        <v>0</v>
      </c>
      <c r="P81" s="32">
        <v>0</v>
      </c>
    </row>
    <row r="82" spans="1:16" ht="12.75">
      <c r="A82" s="27">
        <v>6</v>
      </c>
      <c r="B82" s="28" t="s">
        <v>128</v>
      </c>
      <c r="C82" s="118" t="s">
        <v>160</v>
      </c>
      <c r="D82" s="216">
        <v>0</v>
      </c>
      <c r="E82" s="303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04">
        <v>0</v>
      </c>
      <c r="L82" s="31">
        <v>0</v>
      </c>
      <c r="M82" s="31">
        <v>0</v>
      </c>
      <c r="N82" s="31">
        <v>0</v>
      </c>
      <c r="O82" s="31">
        <v>0</v>
      </c>
      <c r="P82" s="32">
        <v>0</v>
      </c>
    </row>
    <row r="83" spans="1:16" ht="13.5" thickBot="1">
      <c r="A83" s="27">
        <v>7</v>
      </c>
      <c r="B83" s="28" t="s">
        <v>74</v>
      </c>
      <c r="C83" s="118" t="s">
        <v>161</v>
      </c>
      <c r="D83" s="216">
        <v>0</v>
      </c>
      <c r="E83" s="303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04">
        <v>0</v>
      </c>
      <c r="L83" s="31">
        <v>0</v>
      </c>
      <c r="M83" s="31">
        <v>0</v>
      </c>
      <c r="N83" s="31">
        <v>0</v>
      </c>
      <c r="O83" s="31">
        <v>0</v>
      </c>
      <c r="P83" s="32">
        <v>0</v>
      </c>
    </row>
    <row r="84" spans="1:16" s="134" customFormat="1" ht="17.25" thickBot="1" thickTop="1">
      <c r="A84" s="180">
        <v>7</v>
      </c>
      <c r="B84" s="181"/>
      <c r="C84" s="217" t="s">
        <v>162</v>
      </c>
      <c r="D84" s="275">
        <f aca="true" t="shared" si="6" ref="D84:P84">(D77+D78+D79+D80+D81+D82+D83)</f>
        <v>0</v>
      </c>
      <c r="E84" s="305">
        <f t="shared" si="6"/>
        <v>0</v>
      </c>
      <c r="F84" s="183">
        <f t="shared" si="6"/>
        <v>0</v>
      </c>
      <c r="G84" s="183">
        <f t="shared" si="6"/>
        <v>0</v>
      </c>
      <c r="H84" s="183">
        <f t="shared" si="6"/>
        <v>0</v>
      </c>
      <c r="I84" s="183">
        <f t="shared" si="6"/>
        <v>0</v>
      </c>
      <c r="J84" s="183">
        <f t="shared" si="6"/>
        <v>0</v>
      </c>
      <c r="K84" s="81">
        <f t="shared" si="6"/>
        <v>0</v>
      </c>
      <c r="L84" s="183">
        <f t="shared" si="6"/>
        <v>0</v>
      </c>
      <c r="M84" s="183">
        <f t="shared" si="6"/>
        <v>0</v>
      </c>
      <c r="N84" s="183">
        <f t="shared" si="6"/>
        <v>0</v>
      </c>
      <c r="O84" s="183">
        <f t="shared" si="6"/>
        <v>0</v>
      </c>
      <c r="P84" s="184">
        <f t="shared" si="6"/>
        <v>0</v>
      </c>
    </row>
    <row r="85" spans="1:16" ht="14.25" thickBot="1" thickTop="1">
      <c r="A85" s="547"/>
      <c r="B85" s="548"/>
      <c r="C85" s="548"/>
      <c r="D85" s="495"/>
      <c r="E85" s="548"/>
      <c r="F85" s="548"/>
      <c r="G85" s="548"/>
      <c r="H85" s="548"/>
      <c r="I85" s="548"/>
      <c r="J85" s="548"/>
      <c r="K85" s="548"/>
      <c r="L85" s="548"/>
      <c r="M85" s="548"/>
      <c r="N85" s="548"/>
      <c r="O85" s="548"/>
      <c r="P85" s="549"/>
    </row>
    <row r="86" spans="1:16" ht="13.5" thickTop="1">
      <c r="A86" s="27">
        <v>1</v>
      </c>
      <c r="B86" s="28" t="s">
        <v>83</v>
      </c>
      <c r="C86" s="118" t="s">
        <v>163</v>
      </c>
      <c r="D86" s="220">
        <v>1</v>
      </c>
      <c r="E86" s="303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04">
        <v>1</v>
      </c>
      <c r="L86" s="31">
        <v>0</v>
      </c>
      <c r="M86" s="31">
        <v>1</v>
      </c>
      <c r="N86" s="31">
        <v>0</v>
      </c>
      <c r="O86" s="31">
        <v>0</v>
      </c>
      <c r="P86" s="32">
        <v>0</v>
      </c>
    </row>
    <row r="87" spans="1:16" ht="12.75">
      <c r="A87" s="27">
        <v>2</v>
      </c>
      <c r="B87" s="28" t="s">
        <v>66</v>
      </c>
      <c r="C87" s="118" t="s">
        <v>181</v>
      </c>
      <c r="D87" s="216">
        <v>0</v>
      </c>
      <c r="E87" s="303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04">
        <v>0</v>
      </c>
      <c r="L87" s="31">
        <v>0</v>
      </c>
      <c r="M87" s="31">
        <v>0</v>
      </c>
      <c r="N87" s="31">
        <v>0</v>
      </c>
      <c r="O87" s="31">
        <v>0</v>
      </c>
      <c r="P87" s="32">
        <v>0</v>
      </c>
    </row>
    <row r="88" spans="1:16" ht="12.75">
      <c r="A88" s="27">
        <v>3</v>
      </c>
      <c r="B88" s="28" t="s">
        <v>66</v>
      </c>
      <c r="C88" s="118" t="s">
        <v>164</v>
      </c>
      <c r="D88" s="216">
        <v>0</v>
      </c>
      <c r="E88" s="303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04">
        <v>0</v>
      </c>
      <c r="L88" s="31">
        <v>0</v>
      </c>
      <c r="M88" s="31">
        <v>0</v>
      </c>
      <c r="N88" s="31">
        <v>0</v>
      </c>
      <c r="O88" s="31">
        <v>0</v>
      </c>
      <c r="P88" s="32">
        <v>0</v>
      </c>
    </row>
    <row r="89" spans="1:16" ht="12.75">
      <c r="A89" s="27">
        <v>4</v>
      </c>
      <c r="B89" s="28" t="s">
        <v>66</v>
      </c>
      <c r="C89" s="118" t="s">
        <v>165</v>
      </c>
      <c r="D89" s="216">
        <v>0</v>
      </c>
      <c r="E89" s="303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04">
        <v>0</v>
      </c>
      <c r="L89" s="31">
        <v>0</v>
      </c>
      <c r="M89" s="31">
        <v>0</v>
      </c>
      <c r="N89" s="31">
        <v>0</v>
      </c>
      <c r="O89" s="31">
        <v>0</v>
      </c>
      <c r="P89" s="32">
        <v>0</v>
      </c>
    </row>
    <row r="90" spans="1:16" ht="12.75">
      <c r="A90" s="27">
        <v>5</v>
      </c>
      <c r="B90" s="28" t="s">
        <v>106</v>
      </c>
      <c r="C90" s="118" t="s">
        <v>166</v>
      </c>
      <c r="D90" s="216">
        <v>6</v>
      </c>
      <c r="E90" s="303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04">
        <v>6</v>
      </c>
      <c r="L90" s="31">
        <v>2</v>
      </c>
      <c r="M90" s="31">
        <v>4</v>
      </c>
      <c r="N90" s="31">
        <v>0</v>
      </c>
      <c r="O90" s="31">
        <v>0</v>
      </c>
      <c r="P90" s="32">
        <v>0</v>
      </c>
    </row>
    <row r="91" spans="1:16" ht="12.75">
      <c r="A91" s="27">
        <v>6</v>
      </c>
      <c r="B91" s="28" t="s">
        <v>108</v>
      </c>
      <c r="C91" s="118" t="s">
        <v>167</v>
      </c>
      <c r="D91" s="216">
        <v>0</v>
      </c>
      <c r="E91" s="303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04">
        <v>0</v>
      </c>
      <c r="L91" s="31">
        <v>0</v>
      </c>
      <c r="M91" s="31">
        <v>0</v>
      </c>
      <c r="N91" s="31">
        <v>0</v>
      </c>
      <c r="O91" s="31">
        <v>0</v>
      </c>
      <c r="P91" s="32">
        <v>0</v>
      </c>
    </row>
    <row r="92" spans="1:16" ht="12.75">
      <c r="A92" s="27">
        <v>7</v>
      </c>
      <c r="B92" s="28" t="s">
        <v>126</v>
      </c>
      <c r="C92" s="118" t="s">
        <v>168</v>
      </c>
      <c r="D92" s="216">
        <v>2</v>
      </c>
      <c r="E92" s="303">
        <v>2</v>
      </c>
      <c r="F92" s="31">
        <v>2</v>
      </c>
      <c r="G92" s="31">
        <v>0</v>
      </c>
      <c r="H92" s="31">
        <v>0</v>
      </c>
      <c r="I92" s="31">
        <v>0</v>
      </c>
      <c r="J92" s="31">
        <v>0</v>
      </c>
      <c r="K92" s="304">
        <v>0</v>
      </c>
      <c r="L92" s="31">
        <v>0</v>
      </c>
      <c r="M92" s="31">
        <v>0</v>
      </c>
      <c r="N92" s="31">
        <v>0</v>
      </c>
      <c r="O92" s="31">
        <v>0</v>
      </c>
      <c r="P92" s="32">
        <v>0</v>
      </c>
    </row>
    <row r="93" spans="1:16" ht="13.5" thickBot="1">
      <c r="A93" s="27">
        <v>8</v>
      </c>
      <c r="B93" s="28" t="s">
        <v>128</v>
      </c>
      <c r="C93" s="118" t="s">
        <v>169</v>
      </c>
      <c r="D93" s="216">
        <v>0</v>
      </c>
      <c r="E93" s="303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04">
        <v>0</v>
      </c>
      <c r="L93" s="31">
        <v>0</v>
      </c>
      <c r="M93" s="31">
        <v>0</v>
      </c>
      <c r="N93" s="31">
        <v>0</v>
      </c>
      <c r="O93" s="31">
        <v>0</v>
      </c>
      <c r="P93" s="32">
        <v>0</v>
      </c>
    </row>
    <row r="94" spans="1:16" s="134" customFormat="1" ht="17.25" thickBot="1" thickTop="1">
      <c r="A94" s="180">
        <v>8</v>
      </c>
      <c r="B94" s="181"/>
      <c r="C94" s="217" t="s">
        <v>170</v>
      </c>
      <c r="D94" s="275">
        <f aca="true" t="shared" si="7" ref="D94:P94">(D86+D87+D88+D89+D90+D91+D92+D93)</f>
        <v>9</v>
      </c>
      <c r="E94" s="305">
        <f t="shared" si="7"/>
        <v>2</v>
      </c>
      <c r="F94" s="183">
        <f t="shared" si="7"/>
        <v>2</v>
      </c>
      <c r="G94" s="183">
        <f t="shared" si="7"/>
        <v>0</v>
      </c>
      <c r="H94" s="183">
        <f t="shared" si="7"/>
        <v>0</v>
      </c>
      <c r="I94" s="183">
        <f t="shared" si="7"/>
        <v>0</v>
      </c>
      <c r="J94" s="183">
        <f t="shared" si="7"/>
        <v>0</v>
      </c>
      <c r="K94" s="81">
        <f t="shared" si="7"/>
        <v>7</v>
      </c>
      <c r="L94" s="183">
        <f t="shared" si="7"/>
        <v>2</v>
      </c>
      <c r="M94" s="183">
        <f t="shared" si="7"/>
        <v>5</v>
      </c>
      <c r="N94" s="183">
        <f t="shared" si="7"/>
        <v>0</v>
      </c>
      <c r="O94" s="183">
        <f t="shared" si="7"/>
        <v>0</v>
      </c>
      <c r="P94" s="184">
        <f t="shared" si="7"/>
        <v>0</v>
      </c>
    </row>
    <row r="95" spans="1:16" ht="14.25" thickBot="1" thickTop="1">
      <c r="A95" s="547"/>
      <c r="B95" s="548"/>
      <c r="C95" s="548"/>
      <c r="D95" s="495"/>
      <c r="E95" s="548"/>
      <c r="F95" s="548"/>
      <c r="G95" s="548"/>
      <c r="H95" s="548"/>
      <c r="I95" s="548"/>
      <c r="J95" s="548"/>
      <c r="K95" s="548"/>
      <c r="L95" s="548"/>
      <c r="M95" s="548"/>
      <c r="N95" s="548"/>
      <c r="O95" s="548"/>
      <c r="P95" s="549"/>
    </row>
    <row r="96" spans="1:16" s="134" customFormat="1" ht="17.25" thickBot="1" thickTop="1">
      <c r="A96" s="197">
        <v>67</v>
      </c>
      <c r="B96" s="181"/>
      <c r="C96" s="232" t="s">
        <v>171</v>
      </c>
      <c r="D96" s="280">
        <f aca="true" t="shared" si="8" ref="D96:P96">(D63+D70+D75+D84+D94)</f>
        <v>181</v>
      </c>
      <c r="E96" s="308">
        <f t="shared" si="8"/>
        <v>67</v>
      </c>
      <c r="F96" s="199">
        <f t="shared" si="8"/>
        <v>38</v>
      </c>
      <c r="G96" s="199">
        <f t="shared" si="8"/>
        <v>29</v>
      </c>
      <c r="H96" s="199">
        <f t="shared" si="8"/>
        <v>0</v>
      </c>
      <c r="I96" s="199">
        <f t="shared" si="8"/>
        <v>0</v>
      </c>
      <c r="J96" s="199">
        <f t="shared" si="8"/>
        <v>0</v>
      </c>
      <c r="K96" s="100">
        <f t="shared" si="8"/>
        <v>114</v>
      </c>
      <c r="L96" s="199">
        <f t="shared" si="8"/>
        <v>51</v>
      </c>
      <c r="M96" s="199">
        <f t="shared" si="8"/>
        <v>63</v>
      </c>
      <c r="N96" s="199">
        <f t="shared" si="8"/>
        <v>14</v>
      </c>
      <c r="O96" s="199">
        <f t="shared" si="8"/>
        <v>4</v>
      </c>
      <c r="P96" s="200">
        <f t="shared" si="8"/>
        <v>10</v>
      </c>
    </row>
    <row r="97" ht="13.5" thickTop="1"/>
  </sheetData>
  <sheetProtection password="CE88" sheet="1" objects="1" scenarios="1"/>
  <mergeCells count="12">
    <mergeCell ref="A71:P71"/>
    <mergeCell ref="A76:P76"/>
    <mergeCell ref="A85:P85"/>
    <mergeCell ref="A95:P95"/>
    <mergeCell ref="A2:A5"/>
    <mergeCell ref="B2:B5"/>
    <mergeCell ref="C2:C5"/>
    <mergeCell ref="A64:P64"/>
    <mergeCell ref="A12:P12"/>
    <mergeCell ref="F4:J4"/>
    <mergeCell ref="E3:P3"/>
    <mergeCell ref="L4:P4"/>
  </mergeCells>
  <printOptions/>
  <pageMargins left="0.15748031496062992" right="0.15748031496062992" top="0.5905511811023623" bottom="0.5905511811023623" header="0.5118110236220472" footer="0.11811023622047245"/>
  <pageSetup horizontalDpi="600" verticalDpi="600" orientation="landscape" paperSize="9" r:id="rId1"/>
  <headerFooter alignWithMargins="0">
    <oddFooter>&amp;R&amp;P+52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I99"/>
  <sheetViews>
    <sheetView tabSelected="1" workbookViewId="0" topLeftCell="A1">
      <pane ySplit="6" topLeftCell="BM7" activePane="bottomLeft" state="frozen"/>
      <selection pane="topLeft" activeCell="W31" sqref="W31"/>
      <selection pane="bottomLeft" activeCell="G10" sqref="G10"/>
    </sheetView>
  </sheetViews>
  <sheetFormatPr defaultColWidth="9.140625" defaultRowHeight="12.75"/>
  <cols>
    <col min="1" max="1" width="3.57421875" style="507" customWidth="1"/>
    <col min="2" max="2" width="13.8515625" style="505" customWidth="1"/>
    <col min="3" max="3" width="42.7109375" style="505" customWidth="1"/>
    <col min="4" max="5" width="10.140625" style="506" customWidth="1"/>
    <col min="6" max="34" width="9.140625" style="507" customWidth="1"/>
    <col min="35" max="16384" width="9.140625" style="505" customWidth="1"/>
  </cols>
  <sheetData>
    <row r="1" spans="1:32" ht="18">
      <c r="A1" s="504" t="s">
        <v>698</v>
      </c>
      <c r="AF1" s="507" t="s">
        <v>486</v>
      </c>
    </row>
    <row r="2" spans="1:35" ht="22.5">
      <c r="A2" s="586" t="s">
        <v>46</v>
      </c>
      <c r="B2" s="586" t="s">
        <v>47</v>
      </c>
      <c r="C2" s="586" t="s">
        <v>48</v>
      </c>
      <c r="D2" s="508" t="s">
        <v>487</v>
      </c>
      <c r="E2" s="508"/>
      <c r="F2" s="509" t="s">
        <v>488</v>
      </c>
      <c r="G2" s="509"/>
      <c r="H2" s="509" t="s">
        <v>489</v>
      </c>
      <c r="I2" s="509"/>
      <c r="J2" s="509" t="s">
        <v>490</v>
      </c>
      <c r="K2" s="509"/>
      <c r="L2" s="509" t="s">
        <v>491</v>
      </c>
      <c r="M2" s="509"/>
      <c r="N2" s="509" t="s">
        <v>492</v>
      </c>
      <c r="O2" s="509"/>
      <c r="P2" s="509" t="s">
        <v>493</v>
      </c>
      <c r="Q2" s="509"/>
      <c r="R2" s="509" t="s">
        <v>494</v>
      </c>
      <c r="S2" s="509"/>
      <c r="T2" s="509" t="s">
        <v>495</v>
      </c>
      <c r="U2" s="509"/>
      <c r="V2" s="509" t="s">
        <v>496</v>
      </c>
      <c r="W2" s="509"/>
      <c r="X2" s="509" t="s">
        <v>497</v>
      </c>
      <c r="Y2" s="509"/>
      <c r="Z2" s="509" t="s">
        <v>498</v>
      </c>
      <c r="AA2" s="509"/>
      <c r="AB2" s="509" t="s">
        <v>499</v>
      </c>
      <c r="AC2" s="509"/>
      <c r="AD2" s="509" t="s">
        <v>500</v>
      </c>
      <c r="AE2" s="509"/>
      <c r="AF2" s="509" t="s">
        <v>501</v>
      </c>
      <c r="AG2" s="509"/>
      <c r="AH2" s="509" t="s">
        <v>502</v>
      </c>
      <c r="AI2" s="510"/>
    </row>
    <row r="3" spans="1:35" ht="11.25">
      <c r="A3" s="586"/>
      <c r="B3" s="586"/>
      <c r="C3" s="586"/>
      <c r="D3" s="508"/>
      <c r="E3" s="508"/>
      <c r="F3" s="510"/>
      <c r="G3" s="510"/>
      <c r="H3" s="509"/>
      <c r="I3" s="509"/>
      <c r="J3" s="509"/>
      <c r="K3" s="509"/>
      <c r="L3" s="509" t="s">
        <v>503</v>
      </c>
      <c r="M3" s="509"/>
      <c r="N3" s="510"/>
      <c r="O3" s="510"/>
      <c r="P3" s="509"/>
      <c r="Q3" s="509"/>
      <c r="R3" s="509"/>
      <c r="S3" s="509"/>
      <c r="T3" s="509"/>
      <c r="U3" s="509"/>
      <c r="V3" s="509"/>
      <c r="W3" s="509"/>
      <c r="X3" s="509" t="s">
        <v>56</v>
      </c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10"/>
    </row>
    <row r="4" spans="1:35" ht="11.25">
      <c r="A4" s="586"/>
      <c r="B4" s="586"/>
      <c r="C4" s="586"/>
      <c r="D4" s="508"/>
      <c r="E4" s="508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 t="s">
        <v>56</v>
      </c>
      <c r="AA4" s="509"/>
      <c r="AB4" s="509"/>
      <c r="AC4" s="509"/>
      <c r="AD4" s="509"/>
      <c r="AE4" s="509"/>
      <c r="AF4" s="509" t="s">
        <v>56</v>
      </c>
      <c r="AG4" s="509"/>
      <c r="AH4" s="509"/>
      <c r="AI4" s="510"/>
    </row>
    <row r="5" spans="1:35" ht="11.25">
      <c r="A5" s="586"/>
      <c r="B5" s="586"/>
      <c r="C5" s="586"/>
      <c r="D5" s="508"/>
      <c r="E5" s="508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10"/>
    </row>
    <row r="6" spans="1:35" ht="129" customHeight="1">
      <c r="A6" s="587"/>
      <c r="B6" s="587"/>
      <c r="C6" s="587"/>
      <c r="D6" s="589" t="s">
        <v>504</v>
      </c>
      <c r="E6" s="589"/>
      <c r="F6" s="588" t="s">
        <v>505</v>
      </c>
      <c r="G6" s="588"/>
      <c r="H6" s="588" t="s">
        <v>506</v>
      </c>
      <c r="I6" s="588"/>
      <c r="J6" s="588" t="s">
        <v>507</v>
      </c>
      <c r="K6" s="588"/>
      <c r="L6" s="588" t="s">
        <v>508</v>
      </c>
      <c r="M6" s="588"/>
      <c r="N6" s="588" t="s">
        <v>509</v>
      </c>
      <c r="O6" s="588"/>
      <c r="P6" s="588" t="s">
        <v>510</v>
      </c>
      <c r="Q6" s="588"/>
      <c r="R6" s="588" t="s">
        <v>511</v>
      </c>
      <c r="S6" s="588"/>
      <c r="T6" s="588" t="s">
        <v>512</v>
      </c>
      <c r="U6" s="588"/>
      <c r="V6" s="588" t="s">
        <v>513</v>
      </c>
      <c r="W6" s="588"/>
      <c r="X6" s="588" t="s">
        <v>514</v>
      </c>
      <c r="Y6" s="588"/>
      <c r="Z6" s="588" t="s">
        <v>515</v>
      </c>
      <c r="AA6" s="588"/>
      <c r="AB6" s="588" t="s">
        <v>516</v>
      </c>
      <c r="AC6" s="588"/>
      <c r="AD6" s="588" t="s">
        <v>517</v>
      </c>
      <c r="AE6" s="588"/>
      <c r="AF6" s="588" t="s">
        <v>518</v>
      </c>
      <c r="AG6" s="588"/>
      <c r="AH6" s="588" t="s">
        <v>519</v>
      </c>
      <c r="AI6" s="588"/>
    </row>
    <row r="7" spans="1:35" ht="14.25" customHeight="1">
      <c r="A7" s="511"/>
      <c r="B7" s="511"/>
      <c r="C7" s="511"/>
      <c r="D7" s="508" t="s">
        <v>520</v>
      </c>
      <c r="E7" s="508" t="s">
        <v>697</v>
      </c>
      <c r="F7" s="508" t="s">
        <v>520</v>
      </c>
      <c r="G7" s="508" t="s">
        <v>697</v>
      </c>
      <c r="H7" s="508" t="s">
        <v>520</v>
      </c>
      <c r="I7" s="508" t="s">
        <v>697</v>
      </c>
      <c r="J7" s="508" t="s">
        <v>520</v>
      </c>
      <c r="K7" s="508" t="s">
        <v>697</v>
      </c>
      <c r="L7" s="508" t="s">
        <v>520</v>
      </c>
      <c r="M7" s="508" t="s">
        <v>697</v>
      </c>
      <c r="N7" s="508" t="s">
        <v>520</v>
      </c>
      <c r="O7" s="508" t="s">
        <v>697</v>
      </c>
      <c r="P7" s="508" t="s">
        <v>520</v>
      </c>
      <c r="Q7" s="508" t="s">
        <v>697</v>
      </c>
      <c r="R7" s="508" t="s">
        <v>520</v>
      </c>
      <c r="S7" s="508" t="s">
        <v>697</v>
      </c>
      <c r="T7" s="508" t="s">
        <v>520</v>
      </c>
      <c r="U7" s="508" t="s">
        <v>697</v>
      </c>
      <c r="V7" s="508" t="s">
        <v>520</v>
      </c>
      <c r="W7" s="508" t="s">
        <v>697</v>
      </c>
      <c r="X7" s="508" t="s">
        <v>520</v>
      </c>
      <c r="Y7" s="508" t="s">
        <v>697</v>
      </c>
      <c r="Z7" s="508" t="s">
        <v>520</v>
      </c>
      <c r="AA7" s="508" t="s">
        <v>697</v>
      </c>
      <c r="AB7" s="508" t="s">
        <v>520</v>
      </c>
      <c r="AC7" s="508" t="s">
        <v>697</v>
      </c>
      <c r="AD7" s="508" t="s">
        <v>520</v>
      </c>
      <c r="AE7" s="508" t="s">
        <v>697</v>
      </c>
      <c r="AF7" s="508" t="s">
        <v>520</v>
      </c>
      <c r="AG7" s="508" t="s">
        <v>697</v>
      </c>
      <c r="AH7" s="508" t="s">
        <v>520</v>
      </c>
      <c r="AI7" s="508" t="s">
        <v>697</v>
      </c>
    </row>
    <row r="8" spans="1:35" ht="27" customHeight="1" hidden="1">
      <c r="A8" s="511"/>
      <c r="B8" s="511"/>
      <c r="C8" s="511"/>
      <c r="D8" s="508"/>
      <c r="E8" s="508">
        <v>0.702804</v>
      </c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</row>
    <row r="9" spans="1:35" ht="11.25">
      <c r="A9" s="514">
        <v>1</v>
      </c>
      <c r="B9" s="510" t="s">
        <v>64</v>
      </c>
      <c r="C9" s="510" t="s">
        <v>65</v>
      </c>
      <c r="D9" s="515">
        <v>533274</v>
      </c>
      <c r="E9" s="515">
        <f>D9/$E$8</f>
        <v>758780.5419434153</v>
      </c>
      <c r="F9" s="514">
        <v>43819</v>
      </c>
      <c r="G9" s="515">
        <f>F9/$E$8</f>
        <v>62348.819870120264</v>
      </c>
      <c r="H9" s="514">
        <v>4574</v>
      </c>
      <c r="I9" s="515">
        <f aca="true" t="shared" si="0" ref="I9:I14">H9/$E$8</f>
        <v>6508.215661834594</v>
      </c>
      <c r="J9" s="514">
        <v>3723</v>
      </c>
      <c r="K9" s="515">
        <f aca="true" t="shared" si="1" ref="K9:K14">J9/$E$8</f>
        <v>5297.35175098605</v>
      </c>
      <c r="L9" s="514">
        <v>12962</v>
      </c>
      <c r="M9" s="515">
        <f aca="true" t="shared" si="2" ref="M9:M14">L9/$E$8</f>
        <v>18443.264409422827</v>
      </c>
      <c r="N9" s="514">
        <v>0</v>
      </c>
      <c r="O9" s="515">
        <f aca="true" t="shared" si="3" ref="O9:O14">N9/$E$8</f>
        <v>0</v>
      </c>
      <c r="P9" s="514">
        <v>3347</v>
      </c>
      <c r="Q9" s="515">
        <f aca="true" t="shared" si="4" ref="Q9:Q14">P9/$E$8</f>
        <v>4762.351950188104</v>
      </c>
      <c r="R9" s="514">
        <v>1898</v>
      </c>
      <c r="S9" s="515">
        <f aca="true" t="shared" si="5" ref="S9:S14">R9/$E$8</f>
        <v>2700.6106965811236</v>
      </c>
      <c r="T9" s="514">
        <v>462951</v>
      </c>
      <c r="U9" s="515">
        <f aca="true" t="shared" si="6" ref="U9:U14">T9/$E$8</f>
        <v>658719.9276042823</v>
      </c>
      <c r="V9" s="514">
        <v>329045</v>
      </c>
      <c r="W9" s="515">
        <f aca="true" t="shared" si="7" ref="W9:W14">V9/$E$8</f>
        <v>468188.8549296817</v>
      </c>
      <c r="X9" s="514">
        <v>75612</v>
      </c>
      <c r="Y9" s="515">
        <f aca="true" t="shared" si="8" ref="Y9:Y14">X9/$E$8</f>
        <v>107586.18334557004</v>
      </c>
      <c r="Z9" s="514">
        <v>31261</v>
      </c>
      <c r="AA9" s="515">
        <f aca="true" t="shared" si="9" ref="AA9:AA14">Z9/$E$8</f>
        <v>44480.3956721931</v>
      </c>
      <c r="AB9" s="514">
        <v>27033</v>
      </c>
      <c r="AC9" s="515">
        <f aca="true" t="shared" si="10" ref="AC9:AC14">AB9/$E$8</f>
        <v>38464.49365683747</v>
      </c>
      <c r="AD9" s="514">
        <v>7444</v>
      </c>
      <c r="AE9" s="515">
        <f aca="true" t="shared" si="11" ref="AE9:AE14">AD9/$E$8</f>
        <v>10591.857758350834</v>
      </c>
      <c r="AF9" s="514">
        <v>7444</v>
      </c>
      <c r="AG9" s="515">
        <f aca="true" t="shared" si="12" ref="AG9:AG14">AF9/$E$8</f>
        <v>10591.857758350834</v>
      </c>
      <c r="AH9" s="514">
        <v>0</v>
      </c>
      <c r="AI9" s="515">
        <f aca="true" t="shared" si="13" ref="AI9:AI14">AH9/$E$8</f>
        <v>0</v>
      </c>
    </row>
    <row r="10" spans="1:35" ht="11.25">
      <c r="A10" s="514">
        <v>2</v>
      </c>
      <c r="B10" s="510" t="s">
        <v>66</v>
      </c>
      <c r="C10" s="510" t="s">
        <v>67</v>
      </c>
      <c r="D10" s="515">
        <v>457269</v>
      </c>
      <c r="E10" s="515">
        <f aca="true" t="shared" si="14" ref="E10:G66">D10/$E$8</f>
        <v>650635.1699762666</v>
      </c>
      <c r="F10" s="514">
        <v>41176</v>
      </c>
      <c r="G10" s="515">
        <f t="shared" si="14"/>
        <v>58588.169674617675</v>
      </c>
      <c r="H10" s="514">
        <v>5067</v>
      </c>
      <c r="I10" s="515">
        <f t="shared" si="0"/>
        <v>7209.691464476583</v>
      </c>
      <c r="J10" s="514">
        <v>2655</v>
      </c>
      <c r="K10" s="515">
        <f t="shared" si="1"/>
        <v>3777.724657230181</v>
      </c>
      <c r="L10" s="514">
        <v>9306</v>
      </c>
      <c r="M10" s="515">
        <f t="shared" si="2"/>
        <v>13241.245069749177</v>
      </c>
      <c r="N10" s="514">
        <v>4747</v>
      </c>
      <c r="O10" s="515">
        <f t="shared" si="3"/>
        <v>6754.372485074075</v>
      </c>
      <c r="P10" s="514">
        <v>2200</v>
      </c>
      <c r="Q10" s="515">
        <f t="shared" si="4"/>
        <v>3130.3179833922404</v>
      </c>
      <c r="R10" s="514">
        <v>0</v>
      </c>
      <c r="S10" s="515">
        <f t="shared" si="5"/>
        <v>0</v>
      </c>
      <c r="T10" s="514">
        <v>392118</v>
      </c>
      <c r="U10" s="515">
        <f t="shared" si="6"/>
        <v>557933.6486417266</v>
      </c>
      <c r="V10" s="514">
        <v>288967</v>
      </c>
      <c r="W10" s="515">
        <f t="shared" si="7"/>
        <v>411162.9985031389</v>
      </c>
      <c r="X10" s="514">
        <v>62660</v>
      </c>
      <c r="Y10" s="515">
        <f t="shared" si="8"/>
        <v>89157.14765425354</v>
      </c>
      <c r="Z10" s="514">
        <v>20300</v>
      </c>
      <c r="AA10" s="515">
        <f t="shared" si="9"/>
        <v>28884.297755846583</v>
      </c>
      <c r="AB10" s="514">
        <v>20191</v>
      </c>
      <c r="AC10" s="515">
        <f t="shared" si="10"/>
        <v>28729.204728487603</v>
      </c>
      <c r="AD10" s="514">
        <v>10027</v>
      </c>
      <c r="AE10" s="515">
        <f t="shared" si="11"/>
        <v>14267.135645215452</v>
      </c>
      <c r="AF10" s="514">
        <v>10027</v>
      </c>
      <c r="AG10" s="515">
        <f t="shared" si="12"/>
        <v>14267.135645215452</v>
      </c>
      <c r="AH10" s="514">
        <v>0</v>
      </c>
      <c r="AI10" s="515">
        <f t="shared" si="13"/>
        <v>0</v>
      </c>
    </row>
    <row r="11" spans="1:35" ht="11.25">
      <c r="A11" s="514">
        <v>3</v>
      </c>
      <c r="B11" s="510" t="s">
        <v>66</v>
      </c>
      <c r="C11" s="510" t="s">
        <v>68</v>
      </c>
      <c r="D11" s="515">
        <v>655605</v>
      </c>
      <c r="E11" s="515">
        <f t="shared" si="14"/>
        <v>932841.8734099407</v>
      </c>
      <c r="F11" s="514">
        <v>50249</v>
      </c>
      <c r="G11" s="515">
        <f t="shared" si="14"/>
        <v>71497.88561248941</v>
      </c>
      <c r="H11" s="514">
        <v>3528</v>
      </c>
      <c r="I11" s="515">
        <f t="shared" si="0"/>
        <v>5019.891747912648</v>
      </c>
      <c r="J11" s="514">
        <v>500</v>
      </c>
      <c r="K11" s="515">
        <f t="shared" si="1"/>
        <v>711.4359053164183</v>
      </c>
      <c r="L11" s="514">
        <v>12152</v>
      </c>
      <c r="M11" s="515">
        <f t="shared" si="2"/>
        <v>17290.73824281023</v>
      </c>
      <c r="N11" s="514">
        <v>0</v>
      </c>
      <c r="O11" s="515">
        <f t="shared" si="3"/>
        <v>0</v>
      </c>
      <c r="P11" s="514">
        <v>2524</v>
      </c>
      <c r="Q11" s="515">
        <f t="shared" si="4"/>
        <v>3591.3284500372793</v>
      </c>
      <c r="R11" s="514">
        <v>2515</v>
      </c>
      <c r="S11" s="515">
        <f t="shared" si="5"/>
        <v>3578.5226037415837</v>
      </c>
      <c r="T11" s="514">
        <v>584137</v>
      </c>
      <c r="U11" s="515">
        <f t="shared" si="6"/>
        <v>831152.0708476332</v>
      </c>
      <c r="V11" s="514">
        <v>419219</v>
      </c>
      <c r="W11" s="515">
        <f t="shared" si="7"/>
        <v>596494.8975816871</v>
      </c>
      <c r="X11" s="514">
        <v>94627</v>
      </c>
      <c r="Y11" s="515">
        <f t="shared" si="8"/>
        <v>134642.09082475342</v>
      </c>
      <c r="Z11" s="514">
        <v>51287</v>
      </c>
      <c r="AA11" s="515">
        <f t="shared" si="9"/>
        <v>72974.82655192628</v>
      </c>
      <c r="AB11" s="514">
        <v>19004</v>
      </c>
      <c r="AC11" s="515">
        <f t="shared" si="10"/>
        <v>27040.255889266424</v>
      </c>
      <c r="AD11" s="514">
        <v>6252</v>
      </c>
      <c r="AE11" s="515">
        <f t="shared" si="11"/>
        <v>8895.794560076494</v>
      </c>
      <c r="AF11" s="514">
        <v>6252</v>
      </c>
      <c r="AG11" s="515">
        <f t="shared" si="12"/>
        <v>8895.794560076494</v>
      </c>
      <c r="AH11" s="514">
        <v>0</v>
      </c>
      <c r="AI11" s="515">
        <f t="shared" si="13"/>
        <v>0</v>
      </c>
    </row>
    <row r="12" spans="1:35" ht="11.25">
      <c r="A12" s="514">
        <v>4</v>
      </c>
      <c r="B12" s="510" t="s">
        <v>66</v>
      </c>
      <c r="C12" s="510" t="s">
        <v>69</v>
      </c>
      <c r="D12" s="515">
        <v>405896</v>
      </c>
      <c r="E12" s="515">
        <f t="shared" si="14"/>
        <v>577537.9764486258</v>
      </c>
      <c r="F12" s="514">
        <v>40291</v>
      </c>
      <c r="G12" s="515">
        <f t="shared" si="14"/>
        <v>57328.92812220762</v>
      </c>
      <c r="H12" s="514">
        <v>4038</v>
      </c>
      <c r="I12" s="515">
        <f t="shared" si="0"/>
        <v>5745.556371335394</v>
      </c>
      <c r="J12" s="514">
        <v>3256</v>
      </c>
      <c r="K12" s="515">
        <f t="shared" si="1"/>
        <v>4632.870615420516</v>
      </c>
      <c r="L12" s="514">
        <v>6830</v>
      </c>
      <c r="M12" s="515">
        <f t="shared" si="2"/>
        <v>9718.214466622274</v>
      </c>
      <c r="N12" s="514">
        <v>0</v>
      </c>
      <c r="O12" s="515">
        <f t="shared" si="3"/>
        <v>0</v>
      </c>
      <c r="P12" s="514">
        <v>506</v>
      </c>
      <c r="Q12" s="515">
        <f t="shared" si="4"/>
        <v>719.9731361802153</v>
      </c>
      <c r="R12" s="514">
        <v>0</v>
      </c>
      <c r="S12" s="515">
        <f t="shared" si="5"/>
        <v>0</v>
      </c>
      <c r="T12" s="514">
        <v>350975</v>
      </c>
      <c r="U12" s="515">
        <f t="shared" si="6"/>
        <v>499392.43373685976</v>
      </c>
      <c r="V12" s="514">
        <v>256374</v>
      </c>
      <c r="W12" s="515">
        <f t="shared" si="7"/>
        <v>364787.3375791828</v>
      </c>
      <c r="X12" s="514">
        <v>57770</v>
      </c>
      <c r="Y12" s="515">
        <f t="shared" si="8"/>
        <v>82199.30450025896</v>
      </c>
      <c r="Z12" s="514">
        <v>21733</v>
      </c>
      <c r="AA12" s="515">
        <f t="shared" si="9"/>
        <v>30923.273060483436</v>
      </c>
      <c r="AB12" s="514">
        <v>15098</v>
      </c>
      <c r="AC12" s="515">
        <f t="shared" si="10"/>
        <v>21482.518596934566</v>
      </c>
      <c r="AD12" s="514">
        <v>3011</v>
      </c>
      <c r="AE12" s="515">
        <f t="shared" si="11"/>
        <v>4284.267021815471</v>
      </c>
      <c r="AF12" s="514">
        <v>3011</v>
      </c>
      <c r="AG12" s="515">
        <f t="shared" si="12"/>
        <v>4284.267021815471</v>
      </c>
      <c r="AH12" s="514">
        <v>0</v>
      </c>
      <c r="AI12" s="515">
        <f t="shared" si="13"/>
        <v>0</v>
      </c>
    </row>
    <row r="13" spans="1:35" ht="11.25">
      <c r="A13" s="514">
        <v>5</v>
      </c>
      <c r="B13" s="510" t="s">
        <v>70</v>
      </c>
      <c r="C13" s="510" t="s">
        <v>71</v>
      </c>
      <c r="D13" s="515">
        <v>715373</v>
      </c>
      <c r="E13" s="515">
        <f t="shared" si="14"/>
        <v>1017884.0757878441</v>
      </c>
      <c r="F13" s="514">
        <v>60732</v>
      </c>
      <c r="G13" s="515">
        <f t="shared" si="14"/>
        <v>86413.85080335343</v>
      </c>
      <c r="H13" s="514">
        <v>6829</v>
      </c>
      <c r="I13" s="515">
        <f t="shared" si="0"/>
        <v>9716.79159481164</v>
      </c>
      <c r="J13" s="514">
        <v>3264</v>
      </c>
      <c r="K13" s="515">
        <f t="shared" si="1"/>
        <v>4644.253589905578</v>
      </c>
      <c r="L13" s="514">
        <v>6730</v>
      </c>
      <c r="M13" s="515">
        <f t="shared" si="2"/>
        <v>9575.92728555899</v>
      </c>
      <c r="N13" s="514">
        <v>50</v>
      </c>
      <c r="O13" s="515">
        <f t="shared" si="3"/>
        <v>71.14359053164182</v>
      </c>
      <c r="P13" s="514">
        <v>1952</v>
      </c>
      <c r="Q13" s="515">
        <f t="shared" si="4"/>
        <v>2777.4457743552966</v>
      </c>
      <c r="R13" s="514">
        <v>3852</v>
      </c>
      <c r="S13" s="515">
        <f t="shared" si="5"/>
        <v>5480.902214557686</v>
      </c>
      <c r="T13" s="514">
        <v>631964</v>
      </c>
      <c r="U13" s="515">
        <f t="shared" si="6"/>
        <v>899203.7609347699</v>
      </c>
      <c r="V13" s="514">
        <v>461167</v>
      </c>
      <c r="W13" s="515">
        <f t="shared" si="7"/>
        <v>656181.5242941133</v>
      </c>
      <c r="X13" s="514">
        <v>103778</v>
      </c>
      <c r="Y13" s="515">
        <f t="shared" si="8"/>
        <v>147662.79076385451</v>
      </c>
      <c r="Z13" s="514">
        <v>38045</v>
      </c>
      <c r="AA13" s="515">
        <f t="shared" si="9"/>
        <v>54133.15803552626</v>
      </c>
      <c r="AB13" s="514">
        <v>28974</v>
      </c>
      <c r="AC13" s="515">
        <f t="shared" si="10"/>
        <v>41226.28784127581</v>
      </c>
      <c r="AD13" s="514">
        <v>25090</v>
      </c>
      <c r="AE13" s="515">
        <f t="shared" si="11"/>
        <v>35699.85372877787</v>
      </c>
      <c r="AF13" s="514">
        <v>25090</v>
      </c>
      <c r="AG13" s="515">
        <f t="shared" si="12"/>
        <v>35699.85372877787</v>
      </c>
      <c r="AH13" s="514">
        <v>0</v>
      </c>
      <c r="AI13" s="515">
        <f t="shared" si="13"/>
        <v>0</v>
      </c>
    </row>
    <row r="14" spans="1:35" s="520" customFormat="1" ht="12.75">
      <c r="A14" s="516">
        <v>5</v>
      </c>
      <c r="B14" s="517"/>
      <c r="C14" s="518" t="s">
        <v>72</v>
      </c>
      <c r="D14" s="519">
        <f aca="true" t="shared" si="15" ref="D14:AH14">(D9+D10+D11+D12+D13)</f>
        <v>2767417</v>
      </c>
      <c r="E14" s="515">
        <f t="shared" si="14"/>
        <v>3937679.6375660924</v>
      </c>
      <c r="F14" s="516">
        <f t="shared" si="15"/>
        <v>236267</v>
      </c>
      <c r="G14" s="515">
        <f t="shared" si="14"/>
        <v>336177.6540827884</v>
      </c>
      <c r="H14" s="516">
        <f t="shared" si="15"/>
        <v>24036</v>
      </c>
      <c r="I14" s="515">
        <f t="shared" si="0"/>
        <v>34200.14684037086</v>
      </c>
      <c r="J14" s="516">
        <f t="shared" si="15"/>
        <v>13398</v>
      </c>
      <c r="K14" s="515">
        <f t="shared" si="1"/>
        <v>19063.636518858744</v>
      </c>
      <c r="L14" s="516">
        <f t="shared" si="15"/>
        <v>47980</v>
      </c>
      <c r="M14" s="515">
        <f t="shared" si="2"/>
        <v>68269.3894741635</v>
      </c>
      <c r="N14" s="516">
        <f t="shared" si="15"/>
        <v>4797</v>
      </c>
      <c r="O14" s="515">
        <f t="shared" si="3"/>
        <v>6825.516075605717</v>
      </c>
      <c r="P14" s="516">
        <f t="shared" si="15"/>
        <v>10529</v>
      </c>
      <c r="Q14" s="515">
        <f t="shared" si="4"/>
        <v>14981.417294153136</v>
      </c>
      <c r="R14" s="516">
        <f t="shared" si="15"/>
        <v>8265</v>
      </c>
      <c r="S14" s="515">
        <f t="shared" si="5"/>
        <v>11760.035514880394</v>
      </c>
      <c r="T14" s="516">
        <f t="shared" si="15"/>
        <v>2422145</v>
      </c>
      <c r="U14" s="515">
        <f t="shared" si="6"/>
        <v>3446401.841765272</v>
      </c>
      <c r="V14" s="516">
        <f t="shared" si="15"/>
        <v>1754772</v>
      </c>
      <c r="W14" s="515">
        <f t="shared" si="7"/>
        <v>2496815.612887804</v>
      </c>
      <c r="X14" s="516">
        <f t="shared" si="15"/>
        <v>394447</v>
      </c>
      <c r="Y14" s="515">
        <f t="shared" si="8"/>
        <v>561247.5170886904</v>
      </c>
      <c r="Z14" s="516">
        <f t="shared" si="15"/>
        <v>162626</v>
      </c>
      <c r="AA14" s="515">
        <f t="shared" si="9"/>
        <v>231395.95107597567</v>
      </c>
      <c r="AB14" s="516">
        <f t="shared" si="15"/>
        <v>110300</v>
      </c>
      <c r="AC14" s="515">
        <f t="shared" si="10"/>
        <v>156942.76071280186</v>
      </c>
      <c r="AD14" s="516">
        <f t="shared" si="15"/>
        <v>51824</v>
      </c>
      <c r="AE14" s="515">
        <f t="shared" si="11"/>
        <v>73738.90871423612</v>
      </c>
      <c r="AF14" s="516">
        <f t="shared" si="15"/>
        <v>51824</v>
      </c>
      <c r="AG14" s="515">
        <f t="shared" si="12"/>
        <v>73738.90871423612</v>
      </c>
      <c r="AH14" s="516">
        <f t="shared" si="15"/>
        <v>0</v>
      </c>
      <c r="AI14" s="515">
        <f t="shared" si="13"/>
        <v>0</v>
      </c>
    </row>
    <row r="15" spans="1:35" ht="11.25">
      <c r="A15" s="590"/>
      <c r="B15" s="591"/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2"/>
    </row>
    <row r="16" spans="1:35" ht="11.25">
      <c r="A16" s="514">
        <v>1</v>
      </c>
      <c r="B16" s="510" t="s">
        <v>66</v>
      </c>
      <c r="C16" s="510" t="s">
        <v>73</v>
      </c>
      <c r="D16" s="515">
        <v>303187</v>
      </c>
      <c r="E16" s="515">
        <f t="shared" si="14"/>
        <v>431396.2356503378</v>
      </c>
      <c r="F16" s="514">
        <v>43146</v>
      </c>
      <c r="G16" s="515">
        <f t="shared" si="14"/>
        <v>61391.22714156436</v>
      </c>
      <c r="H16" s="514">
        <v>5562</v>
      </c>
      <c r="I16" s="515">
        <f>H16/$E$8</f>
        <v>7914.013010739836</v>
      </c>
      <c r="J16" s="514">
        <v>1656</v>
      </c>
      <c r="K16" s="515">
        <f>J16/$E$8</f>
        <v>2356.2757184079774</v>
      </c>
      <c r="L16" s="514">
        <v>2833</v>
      </c>
      <c r="M16" s="515">
        <f>L16/$E$8</f>
        <v>4030.995839522826</v>
      </c>
      <c r="N16" s="514">
        <v>0</v>
      </c>
      <c r="O16" s="515">
        <f>N16/$E$8</f>
        <v>0</v>
      </c>
      <c r="P16" s="514">
        <v>500</v>
      </c>
      <c r="Q16" s="515">
        <f>P16/$E$8</f>
        <v>711.4359053164183</v>
      </c>
      <c r="R16" s="514">
        <v>12399</v>
      </c>
      <c r="S16" s="515">
        <f>R16/$E$8</f>
        <v>17642.18758003654</v>
      </c>
      <c r="T16" s="514">
        <v>237091</v>
      </c>
      <c r="U16" s="515">
        <f>T16/$E$8</f>
        <v>337350.10045474983</v>
      </c>
      <c r="V16" s="514">
        <v>146565</v>
      </c>
      <c r="W16" s="515">
        <f>V16/$E$8</f>
        <v>208543.20692540167</v>
      </c>
      <c r="X16" s="514">
        <v>35307</v>
      </c>
      <c r="Y16" s="515">
        <f>X16/$E$8</f>
        <v>50237.33501801356</v>
      </c>
      <c r="Z16" s="514">
        <v>33720</v>
      </c>
      <c r="AA16" s="515">
        <f>Z16/$E$8</f>
        <v>47979.237454539245</v>
      </c>
      <c r="AB16" s="514">
        <v>21499</v>
      </c>
      <c r="AC16" s="515">
        <f>AB16/$E$8</f>
        <v>30590.32105679535</v>
      </c>
      <c r="AD16" s="514">
        <v>9563</v>
      </c>
      <c r="AE16" s="515">
        <f>AD16/$E$8</f>
        <v>13606.923125081816</v>
      </c>
      <c r="AF16" s="514">
        <v>9563</v>
      </c>
      <c r="AG16" s="515">
        <f>AF16/$E$8</f>
        <v>13606.923125081816</v>
      </c>
      <c r="AH16" s="514">
        <v>0</v>
      </c>
      <c r="AI16" s="515">
        <f>AH16/$E$8</f>
        <v>0</v>
      </c>
    </row>
    <row r="17" spans="1:35" ht="11.25">
      <c r="A17" s="514">
        <v>2</v>
      </c>
      <c r="B17" s="510" t="s">
        <v>74</v>
      </c>
      <c r="C17" s="510" t="s">
        <v>75</v>
      </c>
      <c r="D17" s="515">
        <v>889142</v>
      </c>
      <c r="E17" s="515">
        <f t="shared" si="14"/>
        <v>1265135.0874497015</v>
      </c>
      <c r="F17" s="514">
        <v>70017</v>
      </c>
      <c r="G17" s="515">
        <f t="shared" si="14"/>
        <v>99625.21556507931</v>
      </c>
      <c r="H17" s="514">
        <v>10517</v>
      </c>
      <c r="I17" s="515">
        <f>H17/$E$8</f>
        <v>14964.342832425542</v>
      </c>
      <c r="J17" s="514">
        <v>9695</v>
      </c>
      <c r="K17" s="515">
        <f>J17/$E$8</f>
        <v>13794.74220408535</v>
      </c>
      <c r="L17" s="514">
        <v>25246</v>
      </c>
      <c r="M17" s="515">
        <f>L17/$E$8</f>
        <v>35921.82173123659</v>
      </c>
      <c r="N17" s="514">
        <v>252</v>
      </c>
      <c r="O17" s="515">
        <f>N17/$E$8</f>
        <v>358.5636962794748</v>
      </c>
      <c r="P17" s="514">
        <v>1150</v>
      </c>
      <c r="Q17" s="515">
        <f>P17/$E$8</f>
        <v>1636.302582227762</v>
      </c>
      <c r="R17" s="514">
        <v>3342</v>
      </c>
      <c r="S17" s="515">
        <f>R17/$E$8</f>
        <v>4755.23759113494</v>
      </c>
      <c r="T17" s="514">
        <v>768923</v>
      </c>
      <c r="U17" s="515">
        <f>T17/$E$8</f>
        <v>1094078.8612472326</v>
      </c>
      <c r="V17" s="514">
        <v>544777</v>
      </c>
      <c r="W17" s="515">
        <f>V17/$E$8</f>
        <v>775147.8363811248</v>
      </c>
      <c r="X17" s="514">
        <v>126012</v>
      </c>
      <c r="Y17" s="515">
        <f>X17/$E$8</f>
        <v>179298.922601465</v>
      </c>
      <c r="Z17" s="514">
        <v>37647</v>
      </c>
      <c r="AA17" s="515">
        <f>Z17/$E$8</f>
        <v>53566.8550548944</v>
      </c>
      <c r="AB17" s="514">
        <v>60487</v>
      </c>
      <c r="AC17" s="515">
        <f>AB17/$E$8</f>
        <v>86065.24720974838</v>
      </c>
      <c r="AD17" s="514">
        <v>29367</v>
      </c>
      <c r="AE17" s="515">
        <f>AD17/$E$8</f>
        <v>41785.47646285451</v>
      </c>
      <c r="AF17" s="514">
        <v>29367</v>
      </c>
      <c r="AG17" s="515">
        <f>AF17/$E$8</f>
        <v>41785.47646285451</v>
      </c>
      <c r="AH17" s="514">
        <v>0</v>
      </c>
      <c r="AI17" s="515">
        <f>AH17/$E$8</f>
        <v>0</v>
      </c>
    </row>
    <row r="18" spans="1:35" ht="11.25">
      <c r="A18" s="514">
        <v>3</v>
      </c>
      <c r="B18" s="510" t="s">
        <v>76</v>
      </c>
      <c r="C18" s="510" t="s">
        <v>77</v>
      </c>
      <c r="D18" s="515">
        <v>530889</v>
      </c>
      <c r="E18" s="515">
        <f t="shared" si="14"/>
        <v>755386.992675056</v>
      </c>
      <c r="F18" s="514">
        <v>42479</v>
      </c>
      <c r="G18" s="515">
        <f t="shared" si="14"/>
        <v>60442.171643872265</v>
      </c>
      <c r="H18" s="514">
        <v>13589</v>
      </c>
      <c r="I18" s="515">
        <f>H18/$E$8</f>
        <v>19335.405034689615</v>
      </c>
      <c r="J18" s="514">
        <v>567</v>
      </c>
      <c r="K18" s="515">
        <f>J18/$E$8</f>
        <v>806.7683166288183</v>
      </c>
      <c r="L18" s="514">
        <v>4486</v>
      </c>
      <c r="M18" s="515">
        <f>L18/$E$8</f>
        <v>6383.002942498904</v>
      </c>
      <c r="N18" s="514">
        <v>68</v>
      </c>
      <c r="O18" s="515">
        <f>N18/$E$8</f>
        <v>96.75528312303288</v>
      </c>
      <c r="P18" s="514">
        <v>985</v>
      </c>
      <c r="Q18" s="515">
        <f>P18/$E$8</f>
        <v>1401.528733473344</v>
      </c>
      <c r="R18" s="514">
        <v>7222</v>
      </c>
      <c r="S18" s="515">
        <f>R18/$E$8</f>
        <v>10275.980216390346</v>
      </c>
      <c r="T18" s="514">
        <v>461493</v>
      </c>
      <c r="U18" s="515">
        <f>T18/$E$8</f>
        <v>656645.3805043796</v>
      </c>
      <c r="V18" s="514">
        <v>317489</v>
      </c>
      <c r="W18" s="515">
        <f>V18/$E$8</f>
        <v>451746.1482860086</v>
      </c>
      <c r="X18" s="514">
        <v>72007</v>
      </c>
      <c r="Y18" s="515">
        <f>X18/$E$8</f>
        <v>102456.73046823866</v>
      </c>
      <c r="Z18" s="514">
        <v>35428</v>
      </c>
      <c r="AA18" s="515">
        <f>Z18/$E$8</f>
        <v>50409.50250710013</v>
      </c>
      <c r="AB18" s="514">
        <v>36569</v>
      </c>
      <c r="AC18" s="515">
        <f>AB18/$E$8</f>
        <v>52032.999243032194</v>
      </c>
      <c r="AD18" s="514">
        <v>5467</v>
      </c>
      <c r="AE18" s="515">
        <f>AD18/$E$8</f>
        <v>7778.840188729717</v>
      </c>
      <c r="AF18" s="514">
        <v>5467</v>
      </c>
      <c r="AG18" s="515">
        <f>AF18/$E$8</f>
        <v>7778.840188729717</v>
      </c>
      <c r="AH18" s="514">
        <v>0</v>
      </c>
      <c r="AI18" s="515">
        <f>AH18/$E$8</f>
        <v>0</v>
      </c>
    </row>
    <row r="19" spans="1:35" s="520" customFormat="1" ht="12.75">
      <c r="A19" s="516">
        <v>3</v>
      </c>
      <c r="B19" s="517"/>
      <c r="C19" s="518" t="s">
        <v>78</v>
      </c>
      <c r="D19" s="519">
        <f aca="true" t="shared" si="16" ref="D19:AH19">(D16+D17+D18)</f>
        <v>1723218</v>
      </c>
      <c r="E19" s="515">
        <f t="shared" si="14"/>
        <v>2451918.315775095</v>
      </c>
      <c r="F19" s="516">
        <f t="shared" si="16"/>
        <v>155642</v>
      </c>
      <c r="G19" s="515">
        <f t="shared" si="14"/>
        <v>221458.61435051594</v>
      </c>
      <c r="H19" s="516">
        <f t="shared" si="16"/>
        <v>29668</v>
      </c>
      <c r="I19" s="515">
        <f>H19/$E$8</f>
        <v>42213.76087785499</v>
      </c>
      <c r="J19" s="516">
        <f t="shared" si="16"/>
        <v>11918</v>
      </c>
      <c r="K19" s="515">
        <f>J19/$E$8</f>
        <v>16957.786239122146</v>
      </c>
      <c r="L19" s="516">
        <f t="shared" si="16"/>
        <v>32565</v>
      </c>
      <c r="M19" s="515">
        <f>L19/$E$8</f>
        <v>46335.82051325832</v>
      </c>
      <c r="N19" s="516">
        <f t="shared" si="16"/>
        <v>320</v>
      </c>
      <c r="O19" s="515">
        <f>N19/$E$8</f>
        <v>455.3189794025077</v>
      </c>
      <c r="P19" s="516">
        <f t="shared" si="16"/>
        <v>2635</v>
      </c>
      <c r="Q19" s="515">
        <f>P19/$E$8</f>
        <v>3749.267221017524</v>
      </c>
      <c r="R19" s="516">
        <f t="shared" si="16"/>
        <v>22963</v>
      </c>
      <c r="S19" s="515">
        <f>R19/$E$8</f>
        <v>32673.405387561823</v>
      </c>
      <c r="T19" s="516">
        <f t="shared" si="16"/>
        <v>1467507</v>
      </c>
      <c r="U19" s="515">
        <f>T19/$E$8</f>
        <v>2088074.342206362</v>
      </c>
      <c r="V19" s="516">
        <f t="shared" si="16"/>
        <v>1008831</v>
      </c>
      <c r="W19" s="515">
        <f>V19/$E$8</f>
        <v>1435437.191592535</v>
      </c>
      <c r="X19" s="516">
        <f t="shared" si="16"/>
        <v>233326</v>
      </c>
      <c r="Y19" s="515">
        <f>X19/$E$8</f>
        <v>331992.9880877172</v>
      </c>
      <c r="Z19" s="516">
        <f t="shared" si="16"/>
        <v>106795</v>
      </c>
      <c r="AA19" s="515">
        <f>Z19/$E$8</f>
        <v>151955.59501653377</v>
      </c>
      <c r="AB19" s="516">
        <f t="shared" si="16"/>
        <v>118555</v>
      </c>
      <c r="AC19" s="515">
        <f>AB19/$E$8</f>
        <v>168688.56750957592</v>
      </c>
      <c r="AD19" s="516">
        <f t="shared" si="16"/>
        <v>44397</v>
      </c>
      <c r="AE19" s="515">
        <f>AD19/$E$8</f>
        <v>63171.23977666604</v>
      </c>
      <c r="AF19" s="516">
        <f t="shared" si="16"/>
        <v>44397</v>
      </c>
      <c r="AG19" s="515">
        <f>AF19/$E$8</f>
        <v>63171.23977666604</v>
      </c>
      <c r="AH19" s="516">
        <f t="shared" si="16"/>
        <v>0</v>
      </c>
      <c r="AI19" s="515">
        <f>AH19/$E$8</f>
        <v>0</v>
      </c>
    </row>
    <row r="20" spans="1:35" s="520" customFormat="1" ht="12.75">
      <c r="A20" s="521">
        <v>8</v>
      </c>
      <c r="B20" s="521"/>
      <c r="C20" s="522" t="s">
        <v>79</v>
      </c>
      <c r="D20" s="523">
        <f>D14+D19</f>
        <v>4490635</v>
      </c>
      <c r="E20" s="515">
        <f t="shared" si="14"/>
        <v>6389597.953341188</v>
      </c>
      <c r="F20" s="521">
        <f aca="true" t="shared" si="17" ref="F20:AH20">F14+F19</f>
        <v>391909</v>
      </c>
      <c r="G20" s="515">
        <f t="shared" si="14"/>
        <v>557636.2684333043</v>
      </c>
      <c r="H20" s="521">
        <f t="shared" si="17"/>
        <v>53704</v>
      </c>
      <c r="I20" s="515">
        <f>H20/$E$8</f>
        <v>76413.90771822585</v>
      </c>
      <c r="J20" s="521">
        <f t="shared" si="17"/>
        <v>25316</v>
      </c>
      <c r="K20" s="515">
        <f>J20/$E$8</f>
        <v>36021.42275798089</v>
      </c>
      <c r="L20" s="521">
        <f t="shared" si="17"/>
        <v>80545</v>
      </c>
      <c r="M20" s="515">
        <f>L20/$E$8</f>
        <v>114605.20998742181</v>
      </c>
      <c r="N20" s="521">
        <f t="shared" si="17"/>
        <v>5117</v>
      </c>
      <c r="O20" s="515">
        <f>N20/$E$8</f>
        <v>7280.835055008224</v>
      </c>
      <c r="P20" s="521">
        <f t="shared" si="17"/>
        <v>13164</v>
      </c>
      <c r="Q20" s="515">
        <f>P20/$E$8</f>
        <v>18730.68451517066</v>
      </c>
      <c r="R20" s="521">
        <f t="shared" si="17"/>
        <v>31228</v>
      </c>
      <c r="S20" s="515">
        <f>R20/$E$8</f>
        <v>44433.44090244222</v>
      </c>
      <c r="T20" s="521">
        <f t="shared" si="17"/>
        <v>3889652</v>
      </c>
      <c r="U20" s="515">
        <f>T20/$E$8</f>
        <v>5534476.183971634</v>
      </c>
      <c r="V20" s="521">
        <f t="shared" si="17"/>
        <v>2763603</v>
      </c>
      <c r="W20" s="515">
        <f>V20/$E$8</f>
        <v>3932252.804480339</v>
      </c>
      <c r="X20" s="521">
        <f t="shared" si="17"/>
        <v>627773</v>
      </c>
      <c r="Y20" s="515">
        <f>X20/$E$8</f>
        <v>893240.5051764076</v>
      </c>
      <c r="Z20" s="521">
        <f t="shared" si="17"/>
        <v>269421</v>
      </c>
      <c r="AA20" s="515">
        <f>Z20/$E$8</f>
        <v>383351.54609250947</v>
      </c>
      <c r="AB20" s="521">
        <f t="shared" si="17"/>
        <v>228855</v>
      </c>
      <c r="AC20" s="515">
        <f>AB20/$E$8</f>
        <v>325631.3282223778</v>
      </c>
      <c r="AD20" s="521">
        <f t="shared" si="17"/>
        <v>96221</v>
      </c>
      <c r="AE20" s="515">
        <f>AD20/$E$8</f>
        <v>136910.14849090215</v>
      </c>
      <c r="AF20" s="521">
        <f t="shared" si="17"/>
        <v>96221</v>
      </c>
      <c r="AG20" s="515">
        <f>AF20/$E$8</f>
        <v>136910.14849090215</v>
      </c>
      <c r="AH20" s="521">
        <f t="shared" si="17"/>
        <v>0</v>
      </c>
      <c r="AI20" s="515">
        <f>AH20/$E$8</f>
        <v>0</v>
      </c>
    </row>
    <row r="21" spans="1:35" ht="11.25">
      <c r="A21" s="593"/>
      <c r="B21" s="594"/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4"/>
      <c r="P21" s="594"/>
      <c r="Q21" s="594"/>
      <c r="R21" s="594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594"/>
      <c r="AE21" s="594"/>
      <c r="AF21" s="594"/>
      <c r="AG21" s="594"/>
      <c r="AH21" s="594"/>
      <c r="AI21" s="595"/>
    </row>
    <row r="22" spans="1:35" ht="11.25">
      <c r="A22" s="514">
        <v>1</v>
      </c>
      <c r="B22" s="510" t="s">
        <v>80</v>
      </c>
      <c r="C22" s="510" t="s">
        <v>81</v>
      </c>
      <c r="D22" s="515">
        <v>217564</v>
      </c>
      <c r="E22" s="515">
        <f t="shared" si="14"/>
        <v>309565.6826085224</v>
      </c>
      <c r="F22" s="514">
        <v>45856</v>
      </c>
      <c r="G22" s="515">
        <f t="shared" si="14"/>
        <v>65247.20974837935</v>
      </c>
      <c r="H22" s="514">
        <v>3046</v>
      </c>
      <c r="I22" s="515">
        <f aca="true" t="shared" si="18" ref="I22:I66">H22/$E$8</f>
        <v>4334.06753518762</v>
      </c>
      <c r="J22" s="514">
        <v>9923</v>
      </c>
      <c r="K22" s="515">
        <f aca="true" t="shared" si="19" ref="K22:K66">J22/$E$8</f>
        <v>14119.156976909637</v>
      </c>
      <c r="L22" s="514">
        <v>0</v>
      </c>
      <c r="M22" s="515">
        <f aca="true" t="shared" si="20" ref="M22:M66">L22/$E$8</f>
        <v>0</v>
      </c>
      <c r="N22" s="514">
        <v>900</v>
      </c>
      <c r="O22" s="515">
        <f aca="true" t="shared" si="21" ref="O22:O66">N22/$E$8</f>
        <v>1280.5846295695528</v>
      </c>
      <c r="P22" s="514">
        <v>500</v>
      </c>
      <c r="Q22" s="515">
        <f aca="true" t="shared" si="22" ref="Q22:Q66">P22/$E$8</f>
        <v>711.4359053164183</v>
      </c>
      <c r="R22" s="514">
        <v>2500</v>
      </c>
      <c r="S22" s="515">
        <f aca="true" t="shared" si="23" ref="S22:S66">R22/$E$8</f>
        <v>3557.179526582091</v>
      </c>
      <c r="T22" s="514">
        <v>154839</v>
      </c>
      <c r="U22" s="515">
        <f aca="true" t="shared" si="24" ref="U22:U66">T22/$E$8</f>
        <v>220316.04828657777</v>
      </c>
      <c r="V22" s="514">
        <v>91804</v>
      </c>
      <c r="W22" s="515">
        <f aca="true" t="shared" si="25" ref="W22:W66">V22/$E$8</f>
        <v>130625.32370333692</v>
      </c>
      <c r="X22" s="514">
        <v>20774</v>
      </c>
      <c r="Y22" s="515">
        <f aca="true" t="shared" si="26" ref="Y22:Y66">X22/$E$8</f>
        <v>29558.738994086547</v>
      </c>
      <c r="Z22" s="514">
        <v>25519</v>
      </c>
      <c r="AA22" s="515">
        <f aca="true" t="shared" si="27" ref="AA22:AA66">Z22/$E$8</f>
        <v>36310.26573553935</v>
      </c>
      <c r="AB22" s="514">
        <v>16742</v>
      </c>
      <c r="AC22" s="515">
        <f aca="true" t="shared" si="28" ref="AC22:AC66">AB22/$E$8</f>
        <v>23821.719853614948</v>
      </c>
      <c r="AD22" s="514">
        <v>2135</v>
      </c>
      <c r="AE22" s="515">
        <f aca="true" t="shared" si="29" ref="AE22:AE66">AD22/$E$8</f>
        <v>3037.8313157011057</v>
      </c>
      <c r="AF22" s="514">
        <v>2135</v>
      </c>
      <c r="AG22" s="515">
        <f aca="true" t="shared" si="30" ref="AG22:AG66">AF22/$E$8</f>
        <v>3037.8313157011057</v>
      </c>
      <c r="AH22" s="514">
        <v>0</v>
      </c>
      <c r="AI22" s="515">
        <f aca="true" t="shared" si="31" ref="AI22:AI66">AH22/$E$8</f>
        <v>0</v>
      </c>
    </row>
    <row r="23" spans="1:35" ht="11.25">
      <c r="A23" s="514">
        <v>2</v>
      </c>
      <c r="B23" s="510" t="s">
        <v>80</v>
      </c>
      <c r="C23" s="510" t="s">
        <v>82</v>
      </c>
      <c r="D23" s="515">
        <v>168039</v>
      </c>
      <c r="E23" s="515">
        <f t="shared" si="14"/>
        <v>239097.9561869312</v>
      </c>
      <c r="F23" s="514">
        <v>34141</v>
      </c>
      <c r="G23" s="515">
        <f t="shared" si="14"/>
        <v>48578.26648681567</v>
      </c>
      <c r="H23" s="514">
        <v>1052</v>
      </c>
      <c r="I23" s="515">
        <f t="shared" si="18"/>
        <v>1496.861144785744</v>
      </c>
      <c r="J23" s="514">
        <v>5450</v>
      </c>
      <c r="K23" s="515">
        <f t="shared" si="19"/>
        <v>7754.651367948959</v>
      </c>
      <c r="L23" s="514">
        <v>2179</v>
      </c>
      <c r="M23" s="515">
        <f t="shared" si="20"/>
        <v>3100.4376753689507</v>
      </c>
      <c r="N23" s="514">
        <v>1625</v>
      </c>
      <c r="O23" s="515">
        <f t="shared" si="21"/>
        <v>2312.1666922783593</v>
      </c>
      <c r="P23" s="514">
        <v>0</v>
      </c>
      <c r="Q23" s="515">
        <f t="shared" si="22"/>
        <v>0</v>
      </c>
      <c r="R23" s="514">
        <v>125</v>
      </c>
      <c r="S23" s="515">
        <f t="shared" si="23"/>
        <v>177.85897632910456</v>
      </c>
      <c r="T23" s="514">
        <v>123467</v>
      </c>
      <c r="U23" s="515">
        <f t="shared" si="24"/>
        <v>175677.71384340443</v>
      </c>
      <c r="V23" s="514">
        <v>79944</v>
      </c>
      <c r="W23" s="515">
        <f t="shared" si="25"/>
        <v>113750.06402923148</v>
      </c>
      <c r="X23" s="514">
        <v>18902</v>
      </c>
      <c r="Y23" s="515">
        <f t="shared" si="26"/>
        <v>26895.122964581875</v>
      </c>
      <c r="Z23" s="514">
        <v>10915</v>
      </c>
      <c r="AA23" s="515">
        <f t="shared" si="27"/>
        <v>15530.64581305741</v>
      </c>
      <c r="AB23" s="514">
        <v>13706</v>
      </c>
      <c r="AC23" s="515">
        <f t="shared" si="28"/>
        <v>19501.881036533658</v>
      </c>
      <c r="AD23" s="514">
        <v>1128</v>
      </c>
      <c r="AE23" s="515">
        <f t="shared" si="29"/>
        <v>1604.9994023938395</v>
      </c>
      <c r="AF23" s="514">
        <v>1128</v>
      </c>
      <c r="AG23" s="515">
        <f t="shared" si="30"/>
        <v>1604.9994023938395</v>
      </c>
      <c r="AH23" s="514">
        <v>0</v>
      </c>
      <c r="AI23" s="515">
        <f t="shared" si="31"/>
        <v>0</v>
      </c>
    </row>
    <row r="24" spans="1:35" ht="11.25">
      <c r="A24" s="514">
        <v>3</v>
      </c>
      <c r="B24" s="510" t="s">
        <v>83</v>
      </c>
      <c r="C24" s="510" t="s">
        <v>84</v>
      </c>
      <c r="D24" s="515">
        <v>268725</v>
      </c>
      <c r="E24" s="515">
        <f t="shared" si="14"/>
        <v>382361.22731230897</v>
      </c>
      <c r="F24" s="514">
        <v>39423</v>
      </c>
      <c r="G24" s="515">
        <f t="shared" si="14"/>
        <v>56093.875390578316</v>
      </c>
      <c r="H24" s="514">
        <v>2204</v>
      </c>
      <c r="I24" s="515">
        <f t="shared" si="18"/>
        <v>3136.009470634772</v>
      </c>
      <c r="J24" s="514">
        <v>6500</v>
      </c>
      <c r="K24" s="515">
        <f t="shared" si="19"/>
        <v>9248.666769113437</v>
      </c>
      <c r="L24" s="514">
        <v>5067</v>
      </c>
      <c r="M24" s="515">
        <f t="shared" si="20"/>
        <v>7209.691464476583</v>
      </c>
      <c r="N24" s="514">
        <v>2634</v>
      </c>
      <c r="O24" s="515">
        <f t="shared" si="21"/>
        <v>3747.8443492068914</v>
      </c>
      <c r="P24" s="514">
        <v>1741</v>
      </c>
      <c r="Q24" s="515">
        <f t="shared" si="22"/>
        <v>2477.2198223117684</v>
      </c>
      <c r="R24" s="514">
        <v>395</v>
      </c>
      <c r="S24" s="515">
        <f t="shared" si="23"/>
        <v>562.0343651999705</v>
      </c>
      <c r="T24" s="514">
        <v>210761</v>
      </c>
      <c r="U24" s="515">
        <f t="shared" si="24"/>
        <v>299885.88568078727</v>
      </c>
      <c r="V24" s="514">
        <v>130178</v>
      </c>
      <c r="W24" s="515">
        <f t="shared" si="25"/>
        <v>185226.6065645614</v>
      </c>
      <c r="X24" s="514">
        <v>31110</v>
      </c>
      <c r="Y24" s="515">
        <f t="shared" si="26"/>
        <v>44265.542028787546</v>
      </c>
      <c r="Z24" s="514">
        <v>23382</v>
      </c>
      <c r="AA24" s="515">
        <f t="shared" si="27"/>
        <v>33269.58867621698</v>
      </c>
      <c r="AB24" s="514">
        <v>26091</v>
      </c>
      <c r="AC24" s="515">
        <f t="shared" si="28"/>
        <v>37124.14841122134</v>
      </c>
      <c r="AD24" s="514">
        <v>2169</v>
      </c>
      <c r="AE24" s="515">
        <f t="shared" si="29"/>
        <v>3086.2089572626223</v>
      </c>
      <c r="AF24" s="514">
        <v>2169</v>
      </c>
      <c r="AG24" s="515">
        <f t="shared" si="30"/>
        <v>3086.2089572626223</v>
      </c>
      <c r="AH24" s="514">
        <v>0</v>
      </c>
      <c r="AI24" s="515">
        <f t="shared" si="31"/>
        <v>0</v>
      </c>
    </row>
    <row r="25" spans="1:35" ht="11.25">
      <c r="A25" s="514">
        <v>4</v>
      </c>
      <c r="B25" s="510" t="s">
        <v>85</v>
      </c>
      <c r="C25" s="510" t="s">
        <v>86</v>
      </c>
      <c r="D25" s="515">
        <v>189950</v>
      </c>
      <c r="E25" s="515">
        <f t="shared" si="14"/>
        <v>270274.5004297073</v>
      </c>
      <c r="F25" s="514">
        <v>30721</v>
      </c>
      <c r="G25" s="515">
        <f t="shared" si="14"/>
        <v>43712.04489445137</v>
      </c>
      <c r="H25" s="514">
        <v>1573</v>
      </c>
      <c r="I25" s="515">
        <f t="shared" si="18"/>
        <v>2238.177358125452</v>
      </c>
      <c r="J25" s="514">
        <v>5867</v>
      </c>
      <c r="K25" s="515">
        <f t="shared" si="19"/>
        <v>8347.988912982852</v>
      </c>
      <c r="L25" s="514">
        <v>2961</v>
      </c>
      <c r="M25" s="515">
        <f t="shared" si="20"/>
        <v>4213.123431283829</v>
      </c>
      <c r="N25" s="514">
        <v>1942</v>
      </c>
      <c r="O25" s="515">
        <f t="shared" si="21"/>
        <v>2763.2170562489687</v>
      </c>
      <c r="P25" s="514">
        <v>503</v>
      </c>
      <c r="Q25" s="515">
        <f t="shared" si="22"/>
        <v>715.7045207483168</v>
      </c>
      <c r="R25" s="514">
        <v>764</v>
      </c>
      <c r="S25" s="515">
        <f t="shared" si="23"/>
        <v>1087.074063323487</v>
      </c>
      <c r="T25" s="514">
        <v>145619</v>
      </c>
      <c r="U25" s="515">
        <f t="shared" si="24"/>
        <v>207197.170192543</v>
      </c>
      <c r="V25" s="514">
        <v>86324</v>
      </c>
      <c r="W25" s="515">
        <f t="shared" si="25"/>
        <v>122827.98618106898</v>
      </c>
      <c r="X25" s="514">
        <v>20769</v>
      </c>
      <c r="Y25" s="515">
        <f t="shared" si="26"/>
        <v>29551.624635033382</v>
      </c>
      <c r="Z25" s="514">
        <v>23495</v>
      </c>
      <c r="AA25" s="515">
        <f t="shared" si="27"/>
        <v>33430.37319081849</v>
      </c>
      <c r="AB25" s="514">
        <v>15031</v>
      </c>
      <c r="AC25" s="515">
        <f t="shared" si="28"/>
        <v>21387.186185622166</v>
      </c>
      <c r="AD25" s="514">
        <v>29830</v>
      </c>
      <c r="AE25" s="515">
        <f t="shared" si="29"/>
        <v>42444.266111177516</v>
      </c>
      <c r="AF25" s="514">
        <v>14915</v>
      </c>
      <c r="AG25" s="515">
        <f t="shared" si="30"/>
        <v>21222.133055588758</v>
      </c>
      <c r="AH25" s="514">
        <v>14915</v>
      </c>
      <c r="AI25" s="515">
        <f t="shared" si="31"/>
        <v>21222.133055588758</v>
      </c>
    </row>
    <row r="26" spans="1:35" ht="11.25">
      <c r="A26" s="514">
        <v>5</v>
      </c>
      <c r="B26" s="510" t="s">
        <v>85</v>
      </c>
      <c r="C26" s="510" t="s">
        <v>87</v>
      </c>
      <c r="D26" s="515">
        <v>59173</v>
      </c>
      <c r="E26" s="515">
        <f t="shared" si="14"/>
        <v>84195.59365057683</v>
      </c>
      <c r="F26" s="514">
        <v>4392</v>
      </c>
      <c r="G26" s="515">
        <f t="shared" si="14"/>
        <v>6249.252992299418</v>
      </c>
      <c r="H26" s="514">
        <v>724</v>
      </c>
      <c r="I26" s="515">
        <f t="shared" si="18"/>
        <v>1030.1591908981736</v>
      </c>
      <c r="J26" s="514">
        <v>1491</v>
      </c>
      <c r="K26" s="515">
        <f t="shared" si="19"/>
        <v>2121.5018696535594</v>
      </c>
      <c r="L26" s="514">
        <v>649</v>
      </c>
      <c r="M26" s="515">
        <f t="shared" si="20"/>
        <v>923.4438051007108</v>
      </c>
      <c r="N26" s="514">
        <v>959</v>
      </c>
      <c r="O26" s="515">
        <f t="shared" si="21"/>
        <v>1364.5340663968902</v>
      </c>
      <c r="P26" s="514">
        <v>627</v>
      </c>
      <c r="Q26" s="515">
        <f t="shared" si="22"/>
        <v>892.1406252667884</v>
      </c>
      <c r="R26" s="514">
        <v>360</v>
      </c>
      <c r="S26" s="515">
        <f t="shared" si="23"/>
        <v>512.2338518278211</v>
      </c>
      <c r="T26" s="514">
        <v>49971</v>
      </c>
      <c r="U26" s="515">
        <f t="shared" si="24"/>
        <v>71102.32724913348</v>
      </c>
      <c r="V26" s="514">
        <v>32599</v>
      </c>
      <c r="W26" s="515">
        <f t="shared" si="25"/>
        <v>46384.19815481984</v>
      </c>
      <c r="X26" s="514">
        <v>10787</v>
      </c>
      <c r="Y26" s="515">
        <f t="shared" si="26"/>
        <v>15348.518221296406</v>
      </c>
      <c r="Z26" s="514">
        <v>4188</v>
      </c>
      <c r="AA26" s="515">
        <f t="shared" si="27"/>
        <v>5958.987142930319</v>
      </c>
      <c r="AB26" s="514">
        <v>2397</v>
      </c>
      <c r="AC26" s="515">
        <f t="shared" si="28"/>
        <v>3410.6237300869093</v>
      </c>
      <c r="AD26" s="514">
        <v>1252</v>
      </c>
      <c r="AE26" s="515">
        <f t="shared" si="29"/>
        <v>1781.4355069123112</v>
      </c>
      <c r="AF26" s="514">
        <v>1252</v>
      </c>
      <c r="AG26" s="515">
        <f t="shared" si="30"/>
        <v>1781.4355069123112</v>
      </c>
      <c r="AH26" s="514">
        <v>0</v>
      </c>
      <c r="AI26" s="515">
        <f t="shared" si="31"/>
        <v>0</v>
      </c>
    </row>
    <row r="27" spans="1:35" ht="11.25">
      <c r="A27" s="514">
        <v>6</v>
      </c>
      <c r="B27" s="510" t="s">
        <v>64</v>
      </c>
      <c r="C27" s="510" t="s">
        <v>88</v>
      </c>
      <c r="D27" s="515">
        <v>267085</v>
      </c>
      <c r="E27" s="515">
        <f t="shared" si="14"/>
        <v>380027.71754287113</v>
      </c>
      <c r="F27" s="514">
        <v>43960</v>
      </c>
      <c r="G27" s="515">
        <f t="shared" si="14"/>
        <v>62549.44479541949</v>
      </c>
      <c r="H27" s="514">
        <v>4000</v>
      </c>
      <c r="I27" s="515">
        <f t="shared" si="18"/>
        <v>5691.487242531346</v>
      </c>
      <c r="J27" s="514">
        <v>6000</v>
      </c>
      <c r="K27" s="515">
        <f t="shared" si="19"/>
        <v>8537.230863797018</v>
      </c>
      <c r="L27" s="514">
        <v>2000</v>
      </c>
      <c r="M27" s="515">
        <f t="shared" si="20"/>
        <v>2845.743621265673</v>
      </c>
      <c r="N27" s="514">
        <v>1500</v>
      </c>
      <c r="O27" s="515">
        <f t="shared" si="21"/>
        <v>2134.3077159492545</v>
      </c>
      <c r="P27" s="514">
        <v>1717</v>
      </c>
      <c r="Q27" s="515">
        <f t="shared" si="22"/>
        <v>2443.0708988565802</v>
      </c>
      <c r="R27" s="514">
        <v>6000</v>
      </c>
      <c r="S27" s="515">
        <f t="shared" si="23"/>
        <v>8537.230863797018</v>
      </c>
      <c r="T27" s="514">
        <v>201908</v>
      </c>
      <c r="U27" s="515">
        <f t="shared" si="24"/>
        <v>287289.20154125476</v>
      </c>
      <c r="V27" s="514">
        <v>120057</v>
      </c>
      <c r="W27" s="515">
        <f t="shared" si="25"/>
        <v>170825.72096914644</v>
      </c>
      <c r="X27" s="514">
        <v>27173</v>
      </c>
      <c r="Y27" s="515">
        <f t="shared" si="26"/>
        <v>38663.695710326065</v>
      </c>
      <c r="Z27" s="514">
        <v>26752</v>
      </c>
      <c r="AA27" s="515">
        <f t="shared" si="27"/>
        <v>38064.666678049645</v>
      </c>
      <c r="AB27" s="514">
        <v>27926</v>
      </c>
      <c r="AC27" s="515">
        <f t="shared" si="28"/>
        <v>39735.11818373259</v>
      </c>
      <c r="AD27" s="514">
        <v>2174</v>
      </c>
      <c r="AE27" s="515">
        <f t="shared" si="29"/>
        <v>3093.3233163157865</v>
      </c>
      <c r="AF27" s="514">
        <v>2174</v>
      </c>
      <c r="AG27" s="515">
        <f t="shared" si="30"/>
        <v>3093.3233163157865</v>
      </c>
      <c r="AH27" s="514">
        <v>0</v>
      </c>
      <c r="AI27" s="515">
        <f t="shared" si="31"/>
        <v>0</v>
      </c>
    </row>
    <row r="28" spans="1:35" ht="11.25">
      <c r="A28" s="514">
        <v>7</v>
      </c>
      <c r="B28" s="510" t="s">
        <v>89</v>
      </c>
      <c r="C28" s="510" t="s">
        <v>90</v>
      </c>
      <c r="D28" s="515">
        <v>142915</v>
      </c>
      <c r="E28" s="515">
        <f t="shared" si="14"/>
        <v>203349.72481659183</v>
      </c>
      <c r="F28" s="514">
        <v>17707</v>
      </c>
      <c r="G28" s="515">
        <f t="shared" si="14"/>
        <v>25194.791150875637</v>
      </c>
      <c r="H28" s="514">
        <v>1230</v>
      </c>
      <c r="I28" s="515">
        <f t="shared" si="18"/>
        <v>1750.132327078389</v>
      </c>
      <c r="J28" s="514">
        <v>2377</v>
      </c>
      <c r="K28" s="515">
        <f t="shared" si="19"/>
        <v>3382.1662938742525</v>
      </c>
      <c r="L28" s="514">
        <v>3542</v>
      </c>
      <c r="M28" s="515">
        <f t="shared" si="20"/>
        <v>5039.8119532615065</v>
      </c>
      <c r="N28" s="514">
        <v>411</v>
      </c>
      <c r="O28" s="515">
        <f t="shared" si="21"/>
        <v>584.8003141700958</v>
      </c>
      <c r="P28" s="514">
        <v>509</v>
      </c>
      <c r="Q28" s="515">
        <f t="shared" si="22"/>
        <v>724.2417516121138</v>
      </c>
      <c r="R28" s="514">
        <v>465</v>
      </c>
      <c r="S28" s="515">
        <f t="shared" si="23"/>
        <v>661.6353919442689</v>
      </c>
      <c r="T28" s="514">
        <v>116674</v>
      </c>
      <c r="U28" s="515">
        <f t="shared" si="24"/>
        <v>166012.14563377557</v>
      </c>
      <c r="V28" s="514">
        <v>73376</v>
      </c>
      <c r="W28" s="515">
        <f t="shared" si="25"/>
        <v>104404.64197699502</v>
      </c>
      <c r="X28" s="514">
        <v>17115</v>
      </c>
      <c r="Y28" s="515">
        <f t="shared" si="26"/>
        <v>24352.451038981</v>
      </c>
      <c r="Z28" s="514">
        <v>7377</v>
      </c>
      <c r="AA28" s="515">
        <f t="shared" si="27"/>
        <v>10496.525347038434</v>
      </c>
      <c r="AB28" s="514">
        <v>18806</v>
      </c>
      <c r="AC28" s="515">
        <f t="shared" si="28"/>
        <v>26758.527270761122</v>
      </c>
      <c r="AD28" s="514">
        <v>3400</v>
      </c>
      <c r="AE28" s="515">
        <f t="shared" si="29"/>
        <v>4837.764156151644</v>
      </c>
      <c r="AF28" s="514">
        <v>3400</v>
      </c>
      <c r="AG28" s="515">
        <f t="shared" si="30"/>
        <v>4837.764156151644</v>
      </c>
      <c r="AH28" s="514">
        <v>0</v>
      </c>
      <c r="AI28" s="515">
        <f t="shared" si="31"/>
        <v>0</v>
      </c>
    </row>
    <row r="29" spans="1:35" ht="11.25">
      <c r="A29" s="514">
        <v>8</v>
      </c>
      <c r="B29" s="510" t="s">
        <v>66</v>
      </c>
      <c r="C29" s="510" t="s">
        <v>91</v>
      </c>
      <c r="D29" s="515">
        <v>230409</v>
      </c>
      <c r="E29" s="515">
        <f t="shared" si="14"/>
        <v>327842.47101610125</v>
      </c>
      <c r="F29" s="514">
        <v>27111</v>
      </c>
      <c r="G29" s="515">
        <f t="shared" si="14"/>
        <v>38575.47765806683</v>
      </c>
      <c r="H29" s="514">
        <v>2352</v>
      </c>
      <c r="I29" s="515">
        <f t="shared" si="18"/>
        <v>3346.5944986084314</v>
      </c>
      <c r="J29" s="514">
        <v>3960</v>
      </c>
      <c r="K29" s="515">
        <f t="shared" si="19"/>
        <v>5634.572370106032</v>
      </c>
      <c r="L29" s="514">
        <v>3293</v>
      </c>
      <c r="M29" s="515">
        <f t="shared" si="20"/>
        <v>4685.51687241393</v>
      </c>
      <c r="N29" s="514">
        <v>1079</v>
      </c>
      <c r="O29" s="515">
        <f t="shared" si="21"/>
        <v>1535.2786836728305</v>
      </c>
      <c r="P29" s="514">
        <v>1080</v>
      </c>
      <c r="Q29" s="515">
        <f t="shared" si="22"/>
        <v>1536.7015554834634</v>
      </c>
      <c r="R29" s="514">
        <v>445</v>
      </c>
      <c r="S29" s="515">
        <f t="shared" si="23"/>
        <v>633.1779557316122</v>
      </c>
      <c r="T29" s="514">
        <v>191089</v>
      </c>
      <c r="U29" s="515">
        <f t="shared" si="24"/>
        <v>271895.15142201807</v>
      </c>
      <c r="V29" s="514">
        <v>109508</v>
      </c>
      <c r="W29" s="515">
        <f t="shared" si="25"/>
        <v>155815.84623878065</v>
      </c>
      <c r="X29" s="514">
        <v>26136</v>
      </c>
      <c r="Y29" s="515">
        <f t="shared" si="26"/>
        <v>37188.17764269981</v>
      </c>
      <c r="Z29" s="514">
        <v>13264</v>
      </c>
      <c r="AA29" s="515">
        <f t="shared" si="27"/>
        <v>18872.971696233944</v>
      </c>
      <c r="AB29" s="514">
        <v>42181</v>
      </c>
      <c r="AC29" s="515">
        <f t="shared" si="28"/>
        <v>60018.15584430368</v>
      </c>
      <c r="AD29" s="514">
        <v>994</v>
      </c>
      <c r="AE29" s="515">
        <f t="shared" si="29"/>
        <v>1414.3345797690395</v>
      </c>
      <c r="AF29" s="514">
        <v>994</v>
      </c>
      <c r="AG29" s="515">
        <f t="shared" si="30"/>
        <v>1414.3345797690395</v>
      </c>
      <c r="AH29" s="514">
        <v>0</v>
      </c>
      <c r="AI29" s="515">
        <f t="shared" si="31"/>
        <v>0</v>
      </c>
    </row>
    <row r="30" spans="1:35" ht="11.25">
      <c r="A30" s="514">
        <v>9</v>
      </c>
      <c r="B30" s="510" t="s">
        <v>66</v>
      </c>
      <c r="C30" s="510" t="s">
        <v>92</v>
      </c>
      <c r="D30" s="515">
        <v>167305</v>
      </c>
      <c r="E30" s="515">
        <f t="shared" si="14"/>
        <v>238053.5682779267</v>
      </c>
      <c r="F30" s="514">
        <v>22810</v>
      </c>
      <c r="G30" s="515">
        <f t="shared" si="14"/>
        <v>32455.706000535</v>
      </c>
      <c r="H30" s="514">
        <v>1216</v>
      </c>
      <c r="I30" s="515">
        <f t="shared" si="18"/>
        <v>1730.2121217295291</v>
      </c>
      <c r="J30" s="514">
        <v>2880</v>
      </c>
      <c r="K30" s="515">
        <f t="shared" si="19"/>
        <v>4097.870814622569</v>
      </c>
      <c r="L30" s="514">
        <v>3000</v>
      </c>
      <c r="M30" s="515">
        <f t="shared" si="20"/>
        <v>4268.615431898509</v>
      </c>
      <c r="N30" s="514">
        <v>1600</v>
      </c>
      <c r="O30" s="515">
        <f t="shared" si="21"/>
        <v>2276.5948970125382</v>
      </c>
      <c r="P30" s="514">
        <v>500</v>
      </c>
      <c r="Q30" s="515">
        <f t="shared" si="22"/>
        <v>711.4359053164183</v>
      </c>
      <c r="R30" s="514">
        <v>314</v>
      </c>
      <c r="S30" s="515">
        <f t="shared" si="23"/>
        <v>446.78174853871064</v>
      </c>
      <c r="T30" s="514">
        <v>134985</v>
      </c>
      <c r="U30" s="515">
        <f t="shared" si="24"/>
        <v>192066.35135827344</v>
      </c>
      <c r="V30" s="514">
        <v>89689</v>
      </c>
      <c r="W30" s="515">
        <f t="shared" si="25"/>
        <v>127615.94982384847</v>
      </c>
      <c r="X30" s="514">
        <v>20491</v>
      </c>
      <c r="Y30" s="515">
        <f t="shared" si="26"/>
        <v>29156.066271677453</v>
      </c>
      <c r="Z30" s="514">
        <v>10300</v>
      </c>
      <c r="AA30" s="515">
        <f t="shared" si="27"/>
        <v>14655.579649518217</v>
      </c>
      <c r="AB30" s="514">
        <v>14505</v>
      </c>
      <c r="AC30" s="515">
        <f t="shared" si="28"/>
        <v>20638.755613229292</v>
      </c>
      <c r="AD30" s="514">
        <v>1000</v>
      </c>
      <c r="AE30" s="515">
        <f t="shared" si="29"/>
        <v>1422.8718106328365</v>
      </c>
      <c r="AF30" s="514">
        <v>1000</v>
      </c>
      <c r="AG30" s="515">
        <f t="shared" si="30"/>
        <v>1422.8718106328365</v>
      </c>
      <c r="AH30" s="514">
        <v>0</v>
      </c>
      <c r="AI30" s="515">
        <f t="shared" si="31"/>
        <v>0</v>
      </c>
    </row>
    <row r="31" spans="1:35" ht="11.25">
      <c r="A31" s="514">
        <v>10</v>
      </c>
      <c r="B31" s="510" t="s">
        <v>66</v>
      </c>
      <c r="C31" s="510" t="s">
        <v>93</v>
      </c>
      <c r="D31" s="515">
        <v>87996</v>
      </c>
      <c r="E31" s="515">
        <f t="shared" si="14"/>
        <v>125207.02784844708</v>
      </c>
      <c r="F31" s="514">
        <v>13550</v>
      </c>
      <c r="G31" s="515">
        <f t="shared" si="14"/>
        <v>19279.913034074936</v>
      </c>
      <c r="H31" s="514">
        <v>375</v>
      </c>
      <c r="I31" s="515">
        <f t="shared" si="18"/>
        <v>533.5769289873136</v>
      </c>
      <c r="J31" s="514">
        <v>800</v>
      </c>
      <c r="K31" s="515">
        <f t="shared" si="19"/>
        <v>1138.2974485062691</v>
      </c>
      <c r="L31" s="514">
        <v>500</v>
      </c>
      <c r="M31" s="515">
        <f t="shared" si="20"/>
        <v>711.4359053164183</v>
      </c>
      <c r="N31" s="514">
        <v>100</v>
      </c>
      <c r="O31" s="515">
        <f t="shared" si="21"/>
        <v>142.28718106328364</v>
      </c>
      <c r="P31" s="514">
        <v>50</v>
      </c>
      <c r="Q31" s="515">
        <f t="shared" si="22"/>
        <v>71.14359053164182</v>
      </c>
      <c r="R31" s="514">
        <v>300</v>
      </c>
      <c r="S31" s="515">
        <f t="shared" si="23"/>
        <v>426.861543189851</v>
      </c>
      <c r="T31" s="514">
        <v>72321</v>
      </c>
      <c r="U31" s="515">
        <f t="shared" si="24"/>
        <v>102903.51221677737</v>
      </c>
      <c r="V31" s="514">
        <v>56400</v>
      </c>
      <c r="W31" s="515">
        <f t="shared" si="25"/>
        <v>80249.97011969198</v>
      </c>
      <c r="X31" s="514">
        <v>13586</v>
      </c>
      <c r="Y31" s="515">
        <f t="shared" si="26"/>
        <v>19331.136419257717</v>
      </c>
      <c r="Z31" s="514">
        <v>2235</v>
      </c>
      <c r="AA31" s="515">
        <f t="shared" si="27"/>
        <v>3180.1184967643894</v>
      </c>
      <c r="AB31" s="514">
        <v>100</v>
      </c>
      <c r="AC31" s="515">
        <f t="shared" si="28"/>
        <v>142.28718106328364</v>
      </c>
      <c r="AD31" s="514">
        <v>0</v>
      </c>
      <c r="AE31" s="515">
        <f t="shared" si="29"/>
        <v>0</v>
      </c>
      <c r="AF31" s="514">
        <v>0</v>
      </c>
      <c r="AG31" s="515">
        <f t="shared" si="30"/>
        <v>0</v>
      </c>
      <c r="AH31" s="514">
        <v>0</v>
      </c>
      <c r="AI31" s="515">
        <f t="shared" si="31"/>
        <v>0</v>
      </c>
    </row>
    <row r="32" spans="1:35" ht="11.25">
      <c r="A32" s="514">
        <v>11</v>
      </c>
      <c r="B32" s="510" t="s">
        <v>66</v>
      </c>
      <c r="C32" s="510" t="s">
        <v>94</v>
      </c>
      <c r="D32" s="515">
        <v>188657</v>
      </c>
      <c r="E32" s="515">
        <f t="shared" si="14"/>
        <v>268434.72717855906</v>
      </c>
      <c r="F32" s="514">
        <v>26111</v>
      </c>
      <c r="G32" s="515">
        <f t="shared" si="14"/>
        <v>37152.605847433995</v>
      </c>
      <c r="H32" s="514">
        <v>924</v>
      </c>
      <c r="I32" s="515">
        <f t="shared" si="18"/>
        <v>1314.733553024741</v>
      </c>
      <c r="J32" s="514">
        <v>3900</v>
      </c>
      <c r="K32" s="515">
        <f t="shared" si="19"/>
        <v>5549.200061468062</v>
      </c>
      <c r="L32" s="514">
        <v>3687</v>
      </c>
      <c r="M32" s="515">
        <f t="shared" si="20"/>
        <v>5246.128365803268</v>
      </c>
      <c r="N32" s="514">
        <v>1800</v>
      </c>
      <c r="O32" s="515">
        <f t="shared" si="21"/>
        <v>2561.1692591391056</v>
      </c>
      <c r="P32" s="514">
        <v>700</v>
      </c>
      <c r="Q32" s="515">
        <f t="shared" si="22"/>
        <v>996.0102674429855</v>
      </c>
      <c r="R32" s="514">
        <v>350</v>
      </c>
      <c r="S32" s="515">
        <f t="shared" si="23"/>
        <v>498.00513372149277</v>
      </c>
      <c r="T32" s="514">
        <v>151185</v>
      </c>
      <c r="U32" s="515">
        <f t="shared" si="24"/>
        <v>215116.87469052538</v>
      </c>
      <c r="V32" s="514">
        <v>98860</v>
      </c>
      <c r="W32" s="515">
        <f t="shared" si="25"/>
        <v>140665.10719916222</v>
      </c>
      <c r="X32" s="514">
        <v>23234</v>
      </c>
      <c r="Y32" s="515">
        <f t="shared" si="26"/>
        <v>33059.00364824332</v>
      </c>
      <c r="Z32" s="514">
        <v>11500</v>
      </c>
      <c r="AA32" s="515">
        <f t="shared" si="27"/>
        <v>16363.02582227762</v>
      </c>
      <c r="AB32" s="514">
        <v>17591</v>
      </c>
      <c r="AC32" s="515">
        <f t="shared" si="28"/>
        <v>25029.738020842226</v>
      </c>
      <c r="AD32" s="514">
        <v>10538</v>
      </c>
      <c r="AE32" s="515">
        <f t="shared" si="29"/>
        <v>14994.22314044883</v>
      </c>
      <c r="AF32" s="514">
        <v>10538</v>
      </c>
      <c r="AG32" s="515">
        <f t="shared" si="30"/>
        <v>14994.22314044883</v>
      </c>
      <c r="AH32" s="514">
        <v>0</v>
      </c>
      <c r="AI32" s="515">
        <f t="shared" si="31"/>
        <v>0</v>
      </c>
    </row>
    <row r="33" spans="1:35" ht="11.25">
      <c r="A33" s="514">
        <v>12</v>
      </c>
      <c r="B33" s="510" t="s">
        <v>66</v>
      </c>
      <c r="C33" s="510" t="s">
        <v>95</v>
      </c>
      <c r="D33" s="515">
        <v>405515</v>
      </c>
      <c r="E33" s="515">
        <f t="shared" si="14"/>
        <v>576995.8622887747</v>
      </c>
      <c r="F33" s="514">
        <v>47779</v>
      </c>
      <c r="G33" s="515">
        <f t="shared" si="14"/>
        <v>67983.3922402263</v>
      </c>
      <c r="H33" s="514">
        <v>2943</v>
      </c>
      <c r="I33" s="515">
        <f t="shared" si="18"/>
        <v>4187.511738692438</v>
      </c>
      <c r="J33" s="514">
        <v>6432</v>
      </c>
      <c r="K33" s="515">
        <f t="shared" si="19"/>
        <v>9151.911485990404</v>
      </c>
      <c r="L33" s="514">
        <v>4790</v>
      </c>
      <c r="M33" s="515">
        <f t="shared" si="20"/>
        <v>6815.555972931287</v>
      </c>
      <c r="N33" s="514">
        <v>2280</v>
      </c>
      <c r="O33" s="515">
        <f t="shared" si="21"/>
        <v>3244.1477282428673</v>
      </c>
      <c r="P33" s="514">
        <v>1616</v>
      </c>
      <c r="Q33" s="515">
        <f t="shared" si="22"/>
        <v>2299.3608459826637</v>
      </c>
      <c r="R33" s="514">
        <v>266</v>
      </c>
      <c r="S33" s="515">
        <f t="shared" si="23"/>
        <v>378.48390162833454</v>
      </c>
      <c r="T33" s="514">
        <v>339409</v>
      </c>
      <c r="U33" s="515">
        <f t="shared" si="24"/>
        <v>482935.4983750804</v>
      </c>
      <c r="V33" s="514">
        <v>209793</v>
      </c>
      <c r="W33" s="515">
        <f t="shared" si="25"/>
        <v>298508.54576809466</v>
      </c>
      <c r="X33" s="514">
        <v>50041</v>
      </c>
      <c r="Y33" s="515">
        <f t="shared" si="26"/>
        <v>71201.92827587777</v>
      </c>
      <c r="Z33" s="514">
        <v>30264</v>
      </c>
      <c r="AA33" s="515">
        <f t="shared" si="27"/>
        <v>43061.79247699217</v>
      </c>
      <c r="AB33" s="514">
        <v>49311</v>
      </c>
      <c r="AC33" s="515">
        <f t="shared" si="28"/>
        <v>70163.2318541158</v>
      </c>
      <c r="AD33" s="514">
        <v>2203</v>
      </c>
      <c r="AE33" s="515">
        <f t="shared" si="29"/>
        <v>3134.586598824139</v>
      </c>
      <c r="AF33" s="514">
        <v>2203</v>
      </c>
      <c r="AG33" s="515">
        <f t="shared" si="30"/>
        <v>3134.586598824139</v>
      </c>
      <c r="AH33" s="514">
        <v>0</v>
      </c>
      <c r="AI33" s="515">
        <f t="shared" si="31"/>
        <v>0</v>
      </c>
    </row>
    <row r="34" spans="1:35" ht="11.25">
      <c r="A34" s="514">
        <v>13</v>
      </c>
      <c r="B34" s="510" t="s">
        <v>66</v>
      </c>
      <c r="C34" s="510" t="s">
        <v>96</v>
      </c>
      <c r="D34" s="515">
        <v>266054</v>
      </c>
      <c r="E34" s="515">
        <f t="shared" si="14"/>
        <v>378560.73670610867</v>
      </c>
      <c r="F34" s="514">
        <v>39415</v>
      </c>
      <c r="G34" s="515">
        <f t="shared" si="14"/>
        <v>56082.49241609325</v>
      </c>
      <c r="H34" s="514">
        <v>2040</v>
      </c>
      <c r="I34" s="515">
        <f t="shared" si="18"/>
        <v>2902.6584936909862</v>
      </c>
      <c r="J34" s="514">
        <v>6215</v>
      </c>
      <c r="K34" s="515">
        <f t="shared" si="19"/>
        <v>8843.148303083079</v>
      </c>
      <c r="L34" s="514">
        <v>6246</v>
      </c>
      <c r="M34" s="515">
        <f t="shared" si="20"/>
        <v>8887.257329212696</v>
      </c>
      <c r="N34" s="514">
        <v>2800</v>
      </c>
      <c r="O34" s="515">
        <f t="shared" si="21"/>
        <v>3984.041069771942</v>
      </c>
      <c r="P34" s="514">
        <v>196</v>
      </c>
      <c r="Q34" s="515">
        <f t="shared" si="22"/>
        <v>278.88287488403597</v>
      </c>
      <c r="R34" s="514">
        <v>1067</v>
      </c>
      <c r="S34" s="515">
        <f t="shared" si="23"/>
        <v>1518.2042219452364</v>
      </c>
      <c r="T34" s="514">
        <v>208075</v>
      </c>
      <c r="U34" s="515">
        <f t="shared" si="24"/>
        <v>296064.0519974275</v>
      </c>
      <c r="V34" s="514">
        <v>135103</v>
      </c>
      <c r="W34" s="515">
        <f t="shared" si="25"/>
        <v>192234.2502319281</v>
      </c>
      <c r="X34" s="514">
        <v>30146</v>
      </c>
      <c r="Y34" s="515">
        <f t="shared" si="26"/>
        <v>42893.89360333749</v>
      </c>
      <c r="Z34" s="514">
        <v>16567</v>
      </c>
      <c r="AA34" s="515">
        <f t="shared" si="27"/>
        <v>23572.717286754203</v>
      </c>
      <c r="AB34" s="514">
        <v>26259</v>
      </c>
      <c r="AC34" s="515">
        <f t="shared" si="28"/>
        <v>37363.19087540765</v>
      </c>
      <c r="AD34" s="514">
        <v>22500</v>
      </c>
      <c r="AE34" s="515">
        <f t="shared" si="29"/>
        <v>32014.61573923882</v>
      </c>
      <c r="AF34" s="514">
        <v>22500</v>
      </c>
      <c r="AG34" s="515">
        <f t="shared" si="30"/>
        <v>32014.61573923882</v>
      </c>
      <c r="AH34" s="514">
        <v>0</v>
      </c>
      <c r="AI34" s="515">
        <f t="shared" si="31"/>
        <v>0</v>
      </c>
    </row>
    <row r="35" spans="1:35" ht="11.25">
      <c r="A35" s="514">
        <v>14</v>
      </c>
      <c r="B35" s="510" t="s">
        <v>66</v>
      </c>
      <c r="C35" s="510" t="s">
        <v>97</v>
      </c>
      <c r="D35" s="515">
        <v>186860</v>
      </c>
      <c r="E35" s="515">
        <f t="shared" si="14"/>
        <v>265877.8265348518</v>
      </c>
      <c r="F35" s="514">
        <v>23048</v>
      </c>
      <c r="G35" s="515">
        <f t="shared" si="14"/>
        <v>32794.34949146562</v>
      </c>
      <c r="H35" s="514">
        <v>824</v>
      </c>
      <c r="I35" s="515">
        <f t="shared" si="18"/>
        <v>1172.4463719614573</v>
      </c>
      <c r="J35" s="514">
        <v>2940</v>
      </c>
      <c r="K35" s="515">
        <f t="shared" si="19"/>
        <v>4183.2431232605395</v>
      </c>
      <c r="L35" s="514">
        <v>3384</v>
      </c>
      <c r="M35" s="515">
        <f t="shared" si="20"/>
        <v>4814.998207181518</v>
      </c>
      <c r="N35" s="514">
        <v>1600</v>
      </c>
      <c r="O35" s="515">
        <f t="shared" si="21"/>
        <v>2276.5948970125382</v>
      </c>
      <c r="P35" s="514">
        <v>694</v>
      </c>
      <c r="Q35" s="515">
        <f t="shared" si="22"/>
        <v>987.4730365791885</v>
      </c>
      <c r="R35" s="514">
        <v>175</v>
      </c>
      <c r="S35" s="515">
        <f t="shared" si="23"/>
        <v>249.00256686074638</v>
      </c>
      <c r="T35" s="514">
        <v>154195</v>
      </c>
      <c r="U35" s="515">
        <f t="shared" si="24"/>
        <v>219399.71884053023</v>
      </c>
      <c r="V35" s="514">
        <v>101338</v>
      </c>
      <c r="W35" s="515">
        <f t="shared" si="25"/>
        <v>144190.9835459104</v>
      </c>
      <c r="X35" s="514">
        <v>24365</v>
      </c>
      <c r="Y35" s="515">
        <f t="shared" si="26"/>
        <v>34668.271666069064</v>
      </c>
      <c r="Z35" s="514">
        <v>8802</v>
      </c>
      <c r="AA35" s="515">
        <f t="shared" si="27"/>
        <v>12524.117677190226</v>
      </c>
      <c r="AB35" s="514">
        <v>19690</v>
      </c>
      <c r="AC35" s="515">
        <f t="shared" si="28"/>
        <v>28016.345951360552</v>
      </c>
      <c r="AD35" s="514">
        <v>1000</v>
      </c>
      <c r="AE35" s="515">
        <f t="shared" si="29"/>
        <v>1422.8718106328365</v>
      </c>
      <c r="AF35" s="514">
        <v>1000</v>
      </c>
      <c r="AG35" s="515">
        <f t="shared" si="30"/>
        <v>1422.8718106328365</v>
      </c>
      <c r="AH35" s="514">
        <v>0</v>
      </c>
      <c r="AI35" s="515">
        <f t="shared" si="31"/>
        <v>0</v>
      </c>
    </row>
    <row r="36" spans="1:35" ht="11.25">
      <c r="A36" s="514">
        <v>15</v>
      </c>
      <c r="B36" s="510" t="s">
        <v>98</v>
      </c>
      <c r="C36" s="510" t="s">
        <v>99</v>
      </c>
      <c r="D36" s="515">
        <v>90326</v>
      </c>
      <c r="E36" s="515">
        <f t="shared" si="14"/>
        <v>128522.31916722159</v>
      </c>
      <c r="F36" s="514">
        <v>15900</v>
      </c>
      <c r="G36" s="515">
        <f t="shared" si="14"/>
        <v>22623.661789062102</v>
      </c>
      <c r="H36" s="514">
        <v>2037</v>
      </c>
      <c r="I36" s="515">
        <f t="shared" si="18"/>
        <v>2898.389878259088</v>
      </c>
      <c r="J36" s="514">
        <v>2472</v>
      </c>
      <c r="K36" s="515">
        <f t="shared" si="19"/>
        <v>3517.339115884372</v>
      </c>
      <c r="L36" s="514">
        <v>1282</v>
      </c>
      <c r="M36" s="515">
        <f t="shared" si="20"/>
        <v>1824.1216612312965</v>
      </c>
      <c r="N36" s="514">
        <v>1086</v>
      </c>
      <c r="O36" s="515">
        <f t="shared" si="21"/>
        <v>1545.2387863472604</v>
      </c>
      <c r="P36" s="514">
        <v>26</v>
      </c>
      <c r="Q36" s="515">
        <f t="shared" si="22"/>
        <v>36.99466707645375</v>
      </c>
      <c r="R36" s="514">
        <v>398</v>
      </c>
      <c r="S36" s="515">
        <f t="shared" si="23"/>
        <v>566.3029806318689</v>
      </c>
      <c r="T36" s="514">
        <v>67125</v>
      </c>
      <c r="U36" s="515">
        <f t="shared" si="24"/>
        <v>95510.27028872915</v>
      </c>
      <c r="V36" s="514">
        <v>40855</v>
      </c>
      <c r="W36" s="515">
        <f t="shared" si="25"/>
        <v>58131.427823404534</v>
      </c>
      <c r="X36" s="514">
        <v>9342</v>
      </c>
      <c r="Y36" s="515">
        <f t="shared" si="26"/>
        <v>13292.468454931959</v>
      </c>
      <c r="Z36" s="514">
        <v>7720</v>
      </c>
      <c r="AA36" s="515">
        <f t="shared" si="27"/>
        <v>10984.570378085498</v>
      </c>
      <c r="AB36" s="514">
        <v>9208</v>
      </c>
      <c r="AC36" s="515">
        <f t="shared" si="28"/>
        <v>13101.80363230716</v>
      </c>
      <c r="AD36" s="514">
        <v>8061</v>
      </c>
      <c r="AE36" s="515">
        <f t="shared" si="29"/>
        <v>11469.769665511296</v>
      </c>
      <c r="AF36" s="514">
        <v>8061</v>
      </c>
      <c r="AG36" s="515">
        <f t="shared" si="30"/>
        <v>11469.769665511296</v>
      </c>
      <c r="AH36" s="514">
        <v>0</v>
      </c>
      <c r="AI36" s="515">
        <f t="shared" si="31"/>
        <v>0</v>
      </c>
    </row>
    <row r="37" spans="1:35" ht="11.25">
      <c r="A37" s="514">
        <v>16</v>
      </c>
      <c r="B37" s="510" t="s">
        <v>100</v>
      </c>
      <c r="C37" s="510" t="s">
        <v>101</v>
      </c>
      <c r="D37" s="515">
        <v>154713</v>
      </c>
      <c r="E37" s="515">
        <f t="shared" si="14"/>
        <v>220136.76643843803</v>
      </c>
      <c r="F37" s="514">
        <v>21805</v>
      </c>
      <c r="G37" s="515">
        <f t="shared" si="14"/>
        <v>31025.719830849</v>
      </c>
      <c r="H37" s="514">
        <v>2746</v>
      </c>
      <c r="I37" s="515">
        <f t="shared" si="18"/>
        <v>3907.205991997769</v>
      </c>
      <c r="J37" s="514">
        <v>1580</v>
      </c>
      <c r="K37" s="515">
        <f t="shared" si="19"/>
        <v>2248.137460799882</v>
      </c>
      <c r="L37" s="514">
        <v>2038</v>
      </c>
      <c r="M37" s="515">
        <f t="shared" si="20"/>
        <v>2899.812750069721</v>
      </c>
      <c r="N37" s="514">
        <v>822</v>
      </c>
      <c r="O37" s="515">
        <f t="shared" si="21"/>
        <v>1169.6006283401916</v>
      </c>
      <c r="P37" s="514">
        <v>509</v>
      </c>
      <c r="Q37" s="515">
        <f t="shared" si="22"/>
        <v>724.2417516121138</v>
      </c>
      <c r="R37" s="514">
        <v>4477</v>
      </c>
      <c r="S37" s="515">
        <f t="shared" si="23"/>
        <v>6370.197096203209</v>
      </c>
      <c r="T37" s="514">
        <v>120736</v>
      </c>
      <c r="U37" s="515">
        <f t="shared" si="24"/>
        <v>171791.85092856616</v>
      </c>
      <c r="V37" s="514">
        <v>67499</v>
      </c>
      <c r="W37" s="515">
        <f t="shared" si="25"/>
        <v>96042.42434590583</v>
      </c>
      <c r="X37" s="514">
        <v>15944</v>
      </c>
      <c r="Y37" s="515">
        <f t="shared" si="26"/>
        <v>22686.268148729945</v>
      </c>
      <c r="Z37" s="514">
        <v>14243</v>
      </c>
      <c r="AA37" s="515">
        <f t="shared" si="27"/>
        <v>20265.96319884349</v>
      </c>
      <c r="AB37" s="514">
        <v>23050</v>
      </c>
      <c r="AC37" s="515">
        <f t="shared" si="28"/>
        <v>32797.19523508688</v>
      </c>
      <c r="AD37" s="514">
        <v>6228</v>
      </c>
      <c r="AE37" s="515">
        <f t="shared" si="29"/>
        <v>8861.645636621306</v>
      </c>
      <c r="AF37" s="514">
        <v>6228</v>
      </c>
      <c r="AG37" s="515">
        <f t="shared" si="30"/>
        <v>8861.645636621306</v>
      </c>
      <c r="AH37" s="514">
        <v>0</v>
      </c>
      <c r="AI37" s="515">
        <f t="shared" si="31"/>
        <v>0</v>
      </c>
    </row>
    <row r="38" spans="1:35" ht="11.25">
      <c r="A38" s="514">
        <v>17</v>
      </c>
      <c r="B38" s="510" t="s">
        <v>102</v>
      </c>
      <c r="C38" s="510" t="s">
        <v>103</v>
      </c>
      <c r="D38" s="515">
        <v>44447</v>
      </c>
      <c r="E38" s="515">
        <f t="shared" si="14"/>
        <v>63242.38336719768</v>
      </c>
      <c r="F38" s="514">
        <v>5361</v>
      </c>
      <c r="G38" s="515">
        <f t="shared" si="14"/>
        <v>7628.0157768026365</v>
      </c>
      <c r="H38" s="514">
        <v>227</v>
      </c>
      <c r="I38" s="515">
        <f t="shared" si="18"/>
        <v>322.9919010136539</v>
      </c>
      <c r="J38" s="514">
        <v>383</v>
      </c>
      <c r="K38" s="515">
        <f t="shared" si="19"/>
        <v>544.9599034723764</v>
      </c>
      <c r="L38" s="514">
        <v>3000</v>
      </c>
      <c r="M38" s="515">
        <f t="shared" si="20"/>
        <v>4268.615431898509</v>
      </c>
      <c r="N38" s="514">
        <v>430</v>
      </c>
      <c r="O38" s="515">
        <f t="shared" si="21"/>
        <v>611.8348785721197</v>
      </c>
      <c r="P38" s="514">
        <v>138</v>
      </c>
      <c r="Q38" s="515">
        <f t="shared" si="22"/>
        <v>196.35630986733145</v>
      </c>
      <c r="R38" s="514">
        <v>1436</v>
      </c>
      <c r="S38" s="515">
        <f t="shared" si="23"/>
        <v>2043.2439200687531</v>
      </c>
      <c r="T38" s="514">
        <v>33472</v>
      </c>
      <c r="U38" s="515">
        <f t="shared" si="24"/>
        <v>47626.365245502304</v>
      </c>
      <c r="V38" s="514">
        <v>25561</v>
      </c>
      <c r="W38" s="515">
        <f t="shared" si="25"/>
        <v>36370.02635158593</v>
      </c>
      <c r="X38" s="514">
        <v>6103</v>
      </c>
      <c r="Y38" s="515">
        <f t="shared" si="26"/>
        <v>8683.7866602922</v>
      </c>
      <c r="Z38" s="514">
        <v>869</v>
      </c>
      <c r="AA38" s="515">
        <f t="shared" si="27"/>
        <v>1236.475603439935</v>
      </c>
      <c r="AB38" s="514">
        <v>939</v>
      </c>
      <c r="AC38" s="515">
        <f t="shared" si="28"/>
        <v>1336.0766301842334</v>
      </c>
      <c r="AD38" s="514">
        <v>0</v>
      </c>
      <c r="AE38" s="515">
        <f t="shared" si="29"/>
        <v>0</v>
      </c>
      <c r="AF38" s="514">
        <v>0</v>
      </c>
      <c r="AG38" s="515">
        <f t="shared" si="30"/>
        <v>0</v>
      </c>
      <c r="AH38" s="514">
        <v>0</v>
      </c>
      <c r="AI38" s="515">
        <f t="shared" si="31"/>
        <v>0</v>
      </c>
    </row>
    <row r="39" spans="1:35" ht="11.25">
      <c r="A39" s="514">
        <v>18</v>
      </c>
      <c r="B39" s="510" t="s">
        <v>104</v>
      </c>
      <c r="C39" s="510" t="s">
        <v>105</v>
      </c>
      <c r="D39" s="515">
        <v>42264</v>
      </c>
      <c r="E39" s="515">
        <f t="shared" si="14"/>
        <v>60136.2542045862</v>
      </c>
      <c r="F39" s="514">
        <v>3273</v>
      </c>
      <c r="G39" s="515">
        <f t="shared" si="14"/>
        <v>4657.0594362012735</v>
      </c>
      <c r="H39" s="514">
        <v>516</v>
      </c>
      <c r="I39" s="515">
        <f t="shared" si="18"/>
        <v>734.2018542865436</v>
      </c>
      <c r="J39" s="514">
        <v>71</v>
      </c>
      <c r="K39" s="515">
        <f t="shared" si="19"/>
        <v>101.02389855493139</v>
      </c>
      <c r="L39" s="514">
        <v>300</v>
      </c>
      <c r="M39" s="515">
        <f t="shared" si="20"/>
        <v>426.861543189851</v>
      </c>
      <c r="N39" s="514">
        <v>310</v>
      </c>
      <c r="O39" s="515">
        <f t="shared" si="21"/>
        <v>441.09026129617934</v>
      </c>
      <c r="P39" s="514">
        <v>580</v>
      </c>
      <c r="Q39" s="515">
        <f t="shared" si="22"/>
        <v>825.2656501670451</v>
      </c>
      <c r="R39" s="514">
        <v>600</v>
      </c>
      <c r="S39" s="515">
        <f t="shared" si="23"/>
        <v>853.723086379702</v>
      </c>
      <c r="T39" s="514">
        <v>36614</v>
      </c>
      <c r="U39" s="515">
        <f t="shared" si="24"/>
        <v>52097.02847451068</v>
      </c>
      <c r="V39" s="514">
        <v>25615</v>
      </c>
      <c r="W39" s="515">
        <f t="shared" si="25"/>
        <v>36446.861429360106</v>
      </c>
      <c r="X39" s="514">
        <v>6171</v>
      </c>
      <c r="Y39" s="515">
        <f t="shared" si="26"/>
        <v>8780.541943415234</v>
      </c>
      <c r="Z39" s="514">
        <v>2958</v>
      </c>
      <c r="AA39" s="515">
        <f t="shared" si="27"/>
        <v>4208.854815851931</v>
      </c>
      <c r="AB39" s="514">
        <v>1870</v>
      </c>
      <c r="AC39" s="515">
        <f t="shared" si="28"/>
        <v>2660.770285883404</v>
      </c>
      <c r="AD39" s="514">
        <v>265</v>
      </c>
      <c r="AE39" s="515">
        <f t="shared" si="29"/>
        <v>377.0610298177017</v>
      </c>
      <c r="AF39" s="514">
        <v>265</v>
      </c>
      <c r="AG39" s="515">
        <f t="shared" si="30"/>
        <v>377.0610298177017</v>
      </c>
      <c r="AH39" s="514">
        <v>0</v>
      </c>
      <c r="AI39" s="515">
        <f t="shared" si="31"/>
        <v>0</v>
      </c>
    </row>
    <row r="40" spans="1:35" ht="11.25">
      <c r="A40" s="514">
        <v>19</v>
      </c>
      <c r="B40" s="510" t="s">
        <v>106</v>
      </c>
      <c r="C40" s="510" t="s">
        <v>107</v>
      </c>
      <c r="D40" s="515">
        <v>124438</v>
      </c>
      <c r="E40" s="515">
        <f t="shared" si="14"/>
        <v>177059.32237152892</v>
      </c>
      <c r="F40" s="514">
        <v>13451</v>
      </c>
      <c r="G40" s="515">
        <f t="shared" si="14"/>
        <v>19139.048724822285</v>
      </c>
      <c r="H40" s="514">
        <v>1172</v>
      </c>
      <c r="I40" s="515">
        <f t="shared" si="18"/>
        <v>1667.6057620616843</v>
      </c>
      <c r="J40" s="514">
        <v>3466</v>
      </c>
      <c r="K40" s="515">
        <f t="shared" si="19"/>
        <v>4931.673695653411</v>
      </c>
      <c r="L40" s="514">
        <v>3543</v>
      </c>
      <c r="M40" s="515">
        <f t="shared" si="20"/>
        <v>5041.23482507214</v>
      </c>
      <c r="N40" s="514">
        <v>950</v>
      </c>
      <c r="O40" s="515">
        <f t="shared" si="21"/>
        <v>1351.7282201011947</v>
      </c>
      <c r="P40" s="514">
        <v>780</v>
      </c>
      <c r="Q40" s="515">
        <f t="shared" si="22"/>
        <v>1109.8400122936125</v>
      </c>
      <c r="R40" s="514">
        <v>1899</v>
      </c>
      <c r="S40" s="515">
        <f t="shared" si="23"/>
        <v>2702.0335683917565</v>
      </c>
      <c r="T40" s="514">
        <v>99177</v>
      </c>
      <c r="U40" s="515">
        <f t="shared" si="24"/>
        <v>141116.15756313282</v>
      </c>
      <c r="V40" s="514">
        <v>57790</v>
      </c>
      <c r="W40" s="515">
        <f t="shared" si="25"/>
        <v>82227.76193647162</v>
      </c>
      <c r="X40" s="514">
        <v>13818</v>
      </c>
      <c r="Y40" s="515">
        <f t="shared" si="26"/>
        <v>19661.242679324536</v>
      </c>
      <c r="Z40" s="514">
        <v>9248</v>
      </c>
      <c r="AA40" s="515">
        <f t="shared" si="27"/>
        <v>13158.718504732471</v>
      </c>
      <c r="AB40" s="514">
        <v>18321</v>
      </c>
      <c r="AC40" s="515">
        <f t="shared" si="28"/>
        <v>26068.434442604197</v>
      </c>
      <c r="AD40" s="514">
        <v>13768</v>
      </c>
      <c r="AE40" s="515">
        <f t="shared" si="29"/>
        <v>19590.099088792893</v>
      </c>
      <c r="AF40" s="514">
        <v>13768</v>
      </c>
      <c r="AG40" s="515">
        <f t="shared" si="30"/>
        <v>19590.099088792893</v>
      </c>
      <c r="AH40" s="514">
        <v>0</v>
      </c>
      <c r="AI40" s="515">
        <f t="shared" si="31"/>
        <v>0</v>
      </c>
    </row>
    <row r="41" spans="1:35" ht="11.25">
      <c r="A41" s="514">
        <v>20</v>
      </c>
      <c r="B41" s="510" t="s">
        <v>108</v>
      </c>
      <c r="C41" s="510" t="s">
        <v>109</v>
      </c>
      <c r="D41" s="515">
        <v>118141</v>
      </c>
      <c r="E41" s="515">
        <f t="shared" si="14"/>
        <v>168099.49857997394</v>
      </c>
      <c r="F41" s="514">
        <v>15396</v>
      </c>
      <c r="G41" s="515">
        <f t="shared" si="14"/>
        <v>21906.53439650315</v>
      </c>
      <c r="H41" s="514">
        <v>1119</v>
      </c>
      <c r="I41" s="515">
        <f t="shared" si="18"/>
        <v>1592.193556098144</v>
      </c>
      <c r="J41" s="514">
        <v>387</v>
      </c>
      <c r="K41" s="515">
        <f t="shared" si="19"/>
        <v>550.6513907149077</v>
      </c>
      <c r="L41" s="514">
        <v>2027</v>
      </c>
      <c r="M41" s="515">
        <f t="shared" si="20"/>
        <v>2884.1611601527597</v>
      </c>
      <c r="N41" s="514">
        <v>802</v>
      </c>
      <c r="O41" s="515">
        <f t="shared" si="21"/>
        <v>1141.1431921275348</v>
      </c>
      <c r="P41" s="514">
        <v>431</v>
      </c>
      <c r="Q41" s="515">
        <f t="shared" si="22"/>
        <v>613.2577503827525</v>
      </c>
      <c r="R41" s="514">
        <v>836</v>
      </c>
      <c r="S41" s="515">
        <f t="shared" si="23"/>
        <v>1189.5208336890514</v>
      </c>
      <c r="T41" s="514">
        <v>97143</v>
      </c>
      <c r="U41" s="515">
        <f t="shared" si="24"/>
        <v>138222.03630030563</v>
      </c>
      <c r="V41" s="514">
        <v>62332</v>
      </c>
      <c r="W41" s="515">
        <f t="shared" si="25"/>
        <v>88690.44570036596</v>
      </c>
      <c r="X41" s="514">
        <v>14539</v>
      </c>
      <c r="Y41" s="515">
        <f t="shared" si="26"/>
        <v>20687.13325479081</v>
      </c>
      <c r="Z41" s="514">
        <v>8469</v>
      </c>
      <c r="AA41" s="515">
        <f t="shared" si="27"/>
        <v>12050.301364249492</v>
      </c>
      <c r="AB41" s="514">
        <v>11803</v>
      </c>
      <c r="AC41" s="515">
        <f t="shared" si="28"/>
        <v>16794.15598089937</v>
      </c>
      <c r="AD41" s="514">
        <v>55</v>
      </c>
      <c r="AE41" s="515">
        <f t="shared" si="29"/>
        <v>78.25794958480601</v>
      </c>
      <c r="AF41" s="514">
        <v>55</v>
      </c>
      <c r="AG41" s="515">
        <f t="shared" si="30"/>
        <v>78.25794958480601</v>
      </c>
      <c r="AH41" s="514">
        <v>0</v>
      </c>
      <c r="AI41" s="515">
        <f t="shared" si="31"/>
        <v>0</v>
      </c>
    </row>
    <row r="42" spans="1:35" ht="11.25">
      <c r="A42" s="514">
        <v>21</v>
      </c>
      <c r="B42" s="510" t="s">
        <v>70</v>
      </c>
      <c r="C42" s="510" t="s">
        <v>110</v>
      </c>
      <c r="D42" s="515">
        <v>140310</v>
      </c>
      <c r="E42" s="515">
        <f t="shared" si="14"/>
        <v>199643.1437498933</v>
      </c>
      <c r="F42" s="514">
        <v>18116</v>
      </c>
      <c r="G42" s="515">
        <f t="shared" si="14"/>
        <v>25776.745721424468</v>
      </c>
      <c r="H42" s="514">
        <v>1583</v>
      </c>
      <c r="I42" s="515">
        <f t="shared" si="18"/>
        <v>2252.4060762317804</v>
      </c>
      <c r="J42" s="514">
        <v>793</v>
      </c>
      <c r="K42" s="515">
        <f t="shared" si="19"/>
        <v>1128.3373458318392</v>
      </c>
      <c r="L42" s="514">
        <v>7483</v>
      </c>
      <c r="M42" s="515">
        <f t="shared" si="20"/>
        <v>10647.349758965516</v>
      </c>
      <c r="N42" s="514">
        <v>374</v>
      </c>
      <c r="O42" s="515">
        <f t="shared" si="21"/>
        <v>532.1540571766808</v>
      </c>
      <c r="P42" s="514">
        <v>390</v>
      </c>
      <c r="Q42" s="515">
        <f t="shared" si="22"/>
        <v>554.9200061468063</v>
      </c>
      <c r="R42" s="514">
        <v>1823</v>
      </c>
      <c r="S42" s="515">
        <f t="shared" si="23"/>
        <v>2593.895310783661</v>
      </c>
      <c r="T42" s="514">
        <v>109748</v>
      </c>
      <c r="U42" s="515">
        <f t="shared" si="24"/>
        <v>156157.33547333255</v>
      </c>
      <c r="V42" s="514">
        <v>69484</v>
      </c>
      <c r="W42" s="515">
        <f t="shared" si="25"/>
        <v>98866.82489001201</v>
      </c>
      <c r="X42" s="514">
        <v>16102</v>
      </c>
      <c r="Y42" s="515">
        <f t="shared" si="26"/>
        <v>22911.081894809933</v>
      </c>
      <c r="Z42" s="514">
        <v>16428</v>
      </c>
      <c r="AA42" s="515">
        <f t="shared" si="27"/>
        <v>23374.93810507624</v>
      </c>
      <c r="AB42" s="514">
        <v>7734</v>
      </c>
      <c r="AC42" s="515">
        <f t="shared" si="28"/>
        <v>11004.490583434357</v>
      </c>
      <c r="AD42" s="514">
        <v>3335</v>
      </c>
      <c r="AE42" s="515">
        <f t="shared" si="29"/>
        <v>4745.27748846051</v>
      </c>
      <c r="AF42" s="514">
        <v>3335</v>
      </c>
      <c r="AG42" s="515">
        <f t="shared" si="30"/>
        <v>4745.27748846051</v>
      </c>
      <c r="AH42" s="514">
        <v>0</v>
      </c>
      <c r="AI42" s="515">
        <f t="shared" si="31"/>
        <v>0</v>
      </c>
    </row>
    <row r="43" spans="1:35" ht="11.25">
      <c r="A43" s="514">
        <v>22</v>
      </c>
      <c r="B43" s="510" t="s">
        <v>111</v>
      </c>
      <c r="C43" s="510" t="s">
        <v>112</v>
      </c>
      <c r="D43" s="515">
        <v>101323</v>
      </c>
      <c r="E43" s="515">
        <f t="shared" si="14"/>
        <v>144169.6404687509</v>
      </c>
      <c r="F43" s="514">
        <v>7245</v>
      </c>
      <c r="G43" s="515">
        <f t="shared" si="14"/>
        <v>10308.7062680349</v>
      </c>
      <c r="H43" s="514">
        <v>617</v>
      </c>
      <c r="I43" s="515">
        <f t="shared" si="18"/>
        <v>877.9119071604601</v>
      </c>
      <c r="J43" s="514">
        <v>872</v>
      </c>
      <c r="K43" s="515">
        <f t="shared" si="19"/>
        <v>1240.7442188718335</v>
      </c>
      <c r="L43" s="514">
        <v>2365</v>
      </c>
      <c r="M43" s="515">
        <f t="shared" si="20"/>
        <v>3365.0918321466584</v>
      </c>
      <c r="N43" s="514">
        <v>967</v>
      </c>
      <c r="O43" s="515">
        <f t="shared" si="21"/>
        <v>1375.917040881953</v>
      </c>
      <c r="P43" s="514">
        <v>277</v>
      </c>
      <c r="Q43" s="515">
        <f t="shared" si="22"/>
        <v>394.13549154529574</v>
      </c>
      <c r="R43" s="514">
        <v>16</v>
      </c>
      <c r="S43" s="515">
        <f t="shared" si="23"/>
        <v>22.765948970125383</v>
      </c>
      <c r="T43" s="514">
        <v>88964</v>
      </c>
      <c r="U43" s="515">
        <f t="shared" si="24"/>
        <v>126584.36776113967</v>
      </c>
      <c r="V43" s="514">
        <v>62648</v>
      </c>
      <c r="W43" s="515">
        <f t="shared" si="25"/>
        <v>89140.07319252595</v>
      </c>
      <c r="X43" s="514">
        <v>15243</v>
      </c>
      <c r="Y43" s="515">
        <f t="shared" si="26"/>
        <v>21688.835009476326</v>
      </c>
      <c r="Z43" s="514">
        <v>4306</v>
      </c>
      <c r="AA43" s="515">
        <f t="shared" si="27"/>
        <v>6126.886016584994</v>
      </c>
      <c r="AB43" s="514">
        <v>6767</v>
      </c>
      <c r="AC43" s="515">
        <f t="shared" si="28"/>
        <v>9628.573542552405</v>
      </c>
      <c r="AD43" s="514">
        <v>2329</v>
      </c>
      <c r="AE43" s="515">
        <f t="shared" si="29"/>
        <v>3313.868446963876</v>
      </c>
      <c r="AF43" s="514">
        <v>2329</v>
      </c>
      <c r="AG43" s="515">
        <f t="shared" si="30"/>
        <v>3313.868446963876</v>
      </c>
      <c r="AH43" s="514">
        <v>0</v>
      </c>
      <c r="AI43" s="515">
        <f t="shared" si="31"/>
        <v>0</v>
      </c>
    </row>
    <row r="44" spans="1:35" ht="11.25">
      <c r="A44" s="514">
        <v>23</v>
      </c>
      <c r="B44" s="510" t="s">
        <v>111</v>
      </c>
      <c r="C44" s="510" t="s">
        <v>113</v>
      </c>
      <c r="D44" s="515">
        <v>194608</v>
      </c>
      <c r="E44" s="515">
        <f t="shared" si="14"/>
        <v>276902.237323635</v>
      </c>
      <c r="F44" s="514">
        <v>19045</v>
      </c>
      <c r="G44" s="515">
        <f t="shared" si="14"/>
        <v>27098.593633502373</v>
      </c>
      <c r="H44" s="514">
        <v>1444</v>
      </c>
      <c r="I44" s="515">
        <f t="shared" si="18"/>
        <v>2054.626894553816</v>
      </c>
      <c r="J44" s="514">
        <v>1300</v>
      </c>
      <c r="K44" s="515">
        <f t="shared" si="19"/>
        <v>1849.7333538226874</v>
      </c>
      <c r="L44" s="514">
        <v>7231</v>
      </c>
      <c r="M44" s="515">
        <f t="shared" si="20"/>
        <v>10288.78606268604</v>
      </c>
      <c r="N44" s="514">
        <v>1692</v>
      </c>
      <c r="O44" s="515">
        <f t="shared" si="21"/>
        <v>2407.499103590759</v>
      </c>
      <c r="P44" s="514">
        <v>550</v>
      </c>
      <c r="Q44" s="515">
        <f t="shared" si="22"/>
        <v>782.5794958480601</v>
      </c>
      <c r="R44" s="514">
        <v>483</v>
      </c>
      <c r="S44" s="515">
        <f t="shared" si="23"/>
        <v>687.2470845356601</v>
      </c>
      <c r="T44" s="514">
        <v>162863</v>
      </c>
      <c r="U44" s="515">
        <f t="shared" si="24"/>
        <v>231733.17169509566</v>
      </c>
      <c r="V44" s="514">
        <v>106537</v>
      </c>
      <c r="W44" s="515">
        <f t="shared" si="25"/>
        <v>151588.4940893905</v>
      </c>
      <c r="X44" s="514">
        <v>24479</v>
      </c>
      <c r="Y44" s="515">
        <f t="shared" si="26"/>
        <v>34830.479052481205</v>
      </c>
      <c r="Z44" s="514">
        <v>17281</v>
      </c>
      <c r="AA44" s="515">
        <f t="shared" si="27"/>
        <v>24588.64775954605</v>
      </c>
      <c r="AB44" s="514">
        <v>14566</v>
      </c>
      <c r="AC44" s="515">
        <f t="shared" si="28"/>
        <v>20725.550793677896</v>
      </c>
      <c r="AD44" s="514">
        <v>5071</v>
      </c>
      <c r="AE44" s="515">
        <f t="shared" si="29"/>
        <v>7215.382951719114</v>
      </c>
      <c r="AF44" s="514">
        <v>5071</v>
      </c>
      <c r="AG44" s="515">
        <f t="shared" si="30"/>
        <v>7215.382951719114</v>
      </c>
      <c r="AH44" s="514">
        <v>0</v>
      </c>
      <c r="AI44" s="515">
        <f t="shared" si="31"/>
        <v>0</v>
      </c>
    </row>
    <row r="45" spans="1:35" ht="11.25">
      <c r="A45" s="514">
        <v>24</v>
      </c>
      <c r="B45" s="510" t="s">
        <v>114</v>
      </c>
      <c r="C45" s="510" t="s">
        <v>115</v>
      </c>
      <c r="D45" s="515">
        <v>182858</v>
      </c>
      <c r="E45" s="515">
        <f t="shared" si="14"/>
        <v>260183.49354869922</v>
      </c>
      <c r="F45" s="514">
        <v>26017</v>
      </c>
      <c r="G45" s="515">
        <f t="shared" si="14"/>
        <v>37018.855897234505</v>
      </c>
      <c r="H45" s="514">
        <v>1100</v>
      </c>
      <c r="I45" s="515">
        <f t="shared" si="18"/>
        <v>1565.1589916961202</v>
      </c>
      <c r="J45" s="514">
        <v>1706</v>
      </c>
      <c r="K45" s="515">
        <f t="shared" si="19"/>
        <v>2427.419308939619</v>
      </c>
      <c r="L45" s="514">
        <v>2881</v>
      </c>
      <c r="M45" s="515">
        <f t="shared" si="20"/>
        <v>4099.293686433202</v>
      </c>
      <c r="N45" s="514">
        <v>452</v>
      </c>
      <c r="O45" s="515">
        <f t="shared" si="21"/>
        <v>643.1380584060421</v>
      </c>
      <c r="P45" s="514">
        <v>1324</v>
      </c>
      <c r="Q45" s="515">
        <f t="shared" si="22"/>
        <v>1883.8822772778756</v>
      </c>
      <c r="R45" s="514">
        <v>3522</v>
      </c>
      <c r="S45" s="515">
        <f t="shared" si="23"/>
        <v>5011.3545170488505</v>
      </c>
      <c r="T45" s="514">
        <v>145856</v>
      </c>
      <c r="U45" s="515">
        <f t="shared" si="24"/>
        <v>207534.390811663</v>
      </c>
      <c r="V45" s="514">
        <v>87705</v>
      </c>
      <c r="W45" s="515">
        <f t="shared" si="25"/>
        <v>124792.97215155292</v>
      </c>
      <c r="X45" s="514">
        <v>20921</v>
      </c>
      <c r="Y45" s="515">
        <f t="shared" si="26"/>
        <v>29767.901150249574</v>
      </c>
      <c r="Z45" s="514">
        <v>21241</v>
      </c>
      <c r="AA45" s="515">
        <f t="shared" si="27"/>
        <v>30223.22012965208</v>
      </c>
      <c r="AB45" s="514">
        <v>15989</v>
      </c>
      <c r="AC45" s="515">
        <f t="shared" si="28"/>
        <v>22750.297380208423</v>
      </c>
      <c r="AD45" s="514">
        <v>52627</v>
      </c>
      <c r="AE45" s="515">
        <f t="shared" si="29"/>
        <v>74881.47477817429</v>
      </c>
      <c r="AF45" s="514">
        <v>17326</v>
      </c>
      <c r="AG45" s="515">
        <f t="shared" si="30"/>
        <v>24652.676991024524</v>
      </c>
      <c r="AH45" s="514">
        <v>35301</v>
      </c>
      <c r="AI45" s="515">
        <f t="shared" si="31"/>
        <v>50228.797787149764</v>
      </c>
    </row>
    <row r="46" spans="1:35" ht="11.25">
      <c r="A46" s="514">
        <v>25</v>
      </c>
      <c r="B46" s="510" t="s">
        <v>114</v>
      </c>
      <c r="C46" s="510" t="s">
        <v>116</v>
      </c>
      <c r="D46" s="515">
        <v>62819</v>
      </c>
      <c r="E46" s="515">
        <f t="shared" si="14"/>
        <v>89383.38427214416</v>
      </c>
      <c r="F46" s="514">
        <v>7706</v>
      </c>
      <c r="G46" s="515">
        <f t="shared" si="14"/>
        <v>10964.650172736638</v>
      </c>
      <c r="H46" s="514">
        <v>558</v>
      </c>
      <c r="I46" s="515">
        <f t="shared" si="18"/>
        <v>793.9624703331227</v>
      </c>
      <c r="J46" s="514">
        <v>680</v>
      </c>
      <c r="K46" s="515">
        <f t="shared" si="19"/>
        <v>967.5528312303288</v>
      </c>
      <c r="L46" s="514">
        <v>0</v>
      </c>
      <c r="M46" s="515">
        <f t="shared" si="20"/>
        <v>0</v>
      </c>
      <c r="N46" s="514">
        <v>750</v>
      </c>
      <c r="O46" s="515">
        <f t="shared" si="21"/>
        <v>1067.1538579746273</v>
      </c>
      <c r="P46" s="514">
        <v>492</v>
      </c>
      <c r="Q46" s="515">
        <f t="shared" si="22"/>
        <v>700.0529308313555</v>
      </c>
      <c r="R46" s="514">
        <v>1131</v>
      </c>
      <c r="S46" s="515">
        <f t="shared" si="23"/>
        <v>1609.268017825738</v>
      </c>
      <c r="T46" s="514">
        <v>51502</v>
      </c>
      <c r="U46" s="515">
        <f t="shared" si="24"/>
        <v>73280.74399121235</v>
      </c>
      <c r="V46" s="514">
        <v>31871</v>
      </c>
      <c r="W46" s="515">
        <f t="shared" si="25"/>
        <v>45348.34747667913</v>
      </c>
      <c r="X46" s="514">
        <v>7059</v>
      </c>
      <c r="Y46" s="515">
        <f t="shared" si="26"/>
        <v>10044.052111257193</v>
      </c>
      <c r="Z46" s="514">
        <v>4268</v>
      </c>
      <c r="AA46" s="515">
        <f t="shared" si="27"/>
        <v>6072.816887780946</v>
      </c>
      <c r="AB46" s="514">
        <v>8304</v>
      </c>
      <c r="AC46" s="515">
        <f t="shared" si="28"/>
        <v>11815.527515495074</v>
      </c>
      <c r="AD46" s="514">
        <v>882</v>
      </c>
      <c r="AE46" s="515">
        <f t="shared" si="29"/>
        <v>1254.972936978162</v>
      </c>
      <c r="AF46" s="514">
        <v>882</v>
      </c>
      <c r="AG46" s="515">
        <f t="shared" si="30"/>
        <v>1254.972936978162</v>
      </c>
      <c r="AH46" s="514">
        <v>0</v>
      </c>
      <c r="AI46" s="515">
        <f t="shared" si="31"/>
        <v>0</v>
      </c>
    </row>
    <row r="47" spans="1:35" ht="11.25">
      <c r="A47" s="514">
        <v>26</v>
      </c>
      <c r="B47" s="510" t="s">
        <v>117</v>
      </c>
      <c r="C47" s="510" t="s">
        <v>118</v>
      </c>
      <c r="D47" s="515">
        <v>176921</v>
      </c>
      <c r="E47" s="515">
        <f t="shared" si="14"/>
        <v>251735.90360897206</v>
      </c>
      <c r="F47" s="514">
        <v>23044</v>
      </c>
      <c r="G47" s="515">
        <f t="shared" si="14"/>
        <v>32788.658004223085</v>
      </c>
      <c r="H47" s="514">
        <v>831</v>
      </c>
      <c r="I47" s="515">
        <f t="shared" si="18"/>
        <v>1182.4064746358872</v>
      </c>
      <c r="J47" s="514">
        <v>4846</v>
      </c>
      <c r="K47" s="515">
        <f t="shared" si="19"/>
        <v>6895.236794326725</v>
      </c>
      <c r="L47" s="514">
        <v>4213</v>
      </c>
      <c r="M47" s="515">
        <f t="shared" si="20"/>
        <v>5994.55893819614</v>
      </c>
      <c r="N47" s="514">
        <v>2555</v>
      </c>
      <c r="O47" s="515">
        <f t="shared" si="21"/>
        <v>3635.4374761668973</v>
      </c>
      <c r="P47" s="514">
        <v>2091</v>
      </c>
      <c r="Q47" s="515">
        <f t="shared" si="22"/>
        <v>2975.224956033261</v>
      </c>
      <c r="R47" s="514">
        <v>356</v>
      </c>
      <c r="S47" s="515">
        <f t="shared" si="23"/>
        <v>506.5423645852898</v>
      </c>
      <c r="T47" s="514">
        <v>138985</v>
      </c>
      <c r="U47" s="515">
        <f t="shared" si="24"/>
        <v>197757.83860080477</v>
      </c>
      <c r="V47" s="514">
        <v>84592</v>
      </c>
      <c r="W47" s="515">
        <f t="shared" si="25"/>
        <v>120363.5722050529</v>
      </c>
      <c r="X47" s="514">
        <v>19507</v>
      </c>
      <c r="Y47" s="515">
        <f t="shared" si="26"/>
        <v>27755.96041001474</v>
      </c>
      <c r="Z47" s="514">
        <v>5995</v>
      </c>
      <c r="AA47" s="515">
        <f t="shared" si="27"/>
        <v>8530.116504743855</v>
      </c>
      <c r="AB47" s="514">
        <v>28891</v>
      </c>
      <c r="AC47" s="515">
        <f t="shared" si="28"/>
        <v>41108.18948099328</v>
      </c>
      <c r="AD47" s="514">
        <v>6513</v>
      </c>
      <c r="AE47" s="515">
        <f t="shared" si="29"/>
        <v>9267.164102651665</v>
      </c>
      <c r="AF47" s="514">
        <v>6513</v>
      </c>
      <c r="AG47" s="515">
        <f t="shared" si="30"/>
        <v>9267.164102651665</v>
      </c>
      <c r="AH47" s="514">
        <v>0</v>
      </c>
      <c r="AI47" s="515">
        <f t="shared" si="31"/>
        <v>0</v>
      </c>
    </row>
    <row r="48" spans="1:35" ht="11.25">
      <c r="A48" s="514">
        <v>27</v>
      </c>
      <c r="B48" s="510" t="s">
        <v>119</v>
      </c>
      <c r="C48" s="510" t="s">
        <v>120</v>
      </c>
      <c r="D48" s="515">
        <v>118382</v>
      </c>
      <c r="E48" s="515">
        <f t="shared" si="14"/>
        <v>168442.41068633646</v>
      </c>
      <c r="F48" s="514">
        <v>19970</v>
      </c>
      <c r="G48" s="515">
        <f t="shared" si="14"/>
        <v>28414.750058337744</v>
      </c>
      <c r="H48" s="514">
        <v>650</v>
      </c>
      <c r="I48" s="515">
        <f t="shared" si="18"/>
        <v>924.8666769113437</v>
      </c>
      <c r="J48" s="514">
        <v>0</v>
      </c>
      <c r="K48" s="515">
        <f t="shared" si="19"/>
        <v>0</v>
      </c>
      <c r="L48" s="514">
        <v>1158</v>
      </c>
      <c r="M48" s="515">
        <f t="shared" si="20"/>
        <v>1647.6855567128246</v>
      </c>
      <c r="N48" s="514">
        <v>797</v>
      </c>
      <c r="O48" s="515">
        <f t="shared" si="21"/>
        <v>1134.0288330743706</v>
      </c>
      <c r="P48" s="514">
        <v>658</v>
      </c>
      <c r="Q48" s="515">
        <f t="shared" si="22"/>
        <v>936.2496513964064</v>
      </c>
      <c r="R48" s="514">
        <v>479</v>
      </c>
      <c r="S48" s="515">
        <f t="shared" si="23"/>
        <v>681.5555972931287</v>
      </c>
      <c r="T48" s="514">
        <v>94670</v>
      </c>
      <c r="U48" s="515">
        <f t="shared" si="24"/>
        <v>134703.27431261062</v>
      </c>
      <c r="V48" s="514">
        <v>64385</v>
      </c>
      <c r="W48" s="515">
        <f t="shared" si="25"/>
        <v>91611.60152759518</v>
      </c>
      <c r="X48" s="514">
        <v>14866</v>
      </c>
      <c r="Y48" s="515">
        <f t="shared" si="26"/>
        <v>21152.412336867746</v>
      </c>
      <c r="Z48" s="514">
        <v>6284</v>
      </c>
      <c r="AA48" s="515">
        <f t="shared" si="27"/>
        <v>8941.326458016745</v>
      </c>
      <c r="AB48" s="514">
        <v>9135</v>
      </c>
      <c r="AC48" s="515">
        <f t="shared" si="28"/>
        <v>12997.933990130961</v>
      </c>
      <c r="AD48" s="514">
        <v>16958</v>
      </c>
      <c r="AE48" s="515">
        <f t="shared" si="29"/>
        <v>24129.060164711642</v>
      </c>
      <c r="AF48" s="514">
        <v>16958</v>
      </c>
      <c r="AG48" s="515">
        <f t="shared" si="30"/>
        <v>24129.060164711642</v>
      </c>
      <c r="AH48" s="514">
        <v>0</v>
      </c>
      <c r="AI48" s="515">
        <f t="shared" si="31"/>
        <v>0</v>
      </c>
    </row>
    <row r="49" spans="1:35" ht="11.25">
      <c r="A49" s="514">
        <v>28</v>
      </c>
      <c r="B49" s="510" t="s">
        <v>121</v>
      </c>
      <c r="C49" s="510" t="s">
        <v>122</v>
      </c>
      <c r="D49" s="515">
        <v>78566</v>
      </c>
      <c r="E49" s="515">
        <f t="shared" si="14"/>
        <v>111789.34667417943</v>
      </c>
      <c r="F49" s="514">
        <v>8960</v>
      </c>
      <c r="G49" s="515">
        <f t="shared" si="14"/>
        <v>12748.931423270215</v>
      </c>
      <c r="H49" s="514">
        <v>355</v>
      </c>
      <c r="I49" s="515">
        <f t="shared" si="18"/>
        <v>505.119492774657</v>
      </c>
      <c r="J49" s="514">
        <v>1734</v>
      </c>
      <c r="K49" s="515">
        <f t="shared" si="19"/>
        <v>2467.2597196373385</v>
      </c>
      <c r="L49" s="514">
        <v>4156</v>
      </c>
      <c r="M49" s="515">
        <f t="shared" si="20"/>
        <v>5913.455244990068</v>
      </c>
      <c r="N49" s="514">
        <v>665</v>
      </c>
      <c r="O49" s="515">
        <f t="shared" si="21"/>
        <v>946.2097540708363</v>
      </c>
      <c r="P49" s="514">
        <v>314</v>
      </c>
      <c r="Q49" s="515">
        <f t="shared" si="22"/>
        <v>446.78174853871064</v>
      </c>
      <c r="R49" s="514">
        <v>304</v>
      </c>
      <c r="S49" s="515">
        <f t="shared" si="23"/>
        <v>432.5530304323823</v>
      </c>
      <c r="T49" s="514">
        <v>62078</v>
      </c>
      <c r="U49" s="515">
        <f t="shared" si="24"/>
        <v>88329.03626046522</v>
      </c>
      <c r="V49" s="514">
        <v>32020</v>
      </c>
      <c r="W49" s="515">
        <f t="shared" si="25"/>
        <v>45560.35537646343</v>
      </c>
      <c r="X49" s="514">
        <v>7546</v>
      </c>
      <c r="Y49" s="515">
        <f t="shared" si="26"/>
        <v>10736.990683035385</v>
      </c>
      <c r="Z49" s="514">
        <v>4895</v>
      </c>
      <c r="AA49" s="515">
        <f t="shared" si="27"/>
        <v>6964.957513047734</v>
      </c>
      <c r="AB49" s="514">
        <v>17617</v>
      </c>
      <c r="AC49" s="515">
        <f t="shared" si="28"/>
        <v>25066.73268791868</v>
      </c>
      <c r="AD49" s="514">
        <v>1092</v>
      </c>
      <c r="AE49" s="515">
        <f t="shared" si="29"/>
        <v>1553.7760172110575</v>
      </c>
      <c r="AF49" s="514">
        <v>1092</v>
      </c>
      <c r="AG49" s="515">
        <f t="shared" si="30"/>
        <v>1553.7760172110575</v>
      </c>
      <c r="AH49" s="514">
        <v>0</v>
      </c>
      <c r="AI49" s="515">
        <f t="shared" si="31"/>
        <v>0</v>
      </c>
    </row>
    <row r="50" spans="1:35" ht="11.25">
      <c r="A50" s="514">
        <v>29</v>
      </c>
      <c r="B50" s="510" t="s">
        <v>123</v>
      </c>
      <c r="C50" s="510" t="s">
        <v>124</v>
      </c>
      <c r="D50" s="515">
        <v>61040</v>
      </c>
      <c r="E50" s="515">
        <f t="shared" si="14"/>
        <v>86852.09532102833</v>
      </c>
      <c r="F50" s="514">
        <v>8912</v>
      </c>
      <c r="G50" s="515">
        <f t="shared" si="14"/>
        <v>12680.633576359838</v>
      </c>
      <c r="H50" s="514">
        <v>924</v>
      </c>
      <c r="I50" s="515">
        <f t="shared" si="18"/>
        <v>1314.733553024741</v>
      </c>
      <c r="J50" s="514">
        <v>793</v>
      </c>
      <c r="K50" s="515">
        <f t="shared" si="19"/>
        <v>1128.3373458318392</v>
      </c>
      <c r="L50" s="514">
        <v>382</v>
      </c>
      <c r="M50" s="515">
        <f t="shared" si="20"/>
        <v>543.5370316617435</v>
      </c>
      <c r="N50" s="514">
        <v>327</v>
      </c>
      <c r="O50" s="515">
        <f t="shared" si="21"/>
        <v>465.2790820769375</v>
      </c>
      <c r="P50" s="514">
        <v>144</v>
      </c>
      <c r="Q50" s="515">
        <f t="shared" si="22"/>
        <v>204.89354073112847</v>
      </c>
      <c r="R50" s="514">
        <v>1360</v>
      </c>
      <c r="S50" s="515">
        <f t="shared" si="23"/>
        <v>1935.1056624606576</v>
      </c>
      <c r="T50" s="514">
        <v>48198</v>
      </c>
      <c r="U50" s="515">
        <f t="shared" si="24"/>
        <v>68579.57552888145</v>
      </c>
      <c r="V50" s="514">
        <v>27856</v>
      </c>
      <c r="W50" s="515">
        <f t="shared" si="25"/>
        <v>39635.517156988295</v>
      </c>
      <c r="X50" s="514">
        <v>6651</v>
      </c>
      <c r="Y50" s="515">
        <f t="shared" si="26"/>
        <v>9463.520412518996</v>
      </c>
      <c r="Z50" s="514">
        <v>7870</v>
      </c>
      <c r="AA50" s="515">
        <f t="shared" si="27"/>
        <v>11198.001149680424</v>
      </c>
      <c r="AB50" s="514">
        <v>5821</v>
      </c>
      <c r="AC50" s="515">
        <f t="shared" si="28"/>
        <v>8282.536809693742</v>
      </c>
      <c r="AD50" s="514">
        <v>0</v>
      </c>
      <c r="AE50" s="515">
        <f t="shared" si="29"/>
        <v>0</v>
      </c>
      <c r="AF50" s="514">
        <v>0</v>
      </c>
      <c r="AG50" s="515">
        <f t="shared" si="30"/>
        <v>0</v>
      </c>
      <c r="AH50" s="514">
        <v>0</v>
      </c>
      <c r="AI50" s="515">
        <f t="shared" si="31"/>
        <v>0</v>
      </c>
    </row>
    <row r="51" spans="1:35" ht="11.25">
      <c r="A51" s="514">
        <v>30</v>
      </c>
      <c r="B51" s="510" t="s">
        <v>123</v>
      </c>
      <c r="C51" s="510" t="s">
        <v>125</v>
      </c>
      <c r="D51" s="515">
        <v>80059</v>
      </c>
      <c r="E51" s="515">
        <f t="shared" si="14"/>
        <v>113913.69428745426</v>
      </c>
      <c r="F51" s="514">
        <v>11225</v>
      </c>
      <c r="G51" s="515">
        <f t="shared" si="14"/>
        <v>15971.73607435359</v>
      </c>
      <c r="H51" s="514">
        <v>776</v>
      </c>
      <c r="I51" s="515">
        <f t="shared" si="18"/>
        <v>1104.1485250510812</v>
      </c>
      <c r="J51" s="514">
        <v>1486</v>
      </c>
      <c r="K51" s="515">
        <f t="shared" si="19"/>
        <v>2114.387510600395</v>
      </c>
      <c r="L51" s="514">
        <v>2539</v>
      </c>
      <c r="M51" s="515">
        <f t="shared" si="20"/>
        <v>3612.671527196772</v>
      </c>
      <c r="N51" s="514">
        <v>595</v>
      </c>
      <c r="O51" s="515">
        <f t="shared" si="21"/>
        <v>846.6087273265377</v>
      </c>
      <c r="P51" s="514">
        <v>430</v>
      </c>
      <c r="Q51" s="515">
        <f t="shared" si="22"/>
        <v>611.8348785721197</v>
      </c>
      <c r="R51" s="514">
        <v>431</v>
      </c>
      <c r="S51" s="515">
        <f t="shared" si="23"/>
        <v>613.2577503827525</v>
      </c>
      <c r="T51" s="514">
        <v>62577</v>
      </c>
      <c r="U51" s="515">
        <f t="shared" si="24"/>
        <v>89039.04929397101</v>
      </c>
      <c r="V51" s="514">
        <v>41730</v>
      </c>
      <c r="W51" s="515">
        <f t="shared" si="25"/>
        <v>59376.44065770827</v>
      </c>
      <c r="X51" s="514">
        <v>9508</v>
      </c>
      <c r="Y51" s="515">
        <f t="shared" si="26"/>
        <v>13528.66517549701</v>
      </c>
      <c r="Z51" s="514">
        <v>6023</v>
      </c>
      <c r="AA51" s="515">
        <f t="shared" si="27"/>
        <v>8569.956915441575</v>
      </c>
      <c r="AB51" s="514">
        <v>5316</v>
      </c>
      <c r="AC51" s="515">
        <f t="shared" si="28"/>
        <v>7563.986545324159</v>
      </c>
      <c r="AD51" s="514">
        <v>503</v>
      </c>
      <c r="AE51" s="515">
        <f t="shared" si="29"/>
        <v>715.7045207483168</v>
      </c>
      <c r="AF51" s="514">
        <v>503</v>
      </c>
      <c r="AG51" s="515">
        <f t="shared" si="30"/>
        <v>715.7045207483168</v>
      </c>
      <c r="AH51" s="514">
        <v>0</v>
      </c>
      <c r="AI51" s="515">
        <f t="shared" si="31"/>
        <v>0</v>
      </c>
    </row>
    <row r="52" spans="1:35" ht="11.25">
      <c r="A52" s="514">
        <v>31</v>
      </c>
      <c r="B52" s="510" t="s">
        <v>126</v>
      </c>
      <c r="C52" s="510" t="s">
        <v>127</v>
      </c>
      <c r="D52" s="515">
        <v>91780</v>
      </c>
      <c r="E52" s="515">
        <f t="shared" si="14"/>
        <v>130591.17477988174</v>
      </c>
      <c r="F52" s="514">
        <v>13020</v>
      </c>
      <c r="G52" s="515">
        <f t="shared" si="14"/>
        <v>18525.790974439533</v>
      </c>
      <c r="H52" s="514">
        <v>300</v>
      </c>
      <c r="I52" s="515">
        <f t="shared" si="18"/>
        <v>426.861543189851</v>
      </c>
      <c r="J52" s="514">
        <v>3139</v>
      </c>
      <c r="K52" s="515">
        <f t="shared" si="19"/>
        <v>4466.394613576474</v>
      </c>
      <c r="L52" s="514">
        <v>0</v>
      </c>
      <c r="M52" s="515">
        <f t="shared" si="20"/>
        <v>0</v>
      </c>
      <c r="N52" s="514">
        <v>516</v>
      </c>
      <c r="O52" s="515">
        <f t="shared" si="21"/>
        <v>734.2018542865436</v>
      </c>
      <c r="P52" s="514">
        <v>215</v>
      </c>
      <c r="Q52" s="515">
        <f t="shared" si="22"/>
        <v>305.91743928605985</v>
      </c>
      <c r="R52" s="514">
        <v>1906</v>
      </c>
      <c r="S52" s="515">
        <f t="shared" si="23"/>
        <v>2711.9936710661864</v>
      </c>
      <c r="T52" s="514">
        <v>72684</v>
      </c>
      <c r="U52" s="515">
        <f t="shared" si="24"/>
        <v>103420.01468403709</v>
      </c>
      <c r="V52" s="514">
        <v>44229</v>
      </c>
      <c r="W52" s="515">
        <f t="shared" si="25"/>
        <v>62932.19731247972</v>
      </c>
      <c r="X52" s="514">
        <v>10136</v>
      </c>
      <c r="Y52" s="515">
        <f t="shared" si="26"/>
        <v>14422.22867257443</v>
      </c>
      <c r="Z52" s="514">
        <v>10038</v>
      </c>
      <c r="AA52" s="515">
        <f t="shared" si="27"/>
        <v>14282.787235132413</v>
      </c>
      <c r="AB52" s="514">
        <v>8281</v>
      </c>
      <c r="AC52" s="515">
        <f t="shared" si="28"/>
        <v>11782.80146385052</v>
      </c>
      <c r="AD52" s="514">
        <v>1461</v>
      </c>
      <c r="AE52" s="515">
        <f t="shared" si="29"/>
        <v>2078.815715334574</v>
      </c>
      <c r="AF52" s="514">
        <v>1461</v>
      </c>
      <c r="AG52" s="515">
        <f t="shared" si="30"/>
        <v>2078.815715334574</v>
      </c>
      <c r="AH52" s="514">
        <v>0</v>
      </c>
      <c r="AI52" s="515">
        <f t="shared" si="31"/>
        <v>0</v>
      </c>
    </row>
    <row r="53" spans="1:35" ht="11.25">
      <c r="A53" s="514">
        <v>32</v>
      </c>
      <c r="B53" s="510" t="s">
        <v>128</v>
      </c>
      <c r="C53" s="510" t="s">
        <v>129</v>
      </c>
      <c r="D53" s="515">
        <v>81595</v>
      </c>
      <c r="E53" s="515">
        <f t="shared" si="14"/>
        <v>116099.22538858629</v>
      </c>
      <c r="F53" s="514">
        <v>7810</v>
      </c>
      <c r="G53" s="515">
        <f t="shared" si="14"/>
        <v>11112.628841042453</v>
      </c>
      <c r="H53" s="514">
        <v>683</v>
      </c>
      <c r="I53" s="515">
        <f t="shared" si="18"/>
        <v>971.8214466622273</v>
      </c>
      <c r="J53" s="514">
        <v>58</v>
      </c>
      <c r="K53" s="515">
        <f t="shared" si="19"/>
        <v>82.52656501670452</v>
      </c>
      <c r="L53" s="514">
        <v>1695</v>
      </c>
      <c r="M53" s="515">
        <f t="shared" si="20"/>
        <v>2411.7677190226577</v>
      </c>
      <c r="N53" s="514">
        <v>47</v>
      </c>
      <c r="O53" s="515">
        <f t="shared" si="21"/>
        <v>66.87497509974331</v>
      </c>
      <c r="P53" s="514">
        <v>305</v>
      </c>
      <c r="Q53" s="515">
        <f t="shared" si="22"/>
        <v>433.9759022430151</v>
      </c>
      <c r="R53" s="514">
        <v>131</v>
      </c>
      <c r="S53" s="515">
        <f t="shared" si="23"/>
        <v>186.39620719290158</v>
      </c>
      <c r="T53" s="514">
        <v>70866</v>
      </c>
      <c r="U53" s="515">
        <f t="shared" si="24"/>
        <v>100833.23373230659</v>
      </c>
      <c r="V53" s="514">
        <v>45272</v>
      </c>
      <c r="W53" s="515">
        <f t="shared" si="25"/>
        <v>64416.25261096977</v>
      </c>
      <c r="X53" s="514">
        <v>10532</v>
      </c>
      <c r="Y53" s="515">
        <f t="shared" si="26"/>
        <v>14985.685909585034</v>
      </c>
      <c r="Z53" s="514">
        <v>5368</v>
      </c>
      <c r="AA53" s="515">
        <f t="shared" si="27"/>
        <v>7637.975879477066</v>
      </c>
      <c r="AB53" s="514">
        <v>9694</v>
      </c>
      <c r="AC53" s="515">
        <f t="shared" si="28"/>
        <v>13793.319332274717</v>
      </c>
      <c r="AD53" s="514">
        <v>185</v>
      </c>
      <c r="AE53" s="515">
        <f t="shared" si="29"/>
        <v>263.23128496707477</v>
      </c>
      <c r="AF53" s="514">
        <v>185</v>
      </c>
      <c r="AG53" s="515">
        <f t="shared" si="30"/>
        <v>263.23128496707477</v>
      </c>
      <c r="AH53" s="514">
        <v>0</v>
      </c>
      <c r="AI53" s="515">
        <f t="shared" si="31"/>
        <v>0</v>
      </c>
    </row>
    <row r="54" spans="1:35" ht="11.25">
      <c r="A54" s="514">
        <v>33</v>
      </c>
      <c r="B54" s="510" t="s">
        <v>130</v>
      </c>
      <c r="C54" s="510" t="s">
        <v>131</v>
      </c>
      <c r="D54" s="515">
        <v>171907</v>
      </c>
      <c r="E54" s="515">
        <f t="shared" si="14"/>
        <v>244601.62435045902</v>
      </c>
      <c r="F54" s="514">
        <v>21216</v>
      </c>
      <c r="G54" s="515">
        <f t="shared" si="14"/>
        <v>30187.64833438626</v>
      </c>
      <c r="H54" s="514">
        <v>1069</v>
      </c>
      <c r="I54" s="515">
        <f t="shared" si="18"/>
        <v>1521.0499655665021</v>
      </c>
      <c r="J54" s="514">
        <v>8244</v>
      </c>
      <c r="K54" s="515">
        <f t="shared" si="19"/>
        <v>11730.155206857104</v>
      </c>
      <c r="L54" s="514">
        <v>11290</v>
      </c>
      <c r="M54" s="515">
        <f t="shared" si="20"/>
        <v>16064.222742044723</v>
      </c>
      <c r="N54" s="514">
        <v>1304</v>
      </c>
      <c r="O54" s="515">
        <f t="shared" si="21"/>
        <v>1855.4248410652187</v>
      </c>
      <c r="P54" s="514">
        <v>4276</v>
      </c>
      <c r="Q54" s="515">
        <f t="shared" si="22"/>
        <v>6084.1998622660085</v>
      </c>
      <c r="R54" s="514">
        <v>3276</v>
      </c>
      <c r="S54" s="515">
        <f t="shared" si="23"/>
        <v>4661.328051633172</v>
      </c>
      <c r="T54" s="514">
        <v>121232</v>
      </c>
      <c r="U54" s="515">
        <f t="shared" si="24"/>
        <v>172497.59534664004</v>
      </c>
      <c r="V54" s="514">
        <v>65853</v>
      </c>
      <c r="W54" s="515">
        <f t="shared" si="25"/>
        <v>93700.37734560418</v>
      </c>
      <c r="X54" s="514">
        <v>14896</v>
      </c>
      <c r="Y54" s="515">
        <f t="shared" si="26"/>
        <v>21195.09849118673</v>
      </c>
      <c r="Z54" s="514">
        <v>16973</v>
      </c>
      <c r="AA54" s="515">
        <f t="shared" si="27"/>
        <v>24150.403241871132</v>
      </c>
      <c r="AB54" s="514">
        <v>23510</v>
      </c>
      <c r="AC54" s="515">
        <f t="shared" si="28"/>
        <v>33451.71626797799</v>
      </c>
      <c r="AD54" s="514">
        <v>32347</v>
      </c>
      <c r="AE54" s="515">
        <f t="shared" si="29"/>
        <v>46025.634458540364</v>
      </c>
      <c r="AF54" s="514">
        <v>32347</v>
      </c>
      <c r="AG54" s="515">
        <f t="shared" si="30"/>
        <v>46025.634458540364</v>
      </c>
      <c r="AH54" s="514">
        <v>0</v>
      </c>
      <c r="AI54" s="515">
        <f t="shared" si="31"/>
        <v>0</v>
      </c>
    </row>
    <row r="55" spans="1:35" ht="11.25">
      <c r="A55" s="514">
        <v>34</v>
      </c>
      <c r="B55" s="510" t="s">
        <v>132</v>
      </c>
      <c r="C55" s="510" t="s">
        <v>133</v>
      </c>
      <c r="D55" s="515">
        <v>124218</v>
      </c>
      <c r="E55" s="515">
        <f t="shared" si="14"/>
        <v>176746.29057318968</v>
      </c>
      <c r="F55" s="514">
        <v>26397</v>
      </c>
      <c r="G55" s="515">
        <f t="shared" si="14"/>
        <v>37559.54718527498</v>
      </c>
      <c r="H55" s="514">
        <v>1068</v>
      </c>
      <c r="I55" s="515">
        <f t="shared" si="18"/>
        <v>1519.6270937558693</v>
      </c>
      <c r="J55" s="514">
        <v>4933</v>
      </c>
      <c r="K55" s="515">
        <f t="shared" si="19"/>
        <v>7019.026641851782</v>
      </c>
      <c r="L55" s="514">
        <v>2364</v>
      </c>
      <c r="M55" s="515">
        <f t="shared" si="20"/>
        <v>3363.6689603360255</v>
      </c>
      <c r="N55" s="514">
        <v>640</v>
      </c>
      <c r="O55" s="515">
        <f t="shared" si="21"/>
        <v>910.6379588050154</v>
      </c>
      <c r="P55" s="514">
        <v>98</v>
      </c>
      <c r="Q55" s="515">
        <f t="shared" si="22"/>
        <v>139.44143744201799</v>
      </c>
      <c r="R55" s="514">
        <v>3082</v>
      </c>
      <c r="S55" s="515">
        <f t="shared" si="23"/>
        <v>4385.290920370402</v>
      </c>
      <c r="T55" s="514">
        <v>85636</v>
      </c>
      <c r="U55" s="515">
        <f t="shared" si="24"/>
        <v>121849.05037535359</v>
      </c>
      <c r="V55" s="514">
        <v>50934</v>
      </c>
      <c r="W55" s="515">
        <f t="shared" si="25"/>
        <v>72472.55280277289</v>
      </c>
      <c r="X55" s="514">
        <v>12256</v>
      </c>
      <c r="Y55" s="515">
        <f t="shared" si="26"/>
        <v>17438.716911116044</v>
      </c>
      <c r="Z55" s="514">
        <v>20594</v>
      </c>
      <c r="AA55" s="515">
        <f t="shared" si="27"/>
        <v>29302.622068172634</v>
      </c>
      <c r="AB55" s="514">
        <v>1852</v>
      </c>
      <c r="AC55" s="515">
        <f t="shared" si="28"/>
        <v>2635.1585932920134</v>
      </c>
      <c r="AD55" s="514">
        <v>11129</v>
      </c>
      <c r="AE55" s="515">
        <f t="shared" si="29"/>
        <v>15835.140380532837</v>
      </c>
      <c r="AF55" s="514">
        <v>11129</v>
      </c>
      <c r="AG55" s="515">
        <f t="shared" si="30"/>
        <v>15835.140380532837</v>
      </c>
      <c r="AH55" s="514">
        <v>0</v>
      </c>
      <c r="AI55" s="515">
        <f t="shared" si="31"/>
        <v>0</v>
      </c>
    </row>
    <row r="56" spans="1:35" ht="11.25">
      <c r="A56" s="514">
        <v>35</v>
      </c>
      <c r="B56" s="510" t="s">
        <v>74</v>
      </c>
      <c r="C56" s="510" t="s">
        <v>134</v>
      </c>
      <c r="D56" s="515">
        <v>84986</v>
      </c>
      <c r="E56" s="515">
        <f t="shared" si="14"/>
        <v>120924.18369844224</v>
      </c>
      <c r="F56" s="514">
        <v>11155</v>
      </c>
      <c r="G56" s="515">
        <f t="shared" si="14"/>
        <v>15872.13504760929</v>
      </c>
      <c r="H56" s="514">
        <v>412</v>
      </c>
      <c r="I56" s="515">
        <f t="shared" si="18"/>
        <v>586.2231859807287</v>
      </c>
      <c r="J56" s="514">
        <v>1117</v>
      </c>
      <c r="K56" s="515">
        <f t="shared" si="19"/>
        <v>1589.3478124768783</v>
      </c>
      <c r="L56" s="514">
        <v>0</v>
      </c>
      <c r="M56" s="515">
        <f t="shared" si="20"/>
        <v>0</v>
      </c>
      <c r="N56" s="514">
        <v>283</v>
      </c>
      <c r="O56" s="515">
        <f t="shared" si="21"/>
        <v>402.6727224090927</v>
      </c>
      <c r="P56" s="514">
        <v>1512</v>
      </c>
      <c r="Q56" s="515">
        <f t="shared" si="22"/>
        <v>2151.3821776768486</v>
      </c>
      <c r="R56" s="514">
        <v>750</v>
      </c>
      <c r="S56" s="515">
        <f t="shared" si="23"/>
        <v>1067.1538579746273</v>
      </c>
      <c r="T56" s="514">
        <v>69757</v>
      </c>
      <c r="U56" s="515">
        <f t="shared" si="24"/>
        <v>99255.26889431478</v>
      </c>
      <c r="V56" s="514">
        <v>45697</v>
      </c>
      <c r="W56" s="515">
        <f t="shared" si="25"/>
        <v>65020.97313048873</v>
      </c>
      <c r="X56" s="514">
        <v>8879</v>
      </c>
      <c r="Y56" s="515">
        <f t="shared" si="26"/>
        <v>12633.678806608956</v>
      </c>
      <c r="Z56" s="514">
        <v>6101</v>
      </c>
      <c r="AA56" s="515">
        <f t="shared" si="27"/>
        <v>8680.940916670936</v>
      </c>
      <c r="AB56" s="514">
        <v>9080</v>
      </c>
      <c r="AC56" s="515">
        <f t="shared" si="28"/>
        <v>12919.676040546155</v>
      </c>
      <c r="AD56" s="514">
        <v>3007</v>
      </c>
      <c r="AE56" s="515">
        <f t="shared" si="29"/>
        <v>4278.575534572939</v>
      </c>
      <c r="AF56" s="514">
        <v>3007</v>
      </c>
      <c r="AG56" s="515">
        <f t="shared" si="30"/>
        <v>4278.575534572939</v>
      </c>
      <c r="AH56" s="514">
        <v>0</v>
      </c>
      <c r="AI56" s="515">
        <f t="shared" si="31"/>
        <v>0</v>
      </c>
    </row>
    <row r="57" spans="1:35" ht="11.25">
      <c r="A57" s="514">
        <v>36</v>
      </c>
      <c r="B57" s="510" t="s">
        <v>74</v>
      </c>
      <c r="C57" s="510" t="s">
        <v>135</v>
      </c>
      <c r="D57" s="515">
        <v>151375</v>
      </c>
      <c r="E57" s="515">
        <f t="shared" si="14"/>
        <v>215387.22033454562</v>
      </c>
      <c r="F57" s="514">
        <v>27623</v>
      </c>
      <c r="G57" s="515">
        <f t="shared" si="14"/>
        <v>39303.98802511084</v>
      </c>
      <c r="H57" s="514">
        <v>2032</v>
      </c>
      <c r="I57" s="515">
        <f t="shared" si="18"/>
        <v>2891.275519205924</v>
      </c>
      <c r="J57" s="514">
        <v>564</v>
      </c>
      <c r="K57" s="515">
        <f t="shared" si="19"/>
        <v>802.4997011969198</v>
      </c>
      <c r="L57" s="514">
        <v>0</v>
      </c>
      <c r="M57" s="515">
        <f t="shared" si="20"/>
        <v>0</v>
      </c>
      <c r="N57" s="514">
        <v>928</v>
      </c>
      <c r="O57" s="515">
        <f t="shared" si="21"/>
        <v>1320.4250402672724</v>
      </c>
      <c r="P57" s="514">
        <v>651</v>
      </c>
      <c r="Q57" s="515">
        <f t="shared" si="22"/>
        <v>926.2895487219765</v>
      </c>
      <c r="R57" s="514">
        <v>489</v>
      </c>
      <c r="S57" s="515">
        <f t="shared" si="23"/>
        <v>695.784315399457</v>
      </c>
      <c r="T57" s="514">
        <v>119088</v>
      </c>
      <c r="U57" s="515">
        <f t="shared" si="24"/>
        <v>169446.95818464324</v>
      </c>
      <c r="V57" s="514">
        <v>71154</v>
      </c>
      <c r="W57" s="515">
        <f t="shared" si="25"/>
        <v>101243.02081376885</v>
      </c>
      <c r="X57" s="514">
        <v>16820</v>
      </c>
      <c r="Y57" s="515">
        <f t="shared" si="26"/>
        <v>23932.70385484431</v>
      </c>
      <c r="Z57" s="514">
        <v>12613</v>
      </c>
      <c r="AA57" s="515">
        <f t="shared" si="27"/>
        <v>17946.682147511965</v>
      </c>
      <c r="AB57" s="514">
        <v>18501</v>
      </c>
      <c r="AC57" s="515">
        <f t="shared" si="28"/>
        <v>26324.551368518107</v>
      </c>
      <c r="AD57" s="514">
        <v>0</v>
      </c>
      <c r="AE57" s="515">
        <f t="shared" si="29"/>
        <v>0</v>
      </c>
      <c r="AF57" s="514">
        <v>0</v>
      </c>
      <c r="AG57" s="515">
        <f t="shared" si="30"/>
        <v>0</v>
      </c>
      <c r="AH57" s="514">
        <v>0</v>
      </c>
      <c r="AI57" s="515">
        <f t="shared" si="31"/>
        <v>0</v>
      </c>
    </row>
    <row r="58" spans="1:35" ht="11.25">
      <c r="A58" s="514">
        <v>37</v>
      </c>
      <c r="B58" s="510" t="s">
        <v>74</v>
      </c>
      <c r="C58" s="510" t="s">
        <v>136</v>
      </c>
      <c r="D58" s="515">
        <v>127348</v>
      </c>
      <c r="E58" s="515">
        <f t="shared" si="14"/>
        <v>181199.87934047045</v>
      </c>
      <c r="F58" s="514">
        <v>14770</v>
      </c>
      <c r="G58" s="515">
        <f t="shared" si="14"/>
        <v>21015.816643046994</v>
      </c>
      <c r="H58" s="514">
        <v>914</v>
      </c>
      <c r="I58" s="515">
        <f t="shared" si="18"/>
        <v>1300.5048349184126</v>
      </c>
      <c r="J58" s="514">
        <v>3536</v>
      </c>
      <c r="K58" s="515">
        <f t="shared" si="19"/>
        <v>5031.274722397709</v>
      </c>
      <c r="L58" s="514">
        <v>4421</v>
      </c>
      <c r="M58" s="515">
        <f t="shared" si="20"/>
        <v>6290.51627480777</v>
      </c>
      <c r="N58" s="514">
        <v>812</v>
      </c>
      <c r="O58" s="515">
        <f t="shared" si="21"/>
        <v>1155.3719102338632</v>
      </c>
      <c r="P58" s="514">
        <v>553</v>
      </c>
      <c r="Q58" s="515">
        <f t="shared" si="22"/>
        <v>786.8481112799586</v>
      </c>
      <c r="R58" s="514">
        <v>3273</v>
      </c>
      <c r="S58" s="515">
        <f t="shared" si="23"/>
        <v>4657.0594362012735</v>
      </c>
      <c r="T58" s="514">
        <v>99069</v>
      </c>
      <c r="U58" s="515">
        <f t="shared" si="24"/>
        <v>140962.48740758447</v>
      </c>
      <c r="V58" s="514">
        <v>52188</v>
      </c>
      <c r="W58" s="515">
        <f t="shared" si="25"/>
        <v>74256.83405330648</v>
      </c>
      <c r="X58" s="514">
        <v>12159</v>
      </c>
      <c r="Y58" s="515">
        <f t="shared" si="26"/>
        <v>17300.69834548466</v>
      </c>
      <c r="Z58" s="514">
        <v>16389</v>
      </c>
      <c r="AA58" s="515">
        <f t="shared" si="27"/>
        <v>23319.446104461556</v>
      </c>
      <c r="AB58" s="514">
        <v>18333</v>
      </c>
      <c r="AC58" s="515">
        <f t="shared" si="28"/>
        <v>26085.508904331793</v>
      </c>
      <c r="AD58" s="514">
        <v>21276</v>
      </c>
      <c r="AE58" s="515">
        <f t="shared" si="29"/>
        <v>30273.02064302423</v>
      </c>
      <c r="AF58" s="514">
        <v>21276</v>
      </c>
      <c r="AG58" s="515">
        <f t="shared" si="30"/>
        <v>30273.02064302423</v>
      </c>
      <c r="AH58" s="514">
        <v>0</v>
      </c>
      <c r="AI58" s="515">
        <f t="shared" si="31"/>
        <v>0</v>
      </c>
    </row>
    <row r="59" spans="1:35" ht="11.25">
      <c r="A59" s="514">
        <v>38</v>
      </c>
      <c r="B59" s="510" t="s">
        <v>137</v>
      </c>
      <c r="C59" s="510" t="s">
        <v>138</v>
      </c>
      <c r="D59" s="515">
        <v>100081</v>
      </c>
      <c r="E59" s="515">
        <f t="shared" si="14"/>
        <v>142402.43367994492</v>
      </c>
      <c r="F59" s="514">
        <v>11753</v>
      </c>
      <c r="G59" s="515">
        <f t="shared" si="14"/>
        <v>16723.012390367727</v>
      </c>
      <c r="H59" s="514">
        <v>1335</v>
      </c>
      <c r="I59" s="515">
        <f t="shared" si="18"/>
        <v>1899.5338671948368</v>
      </c>
      <c r="J59" s="514">
        <v>2576</v>
      </c>
      <c r="K59" s="515">
        <f t="shared" si="19"/>
        <v>3665.317784190187</v>
      </c>
      <c r="L59" s="514">
        <v>697</v>
      </c>
      <c r="M59" s="515">
        <f t="shared" si="20"/>
        <v>991.741652011087</v>
      </c>
      <c r="N59" s="514">
        <v>938</v>
      </c>
      <c r="O59" s="515">
        <f t="shared" si="21"/>
        <v>1334.6537583736006</v>
      </c>
      <c r="P59" s="514">
        <v>232</v>
      </c>
      <c r="Q59" s="515">
        <f t="shared" si="22"/>
        <v>330.1062600668181</v>
      </c>
      <c r="R59" s="514">
        <v>4214</v>
      </c>
      <c r="S59" s="515">
        <f t="shared" si="23"/>
        <v>5995.981810006773</v>
      </c>
      <c r="T59" s="514">
        <v>78336</v>
      </c>
      <c r="U59" s="515">
        <f t="shared" si="24"/>
        <v>111462.08615773388</v>
      </c>
      <c r="V59" s="514">
        <v>39857</v>
      </c>
      <c r="W59" s="515">
        <f t="shared" si="25"/>
        <v>56711.40175639297</v>
      </c>
      <c r="X59" s="514">
        <v>14304</v>
      </c>
      <c r="Y59" s="515">
        <f t="shared" si="26"/>
        <v>20352.758379292092</v>
      </c>
      <c r="Z59" s="514">
        <v>8961</v>
      </c>
      <c r="AA59" s="515">
        <f t="shared" si="27"/>
        <v>12750.354295080848</v>
      </c>
      <c r="AB59" s="514">
        <v>15214</v>
      </c>
      <c r="AC59" s="515">
        <f t="shared" si="28"/>
        <v>21647.571726967974</v>
      </c>
      <c r="AD59" s="514">
        <v>11529</v>
      </c>
      <c r="AE59" s="515">
        <f t="shared" si="29"/>
        <v>16404.28910478597</v>
      </c>
      <c r="AF59" s="514">
        <v>11529</v>
      </c>
      <c r="AG59" s="515">
        <f t="shared" si="30"/>
        <v>16404.28910478597</v>
      </c>
      <c r="AH59" s="514">
        <v>0</v>
      </c>
      <c r="AI59" s="515">
        <f t="shared" si="31"/>
        <v>0</v>
      </c>
    </row>
    <row r="60" spans="1:35" ht="11.25">
      <c r="A60" s="514">
        <v>39</v>
      </c>
      <c r="B60" s="510" t="s">
        <v>76</v>
      </c>
      <c r="C60" s="510" t="s">
        <v>139</v>
      </c>
      <c r="D60" s="515">
        <v>90348</v>
      </c>
      <c r="E60" s="515">
        <f t="shared" si="14"/>
        <v>128553.62234705551</v>
      </c>
      <c r="F60" s="514">
        <v>12340</v>
      </c>
      <c r="G60" s="515">
        <f t="shared" si="14"/>
        <v>17558.2381432092</v>
      </c>
      <c r="H60" s="514">
        <v>610</v>
      </c>
      <c r="I60" s="515">
        <f t="shared" si="18"/>
        <v>867.9518044860303</v>
      </c>
      <c r="J60" s="514">
        <v>1656</v>
      </c>
      <c r="K60" s="515">
        <f t="shared" si="19"/>
        <v>2356.2757184079774</v>
      </c>
      <c r="L60" s="514">
        <v>8153</v>
      </c>
      <c r="M60" s="515">
        <f t="shared" si="20"/>
        <v>11600.673872089515</v>
      </c>
      <c r="N60" s="514">
        <v>624</v>
      </c>
      <c r="O60" s="515">
        <f t="shared" si="21"/>
        <v>887.8720098348899</v>
      </c>
      <c r="P60" s="514">
        <v>715</v>
      </c>
      <c r="Q60" s="515">
        <f t="shared" si="22"/>
        <v>1017.353344602478</v>
      </c>
      <c r="R60" s="514">
        <v>525</v>
      </c>
      <c r="S60" s="515">
        <f t="shared" si="23"/>
        <v>747.0077005822392</v>
      </c>
      <c r="T60" s="514">
        <v>65725</v>
      </c>
      <c r="U60" s="515">
        <f t="shared" si="24"/>
        <v>93518.24975384318</v>
      </c>
      <c r="V60" s="514">
        <v>44432</v>
      </c>
      <c r="W60" s="515">
        <f t="shared" si="25"/>
        <v>63221.04029003819</v>
      </c>
      <c r="X60" s="514">
        <v>10521</v>
      </c>
      <c r="Y60" s="515">
        <f t="shared" si="26"/>
        <v>14970.034319668073</v>
      </c>
      <c r="Z60" s="514">
        <v>5741</v>
      </c>
      <c r="AA60" s="515">
        <f t="shared" si="27"/>
        <v>8168.7070648431145</v>
      </c>
      <c r="AB60" s="514">
        <v>5031</v>
      </c>
      <c r="AC60" s="515">
        <f t="shared" si="28"/>
        <v>7158.468079293801</v>
      </c>
      <c r="AD60" s="514">
        <v>22586</v>
      </c>
      <c r="AE60" s="515">
        <f t="shared" si="29"/>
        <v>32136.982714953247</v>
      </c>
      <c r="AF60" s="514">
        <v>22586</v>
      </c>
      <c r="AG60" s="515">
        <f t="shared" si="30"/>
        <v>32136.982714953247</v>
      </c>
      <c r="AH60" s="514">
        <v>0</v>
      </c>
      <c r="AI60" s="515">
        <f t="shared" si="31"/>
        <v>0</v>
      </c>
    </row>
    <row r="61" spans="1:35" ht="11.25">
      <c r="A61" s="514">
        <v>40</v>
      </c>
      <c r="B61" s="510" t="s">
        <v>140</v>
      </c>
      <c r="C61" s="510" t="s">
        <v>141</v>
      </c>
      <c r="D61" s="515">
        <v>177265</v>
      </c>
      <c r="E61" s="515">
        <f t="shared" si="14"/>
        <v>252225.37151182976</v>
      </c>
      <c r="F61" s="514">
        <v>15271</v>
      </c>
      <c r="G61" s="515">
        <f t="shared" si="14"/>
        <v>21728.675420174048</v>
      </c>
      <c r="H61" s="514">
        <v>1617</v>
      </c>
      <c r="I61" s="515">
        <f t="shared" si="18"/>
        <v>2300.7837177932965</v>
      </c>
      <c r="J61" s="514">
        <v>4472</v>
      </c>
      <c r="K61" s="515">
        <f t="shared" si="19"/>
        <v>6363.0827371500445</v>
      </c>
      <c r="L61" s="514">
        <v>3235</v>
      </c>
      <c r="M61" s="515">
        <f t="shared" si="20"/>
        <v>4602.990307397226</v>
      </c>
      <c r="N61" s="514">
        <v>1490</v>
      </c>
      <c r="O61" s="515">
        <f t="shared" si="21"/>
        <v>2120.0789978429266</v>
      </c>
      <c r="P61" s="514">
        <v>1511</v>
      </c>
      <c r="Q61" s="515">
        <f t="shared" si="22"/>
        <v>2149.959305866216</v>
      </c>
      <c r="R61" s="514">
        <v>2878</v>
      </c>
      <c r="S61" s="515">
        <f t="shared" si="23"/>
        <v>4095.0250710013033</v>
      </c>
      <c r="T61" s="514">
        <v>146791</v>
      </c>
      <c r="U61" s="515">
        <f t="shared" si="24"/>
        <v>208864.7759546047</v>
      </c>
      <c r="V61" s="514">
        <v>86456</v>
      </c>
      <c r="W61" s="515">
        <f t="shared" si="25"/>
        <v>123015.8052600725</v>
      </c>
      <c r="X61" s="514">
        <v>19811</v>
      </c>
      <c r="Y61" s="515">
        <f t="shared" si="26"/>
        <v>28188.513440447125</v>
      </c>
      <c r="Z61" s="514">
        <v>19198</v>
      </c>
      <c r="AA61" s="515">
        <f t="shared" si="27"/>
        <v>27316.293020529196</v>
      </c>
      <c r="AB61" s="514">
        <v>21326</v>
      </c>
      <c r="AC61" s="515">
        <f t="shared" si="28"/>
        <v>30344.16423355587</v>
      </c>
      <c r="AD61" s="514">
        <v>6105</v>
      </c>
      <c r="AE61" s="515">
        <f t="shared" si="29"/>
        <v>8686.632403913467</v>
      </c>
      <c r="AF61" s="514">
        <v>6105</v>
      </c>
      <c r="AG61" s="515">
        <f t="shared" si="30"/>
        <v>8686.632403913467</v>
      </c>
      <c r="AH61" s="514">
        <v>0</v>
      </c>
      <c r="AI61" s="515">
        <f t="shared" si="31"/>
        <v>0</v>
      </c>
    </row>
    <row r="62" spans="1:35" ht="11.25">
      <c r="A62" s="514">
        <v>41</v>
      </c>
      <c r="B62" s="510" t="s">
        <v>142</v>
      </c>
      <c r="C62" s="510" t="s">
        <v>143</v>
      </c>
      <c r="D62" s="515">
        <v>72006</v>
      </c>
      <c r="E62" s="515">
        <f t="shared" si="14"/>
        <v>102455.30759642803</v>
      </c>
      <c r="F62" s="514">
        <v>11025</v>
      </c>
      <c r="G62" s="515">
        <f t="shared" si="14"/>
        <v>15687.161712227022</v>
      </c>
      <c r="H62" s="514">
        <v>313</v>
      </c>
      <c r="I62" s="515">
        <f t="shared" si="18"/>
        <v>445.3588767280778</v>
      </c>
      <c r="J62" s="514">
        <v>0</v>
      </c>
      <c r="K62" s="515">
        <f t="shared" si="19"/>
        <v>0</v>
      </c>
      <c r="L62" s="514">
        <v>1053</v>
      </c>
      <c r="M62" s="515">
        <f t="shared" si="20"/>
        <v>1498.284016596377</v>
      </c>
      <c r="N62" s="514">
        <v>692</v>
      </c>
      <c r="O62" s="515">
        <f t="shared" si="21"/>
        <v>984.6272929579228</v>
      </c>
      <c r="P62" s="514">
        <v>148</v>
      </c>
      <c r="Q62" s="515">
        <f t="shared" si="22"/>
        <v>210.5850279736598</v>
      </c>
      <c r="R62" s="514">
        <v>0</v>
      </c>
      <c r="S62" s="515">
        <f t="shared" si="23"/>
        <v>0</v>
      </c>
      <c r="T62" s="514">
        <v>58775</v>
      </c>
      <c r="U62" s="515">
        <f t="shared" si="24"/>
        <v>83629.29066994497</v>
      </c>
      <c r="V62" s="514">
        <v>36954</v>
      </c>
      <c r="W62" s="515">
        <f t="shared" si="25"/>
        <v>52580.80489012584</v>
      </c>
      <c r="X62" s="514">
        <v>8629</v>
      </c>
      <c r="Y62" s="515">
        <f t="shared" si="26"/>
        <v>12277.960853950746</v>
      </c>
      <c r="Z62" s="514">
        <v>1319</v>
      </c>
      <c r="AA62" s="515">
        <f t="shared" si="27"/>
        <v>1876.7679182247114</v>
      </c>
      <c r="AB62" s="514">
        <v>11873</v>
      </c>
      <c r="AC62" s="515">
        <f t="shared" si="28"/>
        <v>16893.757007643668</v>
      </c>
      <c r="AD62" s="514">
        <v>254</v>
      </c>
      <c r="AE62" s="515">
        <f t="shared" si="29"/>
        <v>361.4094399007405</v>
      </c>
      <c r="AF62" s="514">
        <v>254</v>
      </c>
      <c r="AG62" s="515">
        <f t="shared" si="30"/>
        <v>361.4094399007405</v>
      </c>
      <c r="AH62" s="514">
        <v>0</v>
      </c>
      <c r="AI62" s="515">
        <f t="shared" si="31"/>
        <v>0</v>
      </c>
    </row>
    <row r="63" spans="1:35" ht="11.25">
      <c r="A63" s="514">
        <v>42</v>
      </c>
      <c r="B63" s="510" t="s">
        <v>144</v>
      </c>
      <c r="C63" s="510" t="s">
        <v>145</v>
      </c>
      <c r="D63" s="515">
        <v>156569</v>
      </c>
      <c r="E63" s="515">
        <f t="shared" si="14"/>
        <v>222777.6165189726</v>
      </c>
      <c r="F63" s="514">
        <v>14774</v>
      </c>
      <c r="G63" s="515">
        <f t="shared" si="14"/>
        <v>21021.508130289527</v>
      </c>
      <c r="H63" s="514">
        <v>1429</v>
      </c>
      <c r="I63" s="515">
        <f t="shared" si="18"/>
        <v>2033.2838173943233</v>
      </c>
      <c r="J63" s="514">
        <v>2172</v>
      </c>
      <c r="K63" s="515">
        <f t="shared" si="19"/>
        <v>3090.477572694521</v>
      </c>
      <c r="L63" s="514">
        <v>1345</v>
      </c>
      <c r="M63" s="515">
        <f t="shared" si="20"/>
        <v>1913.762585301165</v>
      </c>
      <c r="N63" s="514">
        <v>1330</v>
      </c>
      <c r="O63" s="515">
        <f t="shared" si="21"/>
        <v>1892.4195081416726</v>
      </c>
      <c r="P63" s="514">
        <v>516</v>
      </c>
      <c r="Q63" s="515">
        <f t="shared" si="22"/>
        <v>734.2018542865436</v>
      </c>
      <c r="R63" s="514">
        <v>878</v>
      </c>
      <c r="S63" s="515">
        <f t="shared" si="23"/>
        <v>1249.2814497356305</v>
      </c>
      <c r="T63" s="514">
        <v>134125</v>
      </c>
      <c r="U63" s="515">
        <f t="shared" si="24"/>
        <v>190842.68160112918</v>
      </c>
      <c r="V63" s="514">
        <v>80264</v>
      </c>
      <c r="W63" s="515">
        <f t="shared" si="25"/>
        <v>114205.38300863399</v>
      </c>
      <c r="X63" s="514">
        <v>18696</v>
      </c>
      <c r="Y63" s="515">
        <f t="shared" si="26"/>
        <v>26602.01137159151</v>
      </c>
      <c r="Z63" s="514">
        <v>10406</v>
      </c>
      <c r="AA63" s="515">
        <f t="shared" si="27"/>
        <v>14806.404061445297</v>
      </c>
      <c r="AB63" s="514">
        <v>24759</v>
      </c>
      <c r="AC63" s="515">
        <f t="shared" si="28"/>
        <v>35228.8831594584</v>
      </c>
      <c r="AD63" s="514">
        <v>1216</v>
      </c>
      <c r="AE63" s="515">
        <f t="shared" si="29"/>
        <v>1730.2121217295291</v>
      </c>
      <c r="AF63" s="514">
        <v>1216</v>
      </c>
      <c r="AG63" s="515">
        <f t="shared" si="30"/>
        <v>1730.2121217295291</v>
      </c>
      <c r="AH63" s="514">
        <v>0</v>
      </c>
      <c r="AI63" s="515">
        <f t="shared" si="31"/>
        <v>0</v>
      </c>
    </row>
    <row r="64" spans="1:35" ht="11.25">
      <c r="A64" s="514">
        <v>43</v>
      </c>
      <c r="B64" s="510" t="s">
        <v>144</v>
      </c>
      <c r="C64" s="510" t="s">
        <v>146</v>
      </c>
      <c r="D64" s="515">
        <v>80836</v>
      </c>
      <c r="E64" s="515">
        <f t="shared" si="14"/>
        <v>115019.26568431598</v>
      </c>
      <c r="F64" s="514">
        <v>16844</v>
      </c>
      <c r="G64" s="515">
        <f t="shared" si="14"/>
        <v>23966.852778299497</v>
      </c>
      <c r="H64" s="514">
        <v>805</v>
      </c>
      <c r="I64" s="515">
        <f t="shared" si="18"/>
        <v>1145.4118075594333</v>
      </c>
      <c r="J64" s="514">
        <v>463</v>
      </c>
      <c r="K64" s="515">
        <f t="shared" si="19"/>
        <v>658.7896483230033</v>
      </c>
      <c r="L64" s="514">
        <v>1474</v>
      </c>
      <c r="M64" s="515">
        <f t="shared" si="20"/>
        <v>2097.313048872801</v>
      </c>
      <c r="N64" s="514">
        <v>1214</v>
      </c>
      <c r="O64" s="515">
        <f t="shared" si="21"/>
        <v>1727.3663781082635</v>
      </c>
      <c r="P64" s="514">
        <v>1854</v>
      </c>
      <c r="Q64" s="515">
        <f t="shared" si="22"/>
        <v>2638.004336913279</v>
      </c>
      <c r="R64" s="514">
        <v>572</v>
      </c>
      <c r="S64" s="515">
        <f t="shared" si="23"/>
        <v>813.8826756819825</v>
      </c>
      <c r="T64" s="514">
        <v>57610</v>
      </c>
      <c r="U64" s="515">
        <f t="shared" si="24"/>
        <v>81971.64501055771</v>
      </c>
      <c r="V64" s="514">
        <v>34934</v>
      </c>
      <c r="W64" s="515">
        <f t="shared" si="25"/>
        <v>49706.60383264751</v>
      </c>
      <c r="X64" s="514">
        <v>8338</v>
      </c>
      <c r="Y64" s="515">
        <f t="shared" si="26"/>
        <v>11863.90515705659</v>
      </c>
      <c r="Z64" s="514">
        <v>7305</v>
      </c>
      <c r="AA64" s="515">
        <f t="shared" si="27"/>
        <v>10394.078576672871</v>
      </c>
      <c r="AB64" s="514">
        <v>7033</v>
      </c>
      <c r="AC64" s="515">
        <f t="shared" si="28"/>
        <v>10007.057444180738</v>
      </c>
      <c r="AD64" s="514">
        <v>0</v>
      </c>
      <c r="AE64" s="515">
        <f t="shared" si="29"/>
        <v>0</v>
      </c>
      <c r="AF64" s="514">
        <v>0</v>
      </c>
      <c r="AG64" s="515">
        <f t="shared" si="30"/>
        <v>0</v>
      </c>
      <c r="AH64" s="514">
        <v>0</v>
      </c>
      <c r="AI64" s="515">
        <f t="shared" si="31"/>
        <v>0</v>
      </c>
    </row>
    <row r="65" spans="1:35" ht="11.25">
      <c r="A65" s="514">
        <v>44</v>
      </c>
      <c r="B65" s="510" t="s">
        <v>147</v>
      </c>
      <c r="C65" s="510" t="s">
        <v>148</v>
      </c>
      <c r="D65" s="515">
        <v>77433</v>
      </c>
      <c r="E65" s="515">
        <f t="shared" si="14"/>
        <v>110177.23291273243</v>
      </c>
      <c r="F65" s="514">
        <v>10362</v>
      </c>
      <c r="G65" s="515">
        <f t="shared" si="14"/>
        <v>14743.797701777452</v>
      </c>
      <c r="H65" s="514">
        <v>517</v>
      </c>
      <c r="I65" s="515">
        <f t="shared" si="18"/>
        <v>735.6247260971764</v>
      </c>
      <c r="J65" s="514">
        <v>5374</v>
      </c>
      <c r="K65" s="515">
        <f t="shared" si="19"/>
        <v>7646.513110340863</v>
      </c>
      <c r="L65" s="514">
        <v>2563</v>
      </c>
      <c r="M65" s="515">
        <f t="shared" si="20"/>
        <v>3646.82045065196</v>
      </c>
      <c r="N65" s="514">
        <v>1291</v>
      </c>
      <c r="O65" s="515">
        <f t="shared" si="21"/>
        <v>1836.927507526992</v>
      </c>
      <c r="P65" s="514">
        <v>130</v>
      </c>
      <c r="Q65" s="515">
        <f t="shared" si="22"/>
        <v>184.97333538226874</v>
      </c>
      <c r="R65" s="514">
        <v>2001</v>
      </c>
      <c r="S65" s="515">
        <f t="shared" si="23"/>
        <v>2847.166493076306</v>
      </c>
      <c r="T65" s="514">
        <v>55195</v>
      </c>
      <c r="U65" s="515">
        <f t="shared" si="24"/>
        <v>78535.4095878794</v>
      </c>
      <c r="V65" s="514">
        <v>30633</v>
      </c>
      <c r="W65" s="515">
        <f t="shared" si="25"/>
        <v>43586.832175115684</v>
      </c>
      <c r="X65" s="514">
        <v>7067</v>
      </c>
      <c r="Y65" s="515">
        <f t="shared" si="26"/>
        <v>10055.435085742256</v>
      </c>
      <c r="Z65" s="514">
        <v>5508</v>
      </c>
      <c r="AA65" s="515">
        <f t="shared" si="27"/>
        <v>7837.177932965664</v>
      </c>
      <c r="AB65" s="514">
        <v>11987</v>
      </c>
      <c r="AC65" s="515">
        <f t="shared" si="28"/>
        <v>17055.964394055813</v>
      </c>
      <c r="AD65" s="514">
        <v>17490</v>
      </c>
      <c r="AE65" s="515">
        <f t="shared" si="29"/>
        <v>24886.02796796831</v>
      </c>
      <c r="AF65" s="514">
        <v>17490</v>
      </c>
      <c r="AG65" s="515">
        <f t="shared" si="30"/>
        <v>24886.02796796831</v>
      </c>
      <c r="AH65" s="514">
        <v>0</v>
      </c>
      <c r="AI65" s="515">
        <f t="shared" si="31"/>
        <v>0</v>
      </c>
    </row>
    <row r="66" spans="1:35" s="520" customFormat="1" ht="12.75">
      <c r="A66" s="516">
        <v>44</v>
      </c>
      <c r="B66" s="517"/>
      <c r="C66" s="518" t="s">
        <v>149</v>
      </c>
      <c r="D66" s="519">
        <f aca="true" t="shared" si="32" ref="D66:AH66">(D22+D23+D24+D25+D26+D27+D28+D29+D30+D31+D32+D33+D34+D35+D36+D37+D38+D39+D40+D41+D42+D43+D44+D45+D46+D47+D48+D49+D50+D51+D52+D53+D54+D55+D56+D57+D58+D59+D60+D61+D62+D63+D64+D65)</f>
        <v>6205209</v>
      </c>
      <c r="E66" s="515">
        <f t="shared" si="14"/>
        <v>8829216.965185173</v>
      </c>
      <c r="F66" s="516">
        <f t="shared" si="32"/>
        <v>855810</v>
      </c>
      <c r="G66" s="515">
        <f t="shared" si="14"/>
        <v>1217707.9242576878</v>
      </c>
      <c r="H66" s="516">
        <f t="shared" si="32"/>
        <v>54262</v>
      </c>
      <c r="I66" s="515">
        <f t="shared" si="18"/>
        <v>77207.87018855897</v>
      </c>
      <c r="J66" s="516">
        <f t="shared" si="32"/>
        <v>125608</v>
      </c>
      <c r="K66" s="515">
        <f t="shared" si="19"/>
        <v>178724.08238996932</v>
      </c>
      <c r="L66" s="516">
        <f t="shared" si="32"/>
        <v>124186</v>
      </c>
      <c r="M66" s="515">
        <f t="shared" si="20"/>
        <v>176700.75867524944</v>
      </c>
      <c r="N66" s="516">
        <f t="shared" si="32"/>
        <v>46913</v>
      </c>
      <c r="O66" s="515">
        <f t="shared" si="21"/>
        <v>66751.18525221826</v>
      </c>
      <c r="P66" s="516">
        <f t="shared" si="32"/>
        <v>32283</v>
      </c>
      <c r="Q66" s="515">
        <f t="shared" si="22"/>
        <v>45934.57066265986</v>
      </c>
      <c r="R66" s="516">
        <f t="shared" si="32"/>
        <v>57052</v>
      </c>
      <c r="S66" s="515">
        <f t="shared" si="23"/>
        <v>81177.68254022459</v>
      </c>
      <c r="T66" s="516">
        <f t="shared" si="32"/>
        <v>4909095</v>
      </c>
      <c r="U66" s="515">
        <f t="shared" si="24"/>
        <v>6985012.8912186045</v>
      </c>
      <c r="V66" s="516">
        <f t="shared" si="32"/>
        <v>3032310</v>
      </c>
      <c r="W66" s="515">
        <f t="shared" si="25"/>
        <v>4314588.420100057</v>
      </c>
      <c r="X66" s="516">
        <f t="shared" si="32"/>
        <v>715472</v>
      </c>
      <c r="Y66" s="515">
        <f t="shared" si="26"/>
        <v>1018024.9400970968</v>
      </c>
      <c r="Z66" s="516">
        <f t="shared" si="32"/>
        <v>499172</v>
      </c>
      <c r="AA66" s="515">
        <f t="shared" si="27"/>
        <v>710257.7674572143</v>
      </c>
      <c r="AB66" s="516">
        <f t="shared" si="32"/>
        <v>662141</v>
      </c>
      <c r="AC66" s="515">
        <f t="shared" si="28"/>
        <v>942141.763564237</v>
      </c>
      <c r="AD66" s="516">
        <f t="shared" si="32"/>
        <v>326595</v>
      </c>
      <c r="AE66" s="515">
        <f t="shared" si="29"/>
        <v>464702.8189936312</v>
      </c>
      <c r="AF66" s="516">
        <f t="shared" si="32"/>
        <v>276379</v>
      </c>
      <c r="AG66" s="515">
        <f t="shared" si="30"/>
        <v>393251.88815089274</v>
      </c>
      <c r="AH66" s="516">
        <f t="shared" si="32"/>
        <v>50216</v>
      </c>
      <c r="AI66" s="515">
        <f t="shared" si="31"/>
        <v>71450.93084273851</v>
      </c>
    </row>
    <row r="67" spans="1:35" ht="11.25" hidden="1">
      <c r="A67" s="585"/>
      <c r="B67" s="585"/>
      <c r="C67" s="585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85"/>
      <c r="AA67" s="585"/>
      <c r="AB67" s="585"/>
      <c r="AC67" s="585"/>
      <c r="AD67" s="585"/>
      <c r="AE67" s="585"/>
      <c r="AF67" s="585"/>
      <c r="AG67" s="585"/>
      <c r="AH67" s="585"/>
      <c r="AI67" s="510"/>
    </row>
    <row r="68" spans="1:35" ht="11.25" hidden="1">
      <c r="A68" s="514">
        <v>1</v>
      </c>
      <c r="B68" s="510" t="s">
        <v>64</v>
      </c>
      <c r="C68" s="510" t="s">
        <v>150</v>
      </c>
      <c r="D68" s="515">
        <v>533274</v>
      </c>
      <c r="E68" s="515"/>
      <c r="F68" s="514">
        <v>43819</v>
      </c>
      <c r="G68" s="514"/>
      <c r="H68" s="514">
        <v>4574</v>
      </c>
      <c r="I68" s="514"/>
      <c r="J68" s="514">
        <v>3723</v>
      </c>
      <c r="K68" s="514"/>
      <c r="L68" s="514">
        <v>12962</v>
      </c>
      <c r="M68" s="514"/>
      <c r="N68" s="514">
        <v>0</v>
      </c>
      <c r="O68" s="514"/>
      <c r="P68" s="514">
        <v>3347</v>
      </c>
      <c r="Q68" s="514"/>
      <c r="R68" s="514">
        <v>1898</v>
      </c>
      <c r="S68" s="514"/>
      <c r="T68" s="514">
        <v>462951</v>
      </c>
      <c r="U68" s="514"/>
      <c r="V68" s="514">
        <v>329045</v>
      </c>
      <c r="W68" s="514"/>
      <c r="X68" s="514">
        <v>75612</v>
      </c>
      <c r="Y68" s="514"/>
      <c r="Z68" s="514">
        <v>31261</v>
      </c>
      <c r="AA68" s="514"/>
      <c r="AB68" s="514">
        <v>27033</v>
      </c>
      <c r="AC68" s="514"/>
      <c r="AD68" s="514">
        <v>7444</v>
      </c>
      <c r="AE68" s="514"/>
      <c r="AF68" s="514">
        <v>7444</v>
      </c>
      <c r="AG68" s="514"/>
      <c r="AH68" s="514">
        <v>0</v>
      </c>
      <c r="AI68" s="510"/>
    </row>
    <row r="69" spans="1:35" ht="11.25" hidden="1">
      <c r="A69" s="514">
        <v>2</v>
      </c>
      <c r="B69" s="510" t="s">
        <v>66</v>
      </c>
      <c r="C69" s="510" t="s">
        <v>151</v>
      </c>
      <c r="D69" s="515">
        <v>457269</v>
      </c>
      <c r="E69" s="515"/>
      <c r="F69" s="514">
        <v>41176</v>
      </c>
      <c r="G69" s="514"/>
      <c r="H69" s="514">
        <v>5067</v>
      </c>
      <c r="I69" s="514"/>
      <c r="J69" s="514">
        <v>2655</v>
      </c>
      <c r="K69" s="514"/>
      <c r="L69" s="514">
        <v>9306</v>
      </c>
      <c r="M69" s="514"/>
      <c r="N69" s="514">
        <v>4747</v>
      </c>
      <c r="O69" s="514"/>
      <c r="P69" s="514">
        <v>2200</v>
      </c>
      <c r="Q69" s="514"/>
      <c r="R69" s="514">
        <v>0</v>
      </c>
      <c r="S69" s="514"/>
      <c r="T69" s="514">
        <v>392118</v>
      </c>
      <c r="U69" s="514"/>
      <c r="V69" s="514">
        <v>288967</v>
      </c>
      <c r="W69" s="514"/>
      <c r="X69" s="514">
        <v>62660</v>
      </c>
      <c r="Y69" s="514"/>
      <c r="Z69" s="514">
        <v>20300</v>
      </c>
      <c r="AA69" s="514"/>
      <c r="AB69" s="514">
        <v>20191</v>
      </c>
      <c r="AC69" s="514"/>
      <c r="AD69" s="514">
        <v>10027</v>
      </c>
      <c r="AE69" s="514"/>
      <c r="AF69" s="514">
        <v>10027</v>
      </c>
      <c r="AG69" s="514"/>
      <c r="AH69" s="514">
        <v>0</v>
      </c>
      <c r="AI69" s="510"/>
    </row>
    <row r="70" spans="1:35" ht="11.25" hidden="1">
      <c r="A70" s="514">
        <v>3</v>
      </c>
      <c r="B70" s="510" t="s">
        <v>66</v>
      </c>
      <c r="C70" s="510" t="s">
        <v>152</v>
      </c>
      <c r="D70" s="515">
        <v>655605</v>
      </c>
      <c r="E70" s="515"/>
      <c r="F70" s="514">
        <v>50249</v>
      </c>
      <c r="G70" s="514"/>
      <c r="H70" s="514">
        <v>3528</v>
      </c>
      <c r="I70" s="514"/>
      <c r="J70" s="514">
        <v>500</v>
      </c>
      <c r="K70" s="514"/>
      <c r="L70" s="514">
        <v>12152</v>
      </c>
      <c r="M70" s="514"/>
      <c r="N70" s="514">
        <v>0</v>
      </c>
      <c r="O70" s="514"/>
      <c r="P70" s="514">
        <v>2524</v>
      </c>
      <c r="Q70" s="514"/>
      <c r="R70" s="514">
        <v>2515</v>
      </c>
      <c r="S70" s="514"/>
      <c r="T70" s="514">
        <v>584137</v>
      </c>
      <c r="U70" s="514"/>
      <c r="V70" s="514">
        <v>419219</v>
      </c>
      <c r="W70" s="514"/>
      <c r="X70" s="514">
        <v>94627</v>
      </c>
      <c r="Y70" s="514"/>
      <c r="Z70" s="514">
        <v>51287</v>
      </c>
      <c r="AA70" s="514"/>
      <c r="AB70" s="514">
        <v>19004</v>
      </c>
      <c r="AC70" s="514"/>
      <c r="AD70" s="514">
        <v>6252</v>
      </c>
      <c r="AE70" s="514"/>
      <c r="AF70" s="514">
        <v>6252</v>
      </c>
      <c r="AG70" s="514"/>
      <c r="AH70" s="514">
        <v>0</v>
      </c>
      <c r="AI70" s="510"/>
    </row>
    <row r="71" spans="1:35" ht="11.25" hidden="1">
      <c r="A71" s="514">
        <v>4</v>
      </c>
      <c r="B71" s="510" t="s">
        <v>66</v>
      </c>
      <c r="C71" s="510" t="s">
        <v>69</v>
      </c>
      <c r="D71" s="515">
        <v>405896</v>
      </c>
      <c r="E71" s="515"/>
      <c r="F71" s="514">
        <v>40291</v>
      </c>
      <c r="G71" s="514"/>
      <c r="H71" s="514">
        <v>4038</v>
      </c>
      <c r="I71" s="514"/>
      <c r="J71" s="514">
        <v>3256</v>
      </c>
      <c r="K71" s="514"/>
      <c r="L71" s="514">
        <v>6830</v>
      </c>
      <c r="M71" s="514"/>
      <c r="N71" s="514">
        <v>0</v>
      </c>
      <c r="O71" s="514"/>
      <c r="P71" s="514">
        <v>506</v>
      </c>
      <c r="Q71" s="514"/>
      <c r="R71" s="514">
        <v>0</v>
      </c>
      <c r="S71" s="514"/>
      <c r="T71" s="514">
        <v>350975</v>
      </c>
      <c r="U71" s="514"/>
      <c r="V71" s="514">
        <v>256374</v>
      </c>
      <c r="W71" s="514"/>
      <c r="X71" s="514">
        <v>57770</v>
      </c>
      <c r="Y71" s="514"/>
      <c r="Z71" s="514">
        <v>21733</v>
      </c>
      <c r="AA71" s="514"/>
      <c r="AB71" s="514">
        <v>15098</v>
      </c>
      <c r="AC71" s="514"/>
      <c r="AD71" s="514">
        <v>3011</v>
      </c>
      <c r="AE71" s="514"/>
      <c r="AF71" s="514">
        <v>3011</v>
      </c>
      <c r="AG71" s="514"/>
      <c r="AH71" s="514">
        <v>0</v>
      </c>
      <c r="AI71" s="510"/>
    </row>
    <row r="72" spans="1:35" ht="11.25" hidden="1">
      <c r="A72" s="514">
        <v>5</v>
      </c>
      <c r="B72" s="510" t="s">
        <v>70</v>
      </c>
      <c r="C72" s="510" t="s">
        <v>71</v>
      </c>
      <c r="D72" s="515">
        <v>715373</v>
      </c>
      <c r="E72" s="515"/>
      <c r="F72" s="514">
        <v>60732</v>
      </c>
      <c r="G72" s="514"/>
      <c r="H72" s="514">
        <v>6829</v>
      </c>
      <c r="I72" s="514"/>
      <c r="J72" s="514">
        <v>3264</v>
      </c>
      <c r="K72" s="514"/>
      <c r="L72" s="514">
        <v>6730</v>
      </c>
      <c r="M72" s="514"/>
      <c r="N72" s="514">
        <v>50</v>
      </c>
      <c r="O72" s="514"/>
      <c r="P72" s="514">
        <v>1952</v>
      </c>
      <c r="Q72" s="514"/>
      <c r="R72" s="514">
        <v>3852</v>
      </c>
      <c r="S72" s="514"/>
      <c r="T72" s="514">
        <v>631964</v>
      </c>
      <c r="U72" s="514"/>
      <c r="V72" s="514">
        <v>461167</v>
      </c>
      <c r="W72" s="514"/>
      <c r="X72" s="514">
        <v>103778</v>
      </c>
      <c r="Y72" s="514"/>
      <c r="Z72" s="514">
        <v>38045</v>
      </c>
      <c r="AA72" s="514"/>
      <c r="AB72" s="514">
        <v>28974</v>
      </c>
      <c r="AC72" s="514"/>
      <c r="AD72" s="514">
        <v>25090</v>
      </c>
      <c r="AE72" s="514"/>
      <c r="AF72" s="514">
        <v>25090</v>
      </c>
      <c r="AG72" s="514"/>
      <c r="AH72" s="514">
        <v>0</v>
      </c>
      <c r="AI72" s="510"/>
    </row>
    <row r="73" spans="1:35" ht="11.25" hidden="1">
      <c r="A73" s="524">
        <v>5</v>
      </c>
      <c r="B73" s="525"/>
      <c r="C73" s="526" t="s">
        <v>72</v>
      </c>
      <c r="D73" s="527">
        <f aca="true" t="shared" si="33" ref="D73:AH73">(D68+D69+D70+D71+D72)</f>
        <v>2767417</v>
      </c>
      <c r="E73" s="527"/>
      <c r="F73" s="524">
        <f t="shared" si="33"/>
        <v>236267</v>
      </c>
      <c r="G73" s="524"/>
      <c r="H73" s="524">
        <f t="shared" si="33"/>
        <v>24036</v>
      </c>
      <c r="I73" s="524"/>
      <c r="J73" s="524">
        <f t="shared" si="33"/>
        <v>13398</v>
      </c>
      <c r="K73" s="524"/>
      <c r="L73" s="524">
        <f t="shared" si="33"/>
        <v>47980</v>
      </c>
      <c r="M73" s="524"/>
      <c r="N73" s="524">
        <f t="shared" si="33"/>
        <v>4797</v>
      </c>
      <c r="O73" s="524"/>
      <c r="P73" s="524">
        <f t="shared" si="33"/>
        <v>10529</v>
      </c>
      <c r="Q73" s="524"/>
      <c r="R73" s="524">
        <f t="shared" si="33"/>
        <v>8265</v>
      </c>
      <c r="S73" s="524"/>
      <c r="T73" s="524">
        <f t="shared" si="33"/>
        <v>2422145</v>
      </c>
      <c r="U73" s="524"/>
      <c r="V73" s="524">
        <f t="shared" si="33"/>
        <v>1754772</v>
      </c>
      <c r="W73" s="524"/>
      <c r="X73" s="524">
        <f t="shared" si="33"/>
        <v>394447</v>
      </c>
      <c r="Y73" s="524"/>
      <c r="Z73" s="524">
        <f t="shared" si="33"/>
        <v>162626</v>
      </c>
      <c r="AA73" s="524"/>
      <c r="AB73" s="524">
        <f t="shared" si="33"/>
        <v>110300</v>
      </c>
      <c r="AC73" s="524"/>
      <c r="AD73" s="524">
        <f t="shared" si="33"/>
        <v>51824</v>
      </c>
      <c r="AE73" s="524"/>
      <c r="AF73" s="524">
        <f t="shared" si="33"/>
        <v>51824</v>
      </c>
      <c r="AG73" s="524"/>
      <c r="AH73" s="524">
        <f t="shared" si="33"/>
        <v>0</v>
      </c>
      <c r="AI73" s="510"/>
    </row>
    <row r="74" spans="1:35" ht="11.25" hidden="1">
      <c r="A74" s="585"/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585"/>
      <c r="Q74" s="585"/>
      <c r="R74" s="585"/>
      <c r="S74" s="585"/>
      <c r="T74" s="585"/>
      <c r="U74" s="585"/>
      <c r="V74" s="585"/>
      <c r="W74" s="585"/>
      <c r="X74" s="585"/>
      <c r="Y74" s="585"/>
      <c r="Z74" s="585"/>
      <c r="AA74" s="585"/>
      <c r="AB74" s="585"/>
      <c r="AC74" s="585"/>
      <c r="AD74" s="585"/>
      <c r="AE74" s="585"/>
      <c r="AF74" s="585"/>
      <c r="AG74" s="585"/>
      <c r="AH74" s="585"/>
      <c r="AI74" s="510"/>
    </row>
    <row r="75" spans="1:35" ht="11.25" hidden="1">
      <c r="A75" s="514">
        <v>1</v>
      </c>
      <c r="B75" s="510" t="s">
        <v>66</v>
      </c>
      <c r="C75" s="510" t="s">
        <v>73</v>
      </c>
      <c r="D75" s="515">
        <v>303187</v>
      </c>
      <c r="E75" s="515"/>
      <c r="F75" s="514">
        <v>43146</v>
      </c>
      <c r="G75" s="514"/>
      <c r="H75" s="514">
        <v>5562</v>
      </c>
      <c r="I75" s="514"/>
      <c r="J75" s="514">
        <v>1656</v>
      </c>
      <c r="K75" s="514"/>
      <c r="L75" s="514">
        <v>2833</v>
      </c>
      <c r="M75" s="514"/>
      <c r="N75" s="514">
        <v>0</v>
      </c>
      <c r="O75" s="514"/>
      <c r="P75" s="514">
        <v>500</v>
      </c>
      <c r="Q75" s="514"/>
      <c r="R75" s="514">
        <v>12399</v>
      </c>
      <c r="S75" s="514"/>
      <c r="T75" s="514">
        <v>237091</v>
      </c>
      <c r="U75" s="514"/>
      <c r="V75" s="514">
        <v>146565</v>
      </c>
      <c r="W75" s="514"/>
      <c r="X75" s="514">
        <v>35307</v>
      </c>
      <c r="Y75" s="514"/>
      <c r="Z75" s="514">
        <v>33720</v>
      </c>
      <c r="AA75" s="514"/>
      <c r="AB75" s="514">
        <v>21499</v>
      </c>
      <c r="AC75" s="514"/>
      <c r="AD75" s="514">
        <v>9563</v>
      </c>
      <c r="AE75" s="514"/>
      <c r="AF75" s="514">
        <v>9563</v>
      </c>
      <c r="AG75" s="514"/>
      <c r="AH75" s="514">
        <v>0</v>
      </c>
      <c r="AI75" s="510"/>
    </row>
    <row r="76" spans="1:35" ht="11.25" hidden="1">
      <c r="A76" s="514">
        <v>2</v>
      </c>
      <c r="B76" s="510" t="s">
        <v>74</v>
      </c>
      <c r="C76" s="510" t="s">
        <v>75</v>
      </c>
      <c r="D76" s="515">
        <v>889142</v>
      </c>
      <c r="E76" s="515"/>
      <c r="F76" s="514">
        <v>70017</v>
      </c>
      <c r="G76" s="514"/>
      <c r="H76" s="514">
        <v>10517</v>
      </c>
      <c r="I76" s="514"/>
      <c r="J76" s="514">
        <v>9695</v>
      </c>
      <c r="K76" s="514"/>
      <c r="L76" s="514">
        <v>25246</v>
      </c>
      <c r="M76" s="514"/>
      <c r="N76" s="514">
        <v>252</v>
      </c>
      <c r="O76" s="514"/>
      <c r="P76" s="514">
        <v>1150</v>
      </c>
      <c r="Q76" s="514"/>
      <c r="R76" s="514">
        <v>3342</v>
      </c>
      <c r="S76" s="514"/>
      <c r="T76" s="514">
        <v>768923</v>
      </c>
      <c r="U76" s="514"/>
      <c r="V76" s="514">
        <v>544777</v>
      </c>
      <c r="W76" s="514"/>
      <c r="X76" s="514">
        <v>126012</v>
      </c>
      <c r="Y76" s="514"/>
      <c r="Z76" s="514">
        <v>37647</v>
      </c>
      <c r="AA76" s="514"/>
      <c r="AB76" s="514">
        <v>60487</v>
      </c>
      <c r="AC76" s="514"/>
      <c r="AD76" s="514">
        <v>29367</v>
      </c>
      <c r="AE76" s="514"/>
      <c r="AF76" s="514">
        <v>29367</v>
      </c>
      <c r="AG76" s="514"/>
      <c r="AH76" s="514">
        <v>0</v>
      </c>
      <c r="AI76" s="510"/>
    </row>
    <row r="77" spans="1:35" ht="11.25" hidden="1">
      <c r="A77" s="514">
        <v>3</v>
      </c>
      <c r="B77" s="510" t="s">
        <v>76</v>
      </c>
      <c r="C77" s="510" t="s">
        <v>153</v>
      </c>
      <c r="D77" s="515">
        <v>530889</v>
      </c>
      <c r="E77" s="515"/>
      <c r="F77" s="514">
        <v>42479</v>
      </c>
      <c r="G77" s="514"/>
      <c r="H77" s="514">
        <v>13589</v>
      </c>
      <c r="I77" s="514"/>
      <c r="J77" s="514">
        <v>567</v>
      </c>
      <c r="K77" s="514"/>
      <c r="L77" s="514">
        <v>4486</v>
      </c>
      <c r="M77" s="514"/>
      <c r="N77" s="514">
        <v>68</v>
      </c>
      <c r="O77" s="514"/>
      <c r="P77" s="514">
        <v>985</v>
      </c>
      <c r="Q77" s="514"/>
      <c r="R77" s="514">
        <v>7222</v>
      </c>
      <c r="S77" s="514"/>
      <c r="T77" s="514">
        <v>461493</v>
      </c>
      <c r="U77" s="514"/>
      <c r="V77" s="514">
        <v>317489</v>
      </c>
      <c r="W77" s="514"/>
      <c r="X77" s="514">
        <v>72007</v>
      </c>
      <c r="Y77" s="514"/>
      <c r="Z77" s="514">
        <v>35428</v>
      </c>
      <c r="AA77" s="514"/>
      <c r="AB77" s="514">
        <v>36569</v>
      </c>
      <c r="AC77" s="514"/>
      <c r="AD77" s="514">
        <v>5467</v>
      </c>
      <c r="AE77" s="514"/>
      <c r="AF77" s="514">
        <v>5467</v>
      </c>
      <c r="AG77" s="514"/>
      <c r="AH77" s="514">
        <v>0</v>
      </c>
      <c r="AI77" s="510"/>
    </row>
    <row r="78" spans="1:35" ht="11.25" hidden="1">
      <c r="A78" s="524">
        <v>3</v>
      </c>
      <c r="B78" s="525"/>
      <c r="C78" s="526" t="s">
        <v>78</v>
      </c>
      <c r="D78" s="527">
        <f aca="true" t="shared" si="34" ref="D78:AH78">(D75+D76+D77)</f>
        <v>1723218</v>
      </c>
      <c r="E78" s="527"/>
      <c r="F78" s="524">
        <f t="shared" si="34"/>
        <v>155642</v>
      </c>
      <c r="G78" s="524"/>
      <c r="H78" s="524">
        <f t="shared" si="34"/>
        <v>29668</v>
      </c>
      <c r="I78" s="524"/>
      <c r="J78" s="524">
        <f t="shared" si="34"/>
        <v>11918</v>
      </c>
      <c r="K78" s="524"/>
      <c r="L78" s="524">
        <f t="shared" si="34"/>
        <v>32565</v>
      </c>
      <c r="M78" s="524"/>
      <c r="N78" s="524">
        <f t="shared" si="34"/>
        <v>320</v>
      </c>
      <c r="O78" s="524"/>
      <c r="P78" s="524">
        <f t="shared" si="34"/>
        <v>2635</v>
      </c>
      <c r="Q78" s="524"/>
      <c r="R78" s="524">
        <f t="shared" si="34"/>
        <v>22963</v>
      </c>
      <c r="S78" s="524"/>
      <c r="T78" s="524">
        <f t="shared" si="34"/>
        <v>1467507</v>
      </c>
      <c r="U78" s="524"/>
      <c r="V78" s="524">
        <f t="shared" si="34"/>
        <v>1008831</v>
      </c>
      <c r="W78" s="524"/>
      <c r="X78" s="524">
        <f t="shared" si="34"/>
        <v>233326</v>
      </c>
      <c r="Y78" s="524"/>
      <c r="Z78" s="524">
        <f t="shared" si="34"/>
        <v>106795</v>
      </c>
      <c r="AA78" s="524"/>
      <c r="AB78" s="524">
        <f t="shared" si="34"/>
        <v>118555</v>
      </c>
      <c r="AC78" s="524"/>
      <c r="AD78" s="524">
        <f t="shared" si="34"/>
        <v>44397</v>
      </c>
      <c r="AE78" s="524"/>
      <c r="AF78" s="524">
        <f t="shared" si="34"/>
        <v>44397</v>
      </c>
      <c r="AG78" s="524"/>
      <c r="AH78" s="524">
        <f t="shared" si="34"/>
        <v>0</v>
      </c>
      <c r="AI78" s="510"/>
    </row>
    <row r="79" spans="1:35" ht="11.25">
      <c r="A79" s="590"/>
      <c r="B79" s="591"/>
      <c r="C79" s="591"/>
      <c r="D79" s="591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2"/>
    </row>
    <row r="80" spans="1:35" ht="11.25">
      <c r="A80" s="514">
        <v>1</v>
      </c>
      <c r="B80" s="510" t="s">
        <v>80</v>
      </c>
      <c r="C80" s="510" t="s">
        <v>154</v>
      </c>
      <c r="D80" s="515">
        <v>8104</v>
      </c>
      <c r="E80" s="515">
        <f>D80/$E$8</f>
        <v>11530.953153368508</v>
      </c>
      <c r="F80" s="514">
        <v>2409</v>
      </c>
      <c r="G80" s="515">
        <f aca="true" t="shared" si="35" ref="G80:G87">F80/$E$8</f>
        <v>3427.698191814503</v>
      </c>
      <c r="H80" s="514">
        <v>360</v>
      </c>
      <c r="I80" s="515">
        <f aca="true" t="shared" si="36" ref="I80:I87">H80/$E$8</f>
        <v>512.2338518278211</v>
      </c>
      <c r="J80" s="514">
        <v>908</v>
      </c>
      <c r="K80" s="515">
        <f aca="true" t="shared" si="37" ref="K80:K87">J80/$E$8</f>
        <v>1291.9676040546155</v>
      </c>
      <c r="L80" s="514">
        <v>288</v>
      </c>
      <c r="M80" s="515">
        <f aca="true" t="shared" si="38" ref="M80:M87">L80/$E$8</f>
        <v>409.78708146225694</v>
      </c>
      <c r="N80" s="514">
        <v>0</v>
      </c>
      <c r="O80" s="515">
        <f aca="true" t="shared" si="39" ref="O80:O87">N80/$E$8</f>
        <v>0</v>
      </c>
      <c r="P80" s="514">
        <v>474</v>
      </c>
      <c r="Q80" s="515">
        <f aca="true" t="shared" si="40" ref="Q80:Q87">P80/$E$8</f>
        <v>674.4412382399645</v>
      </c>
      <c r="R80" s="514">
        <v>0</v>
      </c>
      <c r="S80" s="515">
        <f aca="true" t="shared" si="41" ref="S80:S87">R80/$E$8</f>
        <v>0</v>
      </c>
      <c r="T80" s="514">
        <v>3665</v>
      </c>
      <c r="U80" s="515">
        <f aca="true" t="shared" si="42" ref="U80:U87">T80/$E$8</f>
        <v>5214.8251859693455</v>
      </c>
      <c r="V80" s="514">
        <v>1760</v>
      </c>
      <c r="W80" s="515">
        <f aca="true" t="shared" si="43" ref="W80:W87">V80/$E$8</f>
        <v>2504.2543867137924</v>
      </c>
      <c r="X80" s="514">
        <v>405</v>
      </c>
      <c r="Y80" s="515">
        <f aca="true" t="shared" si="44" ref="Y80:Y87">X80/$E$8</f>
        <v>576.2630833062988</v>
      </c>
      <c r="Z80" s="514">
        <v>663</v>
      </c>
      <c r="AA80" s="515">
        <f aca="true" t="shared" si="45" ref="AA80:AA87">Z80/$E$8</f>
        <v>943.3640104495706</v>
      </c>
      <c r="AB80" s="514">
        <v>837</v>
      </c>
      <c r="AC80" s="515">
        <f aca="true" t="shared" si="46" ref="AC80:AC87">AB80/$E$8</f>
        <v>1190.9437054996843</v>
      </c>
      <c r="AD80" s="514">
        <v>0</v>
      </c>
      <c r="AE80" s="515">
        <f aca="true" t="shared" si="47" ref="AE80:AE87">AD80/$E$8</f>
        <v>0</v>
      </c>
      <c r="AF80" s="514">
        <v>0</v>
      </c>
      <c r="AG80" s="515">
        <f aca="true" t="shared" si="48" ref="AG80:AG87">AF80/$E$8</f>
        <v>0</v>
      </c>
      <c r="AH80" s="514">
        <v>0</v>
      </c>
      <c r="AI80" s="515">
        <f aca="true" t="shared" si="49" ref="AI80:AI87">AH80/$E$8</f>
        <v>0</v>
      </c>
    </row>
    <row r="81" spans="1:35" ht="11.25">
      <c r="A81" s="514">
        <v>2</v>
      </c>
      <c r="B81" s="510" t="s">
        <v>85</v>
      </c>
      <c r="C81" s="510" t="s">
        <v>155</v>
      </c>
      <c r="D81" s="515">
        <v>28336</v>
      </c>
      <c r="E81" s="515">
        <f aca="true" t="shared" si="50" ref="E81:E99">D81/$E$8</f>
        <v>40318.49562609205</v>
      </c>
      <c r="F81" s="514">
        <v>13936</v>
      </c>
      <c r="G81" s="515">
        <f t="shared" si="35"/>
        <v>19829.14155297921</v>
      </c>
      <c r="H81" s="514">
        <v>265</v>
      </c>
      <c r="I81" s="515">
        <f t="shared" si="36"/>
        <v>377.0610298177017</v>
      </c>
      <c r="J81" s="514">
        <v>0</v>
      </c>
      <c r="K81" s="515">
        <f t="shared" si="37"/>
        <v>0</v>
      </c>
      <c r="L81" s="514">
        <v>318</v>
      </c>
      <c r="M81" s="515">
        <f t="shared" si="38"/>
        <v>452.473235781242</v>
      </c>
      <c r="N81" s="514">
        <v>832</v>
      </c>
      <c r="O81" s="515">
        <f t="shared" si="39"/>
        <v>1183.82934644652</v>
      </c>
      <c r="P81" s="514">
        <v>609</v>
      </c>
      <c r="Q81" s="515">
        <f t="shared" si="40"/>
        <v>866.5289326753974</v>
      </c>
      <c r="R81" s="514">
        <v>624</v>
      </c>
      <c r="S81" s="515">
        <f t="shared" si="41"/>
        <v>887.8720098348899</v>
      </c>
      <c r="T81" s="514">
        <v>11752</v>
      </c>
      <c r="U81" s="515">
        <f t="shared" si="42"/>
        <v>16721.589518557095</v>
      </c>
      <c r="V81" s="514">
        <v>3317</v>
      </c>
      <c r="W81" s="515">
        <f t="shared" si="43"/>
        <v>4719.6657958691185</v>
      </c>
      <c r="X81" s="514">
        <v>802</v>
      </c>
      <c r="Y81" s="515">
        <f t="shared" si="44"/>
        <v>1141.1431921275348</v>
      </c>
      <c r="Z81" s="514">
        <v>2957</v>
      </c>
      <c r="AA81" s="515">
        <f t="shared" si="45"/>
        <v>4207.431944041297</v>
      </c>
      <c r="AB81" s="514">
        <v>4676</v>
      </c>
      <c r="AC81" s="515">
        <f t="shared" si="46"/>
        <v>6653.348586519143</v>
      </c>
      <c r="AD81" s="514">
        <v>0</v>
      </c>
      <c r="AE81" s="515">
        <f t="shared" si="47"/>
        <v>0</v>
      </c>
      <c r="AF81" s="514">
        <v>0</v>
      </c>
      <c r="AG81" s="515">
        <f t="shared" si="48"/>
        <v>0</v>
      </c>
      <c r="AH81" s="514">
        <v>0</v>
      </c>
      <c r="AI81" s="515">
        <f t="shared" si="49"/>
        <v>0</v>
      </c>
    </row>
    <row r="82" spans="1:35" ht="11.25">
      <c r="A82" s="514">
        <v>3</v>
      </c>
      <c r="B82" s="510" t="s">
        <v>108</v>
      </c>
      <c r="C82" s="510" t="s">
        <v>156</v>
      </c>
      <c r="D82" s="515">
        <v>6557</v>
      </c>
      <c r="E82" s="515">
        <f t="shared" si="50"/>
        <v>9329.77046231951</v>
      </c>
      <c r="F82" s="514">
        <v>1768</v>
      </c>
      <c r="G82" s="515">
        <f t="shared" si="35"/>
        <v>2515.6373611988547</v>
      </c>
      <c r="H82" s="514">
        <v>35</v>
      </c>
      <c r="I82" s="515">
        <f t="shared" si="36"/>
        <v>49.800513372149275</v>
      </c>
      <c r="J82" s="514">
        <v>198</v>
      </c>
      <c r="K82" s="515">
        <f t="shared" si="37"/>
        <v>281.72861850530165</v>
      </c>
      <c r="L82" s="514">
        <v>0</v>
      </c>
      <c r="M82" s="515">
        <f t="shared" si="38"/>
        <v>0</v>
      </c>
      <c r="N82" s="514">
        <v>227</v>
      </c>
      <c r="O82" s="515">
        <f t="shared" si="39"/>
        <v>322.9919010136539</v>
      </c>
      <c r="P82" s="514">
        <v>0</v>
      </c>
      <c r="Q82" s="515">
        <f t="shared" si="40"/>
        <v>0</v>
      </c>
      <c r="R82" s="514">
        <v>150</v>
      </c>
      <c r="S82" s="515">
        <f t="shared" si="41"/>
        <v>213.4307715949255</v>
      </c>
      <c r="T82" s="514">
        <v>4179</v>
      </c>
      <c r="U82" s="515">
        <f t="shared" si="42"/>
        <v>5946.181296634623</v>
      </c>
      <c r="V82" s="514">
        <v>1161</v>
      </c>
      <c r="W82" s="515">
        <f t="shared" si="43"/>
        <v>1651.954172144723</v>
      </c>
      <c r="X82" s="514">
        <v>508</v>
      </c>
      <c r="Y82" s="515">
        <f t="shared" si="44"/>
        <v>722.818879801481</v>
      </c>
      <c r="Z82" s="514">
        <v>894</v>
      </c>
      <c r="AA82" s="515">
        <f t="shared" si="45"/>
        <v>1272.0473987057558</v>
      </c>
      <c r="AB82" s="514">
        <v>1616</v>
      </c>
      <c r="AC82" s="515">
        <f t="shared" si="46"/>
        <v>2299.3608459826637</v>
      </c>
      <c r="AD82" s="514">
        <v>393</v>
      </c>
      <c r="AE82" s="515">
        <f t="shared" si="47"/>
        <v>559.1886215787048</v>
      </c>
      <c r="AF82" s="514">
        <v>393</v>
      </c>
      <c r="AG82" s="515">
        <f t="shared" si="48"/>
        <v>559.1886215787048</v>
      </c>
      <c r="AH82" s="514">
        <v>0</v>
      </c>
      <c r="AI82" s="515">
        <f t="shared" si="49"/>
        <v>0</v>
      </c>
    </row>
    <row r="83" spans="1:35" ht="11.25">
      <c r="A83" s="514">
        <v>4</v>
      </c>
      <c r="B83" s="510" t="s">
        <v>157</v>
      </c>
      <c r="C83" s="510" t="s">
        <v>158</v>
      </c>
      <c r="D83" s="515">
        <v>11089</v>
      </c>
      <c r="E83" s="515">
        <f t="shared" si="50"/>
        <v>15778.225508107524</v>
      </c>
      <c r="F83" s="514">
        <v>1902</v>
      </c>
      <c r="G83" s="515">
        <f t="shared" si="35"/>
        <v>2706.302183823655</v>
      </c>
      <c r="H83" s="514">
        <v>179</v>
      </c>
      <c r="I83" s="515">
        <f t="shared" si="36"/>
        <v>254.69405410327772</v>
      </c>
      <c r="J83" s="514">
        <v>300</v>
      </c>
      <c r="K83" s="515">
        <f t="shared" si="37"/>
        <v>426.861543189851</v>
      </c>
      <c r="L83" s="514">
        <v>442</v>
      </c>
      <c r="M83" s="515">
        <f t="shared" si="38"/>
        <v>628.9093402997137</v>
      </c>
      <c r="N83" s="514">
        <v>187</v>
      </c>
      <c r="O83" s="515">
        <f t="shared" si="39"/>
        <v>266.0770285883404</v>
      </c>
      <c r="P83" s="514">
        <v>184</v>
      </c>
      <c r="Q83" s="515">
        <f t="shared" si="40"/>
        <v>261.80841315644193</v>
      </c>
      <c r="R83" s="514">
        <v>210</v>
      </c>
      <c r="S83" s="515">
        <f t="shared" si="41"/>
        <v>298.80308023289564</v>
      </c>
      <c r="T83" s="514">
        <v>7685</v>
      </c>
      <c r="U83" s="515">
        <f t="shared" si="42"/>
        <v>10934.76986471335</v>
      </c>
      <c r="V83" s="514">
        <v>3258</v>
      </c>
      <c r="W83" s="515">
        <f t="shared" si="43"/>
        <v>4635.716359041781</v>
      </c>
      <c r="X83" s="514">
        <v>1026</v>
      </c>
      <c r="Y83" s="515">
        <f t="shared" si="44"/>
        <v>1459.8664777092902</v>
      </c>
      <c r="Z83" s="514">
        <v>1418</v>
      </c>
      <c r="AA83" s="515">
        <f t="shared" si="45"/>
        <v>2017.6322274773622</v>
      </c>
      <c r="AB83" s="514">
        <v>1983</v>
      </c>
      <c r="AC83" s="515">
        <f t="shared" si="46"/>
        <v>2821.5548004849147</v>
      </c>
      <c r="AD83" s="514">
        <v>0</v>
      </c>
      <c r="AE83" s="515">
        <f t="shared" si="47"/>
        <v>0</v>
      </c>
      <c r="AF83" s="514">
        <v>0</v>
      </c>
      <c r="AG83" s="515">
        <f t="shared" si="48"/>
        <v>0</v>
      </c>
      <c r="AH83" s="514">
        <v>0</v>
      </c>
      <c r="AI83" s="515">
        <f t="shared" si="49"/>
        <v>0</v>
      </c>
    </row>
    <row r="84" spans="1:35" ht="11.25">
      <c r="A84" s="514">
        <v>5</v>
      </c>
      <c r="B84" s="510" t="s">
        <v>123</v>
      </c>
      <c r="C84" s="510" t="s">
        <v>159</v>
      </c>
      <c r="D84" s="515">
        <v>8280</v>
      </c>
      <c r="E84" s="515">
        <f t="shared" si="50"/>
        <v>11781.378592039886</v>
      </c>
      <c r="F84" s="514">
        <v>4000</v>
      </c>
      <c r="G84" s="515">
        <f t="shared" si="35"/>
        <v>5691.487242531346</v>
      </c>
      <c r="H84" s="514">
        <v>45</v>
      </c>
      <c r="I84" s="515">
        <f t="shared" si="36"/>
        <v>64.02923147847764</v>
      </c>
      <c r="J84" s="514">
        <v>185</v>
      </c>
      <c r="K84" s="515">
        <f t="shared" si="37"/>
        <v>263.23128496707477</v>
      </c>
      <c r="L84" s="514">
        <v>135</v>
      </c>
      <c r="M84" s="515">
        <f t="shared" si="38"/>
        <v>192.08769443543292</v>
      </c>
      <c r="N84" s="514">
        <v>220</v>
      </c>
      <c r="O84" s="515">
        <f t="shared" si="39"/>
        <v>313.03179833922405</v>
      </c>
      <c r="P84" s="514">
        <v>55</v>
      </c>
      <c r="Q84" s="515">
        <f t="shared" si="40"/>
        <v>78.25794958480601</v>
      </c>
      <c r="R84" s="514">
        <v>180</v>
      </c>
      <c r="S84" s="515">
        <f t="shared" si="41"/>
        <v>256.11692591391056</v>
      </c>
      <c r="T84" s="514">
        <v>3460</v>
      </c>
      <c r="U84" s="515">
        <f t="shared" si="42"/>
        <v>4923.136464789614</v>
      </c>
      <c r="V84" s="514">
        <v>960</v>
      </c>
      <c r="W84" s="515">
        <f t="shared" si="43"/>
        <v>1365.956938207523</v>
      </c>
      <c r="X84" s="514">
        <v>399</v>
      </c>
      <c r="Y84" s="515">
        <f t="shared" si="44"/>
        <v>567.7258524425017</v>
      </c>
      <c r="Z84" s="514">
        <v>900</v>
      </c>
      <c r="AA84" s="515">
        <f t="shared" si="45"/>
        <v>1280.5846295695528</v>
      </c>
      <c r="AB84" s="514">
        <v>1201</v>
      </c>
      <c r="AC84" s="515">
        <f t="shared" si="46"/>
        <v>1708.8690445700365</v>
      </c>
      <c r="AD84" s="514">
        <v>0</v>
      </c>
      <c r="AE84" s="515">
        <f t="shared" si="47"/>
        <v>0</v>
      </c>
      <c r="AF84" s="514">
        <v>0</v>
      </c>
      <c r="AG84" s="515">
        <f t="shared" si="48"/>
        <v>0</v>
      </c>
      <c r="AH84" s="514">
        <v>0</v>
      </c>
      <c r="AI84" s="515">
        <f t="shared" si="49"/>
        <v>0</v>
      </c>
    </row>
    <row r="85" spans="1:35" ht="11.25">
      <c r="A85" s="514">
        <v>6</v>
      </c>
      <c r="B85" s="510" t="s">
        <v>128</v>
      </c>
      <c r="C85" s="510" t="s">
        <v>160</v>
      </c>
      <c r="D85" s="515">
        <v>19968</v>
      </c>
      <c r="E85" s="515">
        <f t="shared" si="50"/>
        <v>28411.904314716478</v>
      </c>
      <c r="F85" s="514">
        <v>5913</v>
      </c>
      <c r="G85" s="515">
        <f t="shared" si="35"/>
        <v>8413.441016271961</v>
      </c>
      <c r="H85" s="514">
        <v>296</v>
      </c>
      <c r="I85" s="515">
        <f t="shared" si="36"/>
        <v>421.1700559473196</v>
      </c>
      <c r="J85" s="514">
        <v>493</v>
      </c>
      <c r="K85" s="515">
        <f t="shared" si="37"/>
        <v>701.4758026419884</v>
      </c>
      <c r="L85" s="514">
        <v>845</v>
      </c>
      <c r="M85" s="515">
        <f t="shared" si="38"/>
        <v>1202.3266799847468</v>
      </c>
      <c r="N85" s="514">
        <v>1097</v>
      </c>
      <c r="O85" s="515">
        <f t="shared" si="39"/>
        <v>1560.8903762642217</v>
      </c>
      <c r="P85" s="514">
        <v>1270</v>
      </c>
      <c r="Q85" s="515">
        <f t="shared" si="40"/>
        <v>1807.0471995037024</v>
      </c>
      <c r="R85" s="514">
        <v>285</v>
      </c>
      <c r="S85" s="515">
        <f t="shared" si="41"/>
        <v>405.5184660303584</v>
      </c>
      <c r="T85" s="514">
        <v>9769</v>
      </c>
      <c r="U85" s="515">
        <f t="shared" si="42"/>
        <v>13900.03471807218</v>
      </c>
      <c r="V85" s="514">
        <v>1920</v>
      </c>
      <c r="W85" s="515">
        <f t="shared" si="43"/>
        <v>2731.913876415046</v>
      </c>
      <c r="X85" s="514">
        <v>463</v>
      </c>
      <c r="Y85" s="515">
        <f t="shared" si="44"/>
        <v>658.7896483230033</v>
      </c>
      <c r="Z85" s="514">
        <v>2826</v>
      </c>
      <c r="AA85" s="515">
        <f t="shared" si="45"/>
        <v>4021.035736848396</v>
      </c>
      <c r="AB85" s="514">
        <v>4560</v>
      </c>
      <c r="AC85" s="515">
        <f t="shared" si="46"/>
        <v>6488.295456485735</v>
      </c>
      <c r="AD85" s="514">
        <v>2200</v>
      </c>
      <c r="AE85" s="515">
        <f t="shared" si="47"/>
        <v>3130.3179833922404</v>
      </c>
      <c r="AF85" s="514">
        <v>2200</v>
      </c>
      <c r="AG85" s="515">
        <f t="shared" si="48"/>
        <v>3130.3179833922404</v>
      </c>
      <c r="AH85" s="514">
        <v>0</v>
      </c>
      <c r="AI85" s="515">
        <f t="shared" si="49"/>
        <v>0</v>
      </c>
    </row>
    <row r="86" spans="1:35" ht="11.25">
      <c r="A86" s="514">
        <v>7</v>
      </c>
      <c r="B86" s="510" t="s">
        <v>74</v>
      </c>
      <c r="C86" s="510" t="s">
        <v>161</v>
      </c>
      <c r="D86" s="515">
        <v>16140</v>
      </c>
      <c r="E86" s="515">
        <f t="shared" si="50"/>
        <v>22965.15102361398</v>
      </c>
      <c r="F86" s="514">
        <v>9048</v>
      </c>
      <c r="G86" s="515">
        <f t="shared" si="35"/>
        <v>12874.144142605905</v>
      </c>
      <c r="H86" s="514">
        <v>120</v>
      </c>
      <c r="I86" s="515">
        <f t="shared" si="36"/>
        <v>170.74461727594039</v>
      </c>
      <c r="J86" s="514">
        <v>1200</v>
      </c>
      <c r="K86" s="515">
        <f t="shared" si="37"/>
        <v>1707.446172759404</v>
      </c>
      <c r="L86" s="514">
        <v>580</v>
      </c>
      <c r="M86" s="515">
        <f t="shared" si="38"/>
        <v>825.2656501670451</v>
      </c>
      <c r="N86" s="514">
        <v>360</v>
      </c>
      <c r="O86" s="515">
        <f t="shared" si="39"/>
        <v>512.2338518278211</v>
      </c>
      <c r="P86" s="514">
        <v>120</v>
      </c>
      <c r="Q86" s="515">
        <f t="shared" si="40"/>
        <v>170.74461727594039</v>
      </c>
      <c r="R86" s="514">
        <v>132</v>
      </c>
      <c r="S86" s="515">
        <f t="shared" si="41"/>
        <v>187.81907900353443</v>
      </c>
      <c r="T86" s="514">
        <v>4580</v>
      </c>
      <c r="U86" s="515">
        <f t="shared" si="42"/>
        <v>6516.752892698391</v>
      </c>
      <c r="V86" s="514">
        <v>960</v>
      </c>
      <c r="W86" s="515">
        <f t="shared" si="43"/>
        <v>1365.956938207523</v>
      </c>
      <c r="X86" s="514">
        <v>318</v>
      </c>
      <c r="Y86" s="515">
        <f t="shared" si="44"/>
        <v>452.473235781242</v>
      </c>
      <c r="Z86" s="514">
        <v>2568</v>
      </c>
      <c r="AA86" s="515">
        <f t="shared" si="45"/>
        <v>3653.9348097051243</v>
      </c>
      <c r="AB86" s="514">
        <v>734</v>
      </c>
      <c r="AC86" s="515">
        <f t="shared" si="46"/>
        <v>1044.387909004502</v>
      </c>
      <c r="AD86" s="514">
        <v>0</v>
      </c>
      <c r="AE86" s="515">
        <f t="shared" si="47"/>
        <v>0</v>
      </c>
      <c r="AF86" s="514">
        <v>0</v>
      </c>
      <c r="AG86" s="515">
        <f t="shared" si="48"/>
        <v>0</v>
      </c>
      <c r="AH86" s="514">
        <v>0</v>
      </c>
      <c r="AI86" s="515">
        <f t="shared" si="49"/>
        <v>0</v>
      </c>
    </row>
    <row r="87" spans="1:35" s="520" customFormat="1" ht="12.75">
      <c r="A87" s="516">
        <v>7</v>
      </c>
      <c r="B87" s="517"/>
      <c r="C87" s="518" t="s">
        <v>162</v>
      </c>
      <c r="D87" s="519">
        <f aca="true" t="shared" si="51" ref="D87:AH87">(D80+D81+D82+D83+D84+D85+D86)</f>
        <v>98474</v>
      </c>
      <c r="E87" s="515">
        <f t="shared" si="50"/>
        <v>140115.87868025794</v>
      </c>
      <c r="F87" s="516">
        <f t="shared" si="51"/>
        <v>38976</v>
      </c>
      <c r="G87" s="515">
        <f t="shared" si="35"/>
        <v>55457.851691225434</v>
      </c>
      <c r="H87" s="516">
        <f t="shared" si="51"/>
        <v>1300</v>
      </c>
      <c r="I87" s="515">
        <f t="shared" si="36"/>
        <v>1849.7333538226874</v>
      </c>
      <c r="J87" s="516">
        <f t="shared" si="51"/>
        <v>3284</v>
      </c>
      <c r="K87" s="515">
        <f t="shared" si="37"/>
        <v>4672.711026118235</v>
      </c>
      <c r="L87" s="516">
        <f t="shared" si="51"/>
        <v>2608</v>
      </c>
      <c r="M87" s="515">
        <f t="shared" si="38"/>
        <v>3710.8496821304375</v>
      </c>
      <c r="N87" s="516">
        <f t="shared" si="51"/>
        <v>2923</v>
      </c>
      <c r="O87" s="515">
        <f t="shared" si="39"/>
        <v>4159.054302479781</v>
      </c>
      <c r="P87" s="516">
        <f t="shared" si="51"/>
        <v>2712</v>
      </c>
      <c r="Q87" s="515">
        <f t="shared" si="40"/>
        <v>3858.8283504362525</v>
      </c>
      <c r="R87" s="516">
        <f t="shared" si="51"/>
        <v>1581</v>
      </c>
      <c r="S87" s="515">
        <f t="shared" si="41"/>
        <v>2249.5603326105147</v>
      </c>
      <c r="T87" s="516">
        <f t="shared" si="51"/>
        <v>45090</v>
      </c>
      <c r="U87" s="515">
        <f t="shared" si="42"/>
        <v>64157.289941434596</v>
      </c>
      <c r="V87" s="516">
        <f t="shared" si="51"/>
        <v>13336</v>
      </c>
      <c r="W87" s="515">
        <f t="shared" si="43"/>
        <v>18975.41846659951</v>
      </c>
      <c r="X87" s="516">
        <f t="shared" si="51"/>
        <v>3921</v>
      </c>
      <c r="Y87" s="515">
        <f t="shared" si="44"/>
        <v>5579.080369491352</v>
      </c>
      <c r="Z87" s="516">
        <f t="shared" si="51"/>
        <v>12226</v>
      </c>
      <c r="AA87" s="515">
        <f t="shared" si="45"/>
        <v>17396.03075679706</v>
      </c>
      <c r="AB87" s="516">
        <f t="shared" si="51"/>
        <v>15607</v>
      </c>
      <c r="AC87" s="515">
        <f t="shared" si="46"/>
        <v>22206.76034854668</v>
      </c>
      <c r="AD87" s="516">
        <f t="shared" si="51"/>
        <v>2593</v>
      </c>
      <c r="AE87" s="515">
        <f t="shared" si="47"/>
        <v>3689.506604970945</v>
      </c>
      <c r="AF87" s="516">
        <f t="shared" si="51"/>
        <v>2593</v>
      </c>
      <c r="AG87" s="515">
        <f t="shared" si="48"/>
        <v>3689.506604970945</v>
      </c>
      <c r="AH87" s="516">
        <f t="shared" si="51"/>
        <v>0</v>
      </c>
      <c r="AI87" s="515">
        <f t="shared" si="49"/>
        <v>0</v>
      </c>
    </row>
    <row r="88" spans="1:35" ht="11.25">
      <c r="A88" s="590"/>
      <c r="B88" s="591"/>
      <c r="C88" s="591"/>
      <c r="D88" s="591"/>
      <c r="E88" s="591"/>
      <c r="F88" s="591"/>
      <c r="G88" s="591"/>
      <c r="H88" s="591"/>
      <c r="I88" s="591"/>
      <c r="J88" s="591"/>
      <c r="K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2"/>
    </row>
    <row r="89" spans="1:35" ht="11.25">
      <c r="A89" s="514">
        <v>1</v>
      </c>
      <c r="B89" s="510" t="s">
        <v>83</v>
      </c>
      <c r="C89" s="510" t="s">
        <v>163</v>
      </c>
      <c r="D89" s="515">
        <v>80922</v>
      </c>
      <c r="E89" s="515">
        <f t="shared" si="50"/>
        <v>115141.6326600304</v>
      </c>
      <c r="F89" s="514">
        <v>4901</v>
      </c>
      <c r="G89" s="515">
        <f aca="true" t="shared" si="52" ref="G89:G97">F89/$E$8</f>
        <v>6973.494743911531</v>
      </c>
      <c r="H89" s="514">
        <v>584</v>
      </c>
      <c r="I89" s="515">
        <f aca="true" t="shared" si="53" ref="I89:I97">H89/$E$8</f>
        <v>830.9571374095765</v>
      </c>
      <c r="J89" s="514">
        <v>654</v>
      </c>
      <c r="K89" s="515">
        <f aca="true" t="shared" si="54" ref="K89:K97">J89/$E$8</f>
        <v>930.558164153875</v>
      </c>
      <c r="L89" s="514">
        <v>1746</v>
      </c>
      <c r="M89" s="515">
        <f aca="true" t="shared" si="55" ref="M89:M97">L89/$E$8</f>
        <v>2484.3341813649326</v>
      </c>
      <c r="N89" s="514">
        <v>208</v>
      </c>
      <c r="O89" s="515">
        <f aca="true" t="shared" si="56" ref="O89:O97">N89/$E$8</f>
        <v>295.95733661163</v>
      </c>
      <c r="P89" s="514">
        <v>970</v>
      </c>
      <c r="Q89" s="515">
        <f aca="true" t="shared" si="57" ref="Q89:Q97">P89/$E$8</f>
        <v>1380.1856563138515</v>
      </c>
      <c r="R89" s="514">
        <v>1007</v>
      </c>
      <c r="S89" s="515">
        <f aca="true" t="shared" si="58" ref="S89:S97">R89/$E$8</f>
        <v>1432.8319133072664</v>
      </c>
      <c r="T89" s="514">
        <v>70852</v>
      </c>
      <c r="U89" s="515">
        <f aca="true" t="shared" si="59" ref="U89:U97">T89/$E$8</f>
        <v>100813.31352695773</v>
      </c>
      <c r="V89" s="514">
        <v>41740</v>
      </c>
      <c r="W89" s="515">
        <f aca="true" t="shared" si="60" ref="W89:W97">V89/$E$8</f>
        <v>59390.66937581459</v>
      </c>
      <c r="X89" s="514">
        <v>9936</v>
      </c>
      <c r="Y89" s="515">
        <f aca="true" t="shared" si="61" ref="Y89:Y97">X89/$E$8</f>
        <v>14137.654310447864</v>
      </c>
      <c r="Z89" s="514">
        <v>1928</v>
      </c>
      <c r="AA89" s="515">
        <f aca="true" t="shared" si="62" ref="AA89:AA97">Z89/$E$8</f>
        <v>2743.296850900109</v>
      </c>
      <c r="AB89" s="514">
        <v>17248</v>
      </c>
      <c r="AC89" s="515">
        <f aca="true" t="shared" si="63" ref="AC89:AC97">AB89/$E$8</f>
        <v>24541.692989795163</v>
      </c>
      <c r="AD89" s="514">
        <v>0</v>
      </c>
      <c r="AE89" s="515">
        <f aca="true" t="shared" si="64" ref="AE89:AE97">AD89/$E$8</f>
        <v>0</v>
      </c>
      <c r="AF89" s="514">
        <v>0</v>
      </c>
      <c r="AG89" s="515">
        <f aca="true" t="shared" si="65" ref="AG89:AG97">AF89/$E$8</f>
        <v>0</v>
      </c>
      <c r="AH89" s="514">
        <v>0</v>
      </c>
      <c r="AI89" s="515">
        <f aca="true" t="shared" si="66" ref="AI89:AI97">AH89/$E$8</f>
        <v>0</v>
      </c>
    </row>
    <row r="90" spans="1:35" ht="11.25">
      <c r="A90" s="514">
        <v>2</v>
      </c>
      <c r="B90" s="510" t="s">
        <v>66</v>
      </c>
      <c r="C90" s="510" t="s">
        <v>181</v>
      </c>
      <c r="D90" s="515">
        <v>38988</v>
      </c>
      <c r="E90" s="515">
        <f t="shared" si="50"/>
        <v>55474.92615295303</v>
      </c>
      <c r="F90" s="514">
        <v>11294</v>
      </c>
      <c r="G90" s="515">
        <f t="shared" si="52"/>
        <v>16069.914229287255</v>
      </c>
      <c r="H90" s="514">
        <v>782</v>
      </c>
      <c r="I90" s="515">
        <f t="shared" si="53"/>
        <v>1112.6857559148782</v>
      </c>
      <c r="J90" s="514">
        <v>2815</v>
      </c>
      <c r="K90" s="515">
        <f t="shared" si="54"/>
        <v>4005.3841469314348</v>
      </c>
      <c r="L90" s="514">
        <v>46</v>
      </c>
      <c r="M90" s="515">
        <f t="shared" si="55"/>
        <v>65.45210328911048</v>
      </c>
      <c r="N90" s="514">
        <v>206</v>
      </c>
      <c r="O90" s="515">
        <f t="shared" si="56"/>
        <v>293.11159299036433</v>
      </c>
      <c r="P90" s="514">
        <v>387</v>
      </c>
      <c r="Q90" s="515">
        <f t="shared" si="57"/>
        <v>550.6513907149077</v>
      </c>
      <c r="R90" s="514">
        <v>2875</v>
      </c>
      <c r="S90" s="515">
        <f t="shared" si="58"/>
        <v>4090.756455569405</v>
      </c>
      <c r="T90" s="514">
        <v>20583</v>
      </c>
      <c r="U90" s="515">
        <f t="shared" si="59"/>
        <v>29286.970478255673</v>
      </c>
      <c r="V90" s="514">
        <v>13158</v>
      </c>
      <c r="W90" s="515">
        <f t="shared" si="60"/>
        <v>18722.147284306862</v>
      </c>
      <c r="X90" s="514">
        <v>2660</v>
      </c>
      <c r="Y90" s="515">
        <f t="shared" si="61"/>
        <v>3784.8390162833452</v>
      </c>
      <c r="Z90" s="514">
        <v>3940</v>
      </c>
      <c r="AA90" s="515">
        <f t="shared" si="62"/>
        <v>5606.114933893376</v>
      </c>
      <c r="AB90" s="514">
        <v>825</v>
      </c>
      <c r="AC90" s="515">
        <f t="shared" si="63"/>
        <v>1173.8692437720902</v>
      </c>
      <c r="AD90" s="514">
        <v>0</v>
      </c>
      <c r="AE90" s="515">
        <f t="shared" si="64"/>
        <v>0</v>
      </c>
      <c r="AF90" s="514">
        <v>0</v>
      </c>
      <c r="AG90" s="515">
        <f t="shared" si="65"/>
        <v>0</v>
      </c>
      <c r="AH90" s="514">
        <v>0</v>
      </c>
      <c r="AI90" s="515">
        <f t="shared" si="66"/>
        <v>0</v>
      </c>
    </row>
    <row r="91" spans="1:35" ht="11.25">
      <c r="A91" s="514">
        <v>3</v>
      </c>
      <c r="B91" s="510" t="s">
        <v>66</v>
      </c>
      <c r="C91" s="510" t="s">
        <v>164</v>
      </c>
      <c r="D91" s="515">
        <v>100609</v>
      </c>
      <c r="E91" s="515">
        <f t="shared" si="50"/>
        <v>143153.70999595904</v>
      </c>
      <c r="F91" s="514">
        <v>12452</v>
      </c>
      <c r="G91" s="515">
        <f t="shared" si="52"/>
        <v>17717.59978600008</v>
      </c>
      <c r="H91" s="514">
        <v>519</v>
      </c>
      <c r="I91" s="515">
        <f t="shared" si="53"/>
        <v>738.4704697184421</v>
      </c>
      <c r="J91" s="514">
        <v>1968</v>
      </c>
      <c r="K91" s="515">
        <f t="shared" si="54"/>
        <v>2800.211723325422</v>
      </c>
      <c r="L91" s="514">
        <v>1751</v>
      </c>
      <c r="M91" s="515">
        <f t="shared" si="55"/>
        <v>2491.448540418097</v>
      </c>
      <c r="N91" s="514">
        <v>1409</v>
      </c>
      <c r="O91" s="515">
        <f t="shared" si="56"/>
        <v>2004.8263811816666</v>
      </c>
      <c r="P91" s="514">
        <v>210</v>
      </c>
      <c r="Q91" s="515">
        <f t="shared" si="57"/>
        <v>298.80308023289564</v>
      </c>
      <c r="R91" s="514">
        <v>2222</v>
      </c>
      <c r="S91" s="515">
        <f t="shared" si="58"/>
        <v>3161.6211632261625</v>
      </c>
      <c r="T91" s="514">
        <v>80078</v>
      </c>
      <c r="U91" s="515">
        <f t="shared" si="59"/>
        <v>113940.72885185629</v>
      </c>
      <c r="V91" s="514">
        <v>49555</v>
      </c>
      <c r="W91" s="515">
        <f t="shared" si="60"/>
        <v>70510.41257591022</v>
      </c>
      <c r="X91" s="514">
        <v>11817</v>
      </c>
      <c r="Y91" s="515">
        <f t="shared" si="61"/>
        <v>16814.07618624823</v>
      </c>
      <c r="Z91" s="514">
        <v>4979</v>
      </c>
      <c r="AA91" s="515">
        <f t="shared" si="62"/>
        <v>7084.478745140893</v>
      </c>
      <c r="AB91" s="514">
        <v>13727</v>
      </c>
      <c r="AC91" s="515">
        <f t="shared" si="63"/>
        <v>19531.761344556948</v>
      </c>
      <c r="AD91" s="514">
        <v>616</v>
      </c>
      <c r="AE91" s="515">
        <f t="shared" si="64"/>
        <v>876.4890353498273</v>
      </c>
      <c r="AF91" s="514">
        <v>616</v>
      </c>
      <c r="AG91" s="515">
        <f t="shared" si="65"/>
        <v>876.4890353498273</v>
      </c>
      <c r="AH91" s="514">
        <v>0</v>
      </c>
      <c r="AI91" s="515">
        <f t="shared" si="66"/>
        <v>0</v>
      </c>
    </row>
    <row r="92" spans="1:35" ht="11.25">
      <c r="A92" s="514">
        <v>4</v>
      </c>
      <c r="B92" s="510" t="s">
        <v>66</v>
      </c>
      <c r="C92" s="510" t="s">
        <v>165</v>
      </c>
      <c r="D92" s="515">
        <v>63994</v>
      </c>
      <c r="E92" s="515">
        <f t="shared" si="50"/>
        <v>91055.25864963773</v>
      </c>
      <c r="F92" s="514">
        <v>12327</v>
      </c>
      <c r="G92" s="515">
        <f t="shared" si="52"/>
        <v>17539.740809670977</v>
      </c>
      <c r="H92" s="514">
        <v>697</v>
      </c>
      <c r="I92" s="515">
        <f t="shared" si="53"/>
        <v>991.741652011087</v>
      </c>
      <c r="J92" s="514">
        <v>1292</v>
      </c>
      <c r="K92" s="515">
        <f t="shared" si="54"/>
        <v>1838.3503793376246</v>
      </c>
      <c r="L92" s="514">
        <v>1138</v>
      </c>
      <c r="M92" s="515">
        <f t="shared" si="55"/>
        <v>1619.228120500168</v>
      </c>
      <c r="N92" s="514">
        <v>647</v>
      </c>
      <c r="O92" s="515">
        <f t="shared" si="56"/>
        <v>920.5980614794452</v>
      </c>
      <c r="P92" s="514">
        <v>606</v>
      </c>
      <c r="Q92" s="515">
        <f t="shared" si="57"/>
        <v>862.2603172434989</v>
      </c>
      <c r="R92" s="514">
        <v>133</v>
      </c>
      <c r="S92" s="515">
        <f t="shared" si="58"/>
        <v>189.24195081416727</v>
      </c>
      <c r="T92" s="514">
        <v>47154</v>
      </c>
      <c r="U92" s="515">
        <f t="shared" si="59"/>
        <v>67094.09735858077</v>
      </c>
      <c r="V92" s="514">
        <v>28401</v>
      </c>
      <c r="W92" s="515">
        <f t="shared" si="60"/>
        <v>40410.98229378319</v>
      </c>
      <c r="X92" s="514">
        <v>6848</v>
      </c>
      <c r="Y92" s="515">
        <f t="shared" si="61"/>
        <v>9743.826159213664</v>
      </c>
      <c r="Z92" s="514">
        <v>1954</v>
      </c>
      <c r="AA92" s="515">
        <f t="shared" si="62"/>
        <v>2780.2915179765623</v>
      </c>
      <c r="AB92" s="514">
        <v>9951</v>
      </c>
      <c r="AC92" s="515">
        <f t="shared" si="63"/>
        <v>14158.997387607356</v>
      </c>
      <c r="AD92" s="514">
        <v>0</v>
      </c>
      <c r="AE92" s="515">
        <f t="shared" si="64"/>
        <v>0</v>
      </c>
      <c r="AF92" s="514">
        <v>0</v>
      </c>
      <c r="AG92" s="515">
        <f t="shared" si="65"/>
        <v>0</v>
      </c>
      <c r="AH92" s="514">
        <v>0</v>
      </c>
      <c r="AI92" s="515">
        <f t="shared" si="66"/>
        <v>0</v>
      </c>
    </row>
    <row r="93" spans="1:35" ht="11.25">
      <c r="A93" s="514">
        <v>5</v>
      </c>
      <c r="B93" s="510" t="s">
        <v>106</v>
      </c>
      <c r="C93" s="510" t="s">
        <v>166</v>
      </c>
      <c r="D93" s="515">
        <v>240745</v>
      </c>
      <c r="E93" s="515">
        <f t="shared" si="50"/>
        <v>342549.2740508022</v>
      </c>
      <c r="F93" s="514">
        <v>41174</v>
      </c>
      <c r="G93" s="515">
        <f t="shared" si="52"/>
        <v>58585.32393099641</v>
      </c>
      <c r="H93" s="514">
        <v>4484</v>
      </c>
      <c r="I93" s="515">
        <f t="shared" si="53"/>
        <v>6380.157198877639</v>
      </c>
      <c r="J93" s="514">
        <v>13948</v>
      </c>
      <c r="K93" s="515">
        <f t="shared" si="54"/>
        <v>19846.216014706803</v>
      </c>
      <c r="L93" s="514">
        <v>7029</v>
      </c>
      <c r="M93" s="515">
        <f t="shared" si="55"/>
        <v>10001.365956938207</v>
      </c>
      <c r="N93" s="514">
        <v>2759</v>
      </c>
      <c r="O93" s="515">
        <f t="shared" si="56"/>
        <v>3925.703325535996</v>
      </c>
      <c r="P93" s="514">
        <v>1500</v>
      </c>
      <c r="Q93" s="515">
        <f t="shared" si="57"/>
        <v>2134.3077159492545</v>
      </c>
      <c r="R93" s="514">
        <v>2105</v>
      </c>
      <c r="S93" s="515">
        <f t="shared" si="58"/>
        <v>2995.145161382121</v>
      </c>
      <c r="T93" s="514">
        <v>167746</v>
      </c>
      <c r="U93" s="515">
        <f t="shared" si="59"/>
        <v>238681.0547464158</v>
      </c>
      <c r="V93" s="514">
        <v>94202</v>
      </c>
      <c r="W93" s="515">
        <f t="shared" si="60"/>
        <v>134037.37030523445</v>
      </c>
      <c r="X93" s="514">
        <v>31171</v>
      </c>
      <c r="Y93" s="515">
        <f t="shared" si="61"/>
        <v>44352.337209236146</v>
      </c>
      <c r="Z93" s="514">
        <v>12269</v>
      </c>
      <c r="AA93" s="515">
        <f t="shared" si="62"/>
        <v>17457.21424465427</v>
      </c>
      <c r="AB93" s="514">
        <v>30104</v>
      </c>
      <c r="AC93" s="515">
        <f t="shared" si="63"/>
        <v>42834.13298729091</v>
      </c>
      <c r="AD93" s="514">
        <v>9519</v>
      </c>
      <c r="AE93" s="515">
        <f t="shared" si="64"/>
        <v>13544.31676541397</v>
      </c>
      <c r="AF93" s="514">
        <v>0</v>
      </c>
      <c r="AG93" s="515">
        <f t="shared" si="65"/>
        <v>0</v>
      </c>
      <c r="AH93" s="514">
        <v>9519</v>
      </c>
      <c r="AI93" s="515">
        <f t="shared" si="66"/>
        <v>13544.31676541397</v>
      </c>
    </row>
    <row r="94" spans="1:35" ht="11.25">
      <c r="A94" s="514">
        <v>6</v>
      </c>
      <c r="B94" s="510" t="s">
        <v>108</v>
      </c>
      <c r="C94" s="510" t="s">
        <v>167</v>
      </c>
      <c r="D94" s="515">
        <v>27033</v>
      </c>
      <c r="E94" s="515">
        <f t="shared" si="50"/>
        <v>38464.49365683747</v>
      </c>
      <c r="F94" s="514">
        <v>4322</v>
      </c>
      <c r="G94" s="515">
        <f t="shared" si="52"/>
        <v>6149.651965555119</v>
      </c>
      <c r="H94" s="514">
        <v>101</v>
      </c>
      <c r="I94" s="515">
        <f t="shared" si="53"/>
        <v>143.71005287391648</v>
      </c>
      <c r="J94" s="514">
        <v>378</v>
      </c>
      <c r="K94" s="515">
        <f t="shared" si="54"/>
        <v>537.8455444192122</v>
      </c>
      <c r="L94" s="514">
        <v>0</v>
      </c>
      <c r="M94" s="515">
        <f t="shared" si="55"/>
        <v>0</v>
      </c>
      <c r="N94" s="514">
        <v>212</v>
      </c>
      <c r="O94" s="515">
        <f t="shared" si="56"/>
        <v>301.6488238541613</v>
      </c>
      <c r="P94" s="514">
        <v>47</v>
      </c>
      <c r="Q94" s="515">
        <f t="shared" si="57"/>
        <v>66.87497509974331</v>
      </c>
      <c r="R94" s="514">
        <v>148</v>
      </c>
      <c r="S94" s="515">
        <f t="shared" si="58"/>
        <v>210.5850279736598</v>
      </c>
      <c r="T94" s="514">
        <v>21825</v>
      </c>
      <c r="U94" s="515">
        <f t="shared" si="59"/>
        <v>31054.177267061656</v>
      </c>
      <c r="V94" s="514">
        <v>15843</v>
      </c>
      <c r="W94" s="515">
        <f t="shared" si="60"/>
        <v>22542.558095856028</v>
      </c>
      <c r="X94" s="514">
        <v>3759</v>
      </c>
      <c r="Y94" s="515">
        <f t="shared" si="61"/>
        <v>5348.575136168833</v>
      </c>
      <c r="Z94" s="514">
        <v>480</v>
      </c>
      <c r="AA94" s="515">
        <f t="shared" si="62"/>
        <v>682.9784691037615</v>
      </c>
      <c r="AB94" s="514">
        <v>1743</v>
      </c>
      <c r="AC94" s="515">
        <f t="shared" si="63"/>
        <v>2480.065565933034</v>
      </c>
      <c r="AD94" s="514">
        <v>0</v>
      </c>
      <c r="AE94" s="515">
        <f t="shared" si="64"/>
        <v>0</v>
      </c>
      <c r="AF94" s="514">
        <v>0</v>
      </c>
      <c r="AG94" s="515">
        <f t="shared" si="65"/>
        <v>0</v>
      </c>
      <c r="AH94" s="514">
        <v>0</v>
      </c>
      <c r="AI94" s="515">
        <f t="shared" si="66"/>
        <v>0</v>
      </c>
    </row>
    <row r="95" spans="1:35" ht="11.25">
      <c r="A95" s="514">
        <v>7</v>
      </c>
      <c r="B95" s="510" t="s">
        <v>126</v>
      </c>
      <c r="C95" s="510" t="s">
        <v>168</v>
      </c>
      <c r="D95" s="515">
        <v>119406</v>
      </c>
      <c r="E95" s="515">
        <f t="shared" si="50"/>
        <v>169899.4314204245</v>
      </c>
      <c r="F95" s="514">
        <v>24549</v>
      </c>
      <c r="G95" s="515">
        <f t="shared" si="52"/>
        <v>34930.0800792255</v>
      </c>
      <c r="H95" s="514">
        <v>940</v>
      </c>
      <c r="I95" s="515">
        <f t="shared" si="53"/>
        <v>1337.4995019948663</v>
      </c>
      <c r="J95" s="514">
        <v>2759</v>
      </c>
      <c r="K95" s="515">
        <f t="shared" si="54"/>
        <v>3925.703325535996</v>
      </c>
      <c r="L95" s="514">
        <v>1346</v>
      </c>
      <c r="M95" s="515">
        <f t="shared" si="55"/>
        <v>1915.1854571117979</v>
      </c>
      <c r="N95" s="514">
        <v>550</v>
      </c>
      <c r="O95" s="515">
        <f t="shared" si="56"/>
        <v>782.5794958480601</v>
      </c>
      <c r="P95" s="514">
        <v>495</v>
      </c>
      <c r="Q95" s="515">
        <f t="shared" si="57"/>
        <v>704.321546263254</v>
      </c>
      <c r="R95" s="514">
        <v>1250</v>
      </c>
      <c r="S95" s="515">
        <f t="shared" si="58"/>
        <v>1778.5897632910455</v>
      </c>
      <c r="T95" s="514">
        <v>87517</v>
      </c>
      <c r="U95" s="515">
        <f t="shared" si="59"/>
        <v>124525.47225115396</v>
      </c>
      <c r="V95" s="514">
        <v>43757</v>
      </c>
      <c r="W95" s="515">
        <f t="shared" si="60"/>
        <v>62260.601817861025</v>
      </c>
      <c r="X95" s="514">
        <v>17004</v>
      </c>
      <c r="Y95" s="515">
        <f t="shared" si="61"/>
        <v>24194.51226800075</v>
      </c>
      <c r="Z95" s="514">
        <v>9978</v>
      </c>
      <c r="AA95" s="515">
        <f t="shared" si="62"/>
        <v>14197.414926494443</v>
      </c>
      <c r="AB95" s="514">
        <v>16778</v>
      </c>
      <c r="AC95" s="515">
        <f t="shared" si="63"/>
        <v>23872.943238797732</v>
      </c>
      <c r="AD95" s="514">
        <v>0</v>
      </c>
      <c r="AE95" s="515">
        <f t="shared" si="64"/>
        <v>0</v>
      </c>
      <c r="AF95" s="514">
        <v>0</v>
      </c>
      <c r="AG95" s="515">
        <f t="shared" si="65"/>
        <v>0</v>
      </c>
      <c r="AH95" s="514">
        <v>0</v>
      </c>
      <c r="AI95" s="515">
        <f t="shared" si="66"/>
        <v>0</v>
      </c>
    </row>
    <row r="96" spans="1:35" ht="11.25">
      <c r="A96" s="514">
        <v>8</v>
      </c>
      <c r="B96" s="510" t="s">
        <v>128</v>
      </c>
      <c r="C96" s="510" t="s">
        <v>169</v>
      </c>
      <c r="D96" s="515">
        <v>126888</v>
      </c>
      <c r="E96" s="515">
        <f t="shared" si="50"/>
        <v>180545.35830757936</v>
      </c>
      <c r="F96" s="514">
        <v>20779</v>
      </c>
      <c r="G96" s="515">
        <f t="shared" si="52"/>
        <v>29565.853353139708</v>
      </c>
      <c r="H96" s="514">
        <v>1467</v>
      </c>
      <c r="I96" s="515">
        <f t="shared" si="53"/>
        <v>2087.3529461983712</v>
      </c>
      <c r="J96" s="514">
        <v>1801</v>
      </c>
      <c r="K96" s="515">
        <f t="shared" si="54"/>
        <v>2562.5921309497385</v>
      </c>
      <c r="L96" s="514">
        <v>6540</v>
      </c>
      <c r="M96" s="515">
        <f t="shared" si="55"/>
        <v>9305.58164153875</v>
      </c>
      <c r="N96" s="514">
        <v>1504</v>
      </c>
      <c r="O96" s="515">
        <f t="shared" si="56"/>
        <v>2139.999203191786</v>
      </c>
      <c r="P96" s="514">
        <v>891</v>
      </c>
      <c r="Q96" s="515">
        <f t="shared" si="57"/>
        <v>1267.7787832738572</v>
      </c>
      <c r="R96" s="514">
        <v>2496</v>
      </c>
      <c r="S96" s="515">
        <f t="shared" si="58"/>
        <v>3551.4880393395597</v>
      </c>
      <c r="T96" s="514">
        <v>91410</v>
      </c>
      <c r="U96" s="515">
        <f t="shared" si="59"/>
        <v>130064.71220994758</v>
      </c>
      <c r="V96" s="514">
        <v>40696</v>
      </c>
      <c r="W96" s="515">
        <f t="shared" si="60"/>
        <v>57905.19120551391</v>
      </c>
      <c r="X96" s="514">
        <v>9726</v>
      </c>
      <c r="Y96" s="515">
        <f t="shared" si="61"/>
        <v>13838.851230214968</v>
      </c>
      <c r="Z96" s="514">
        <v>5450</v>
      </c>
      <c r="AA96" s="515">
        <f t="shared" si="62"/>
        <v>7754.651367948959</v>
      </c>
      <c r="AB96" s="514">
        <v>35538</v>
      </c>
      <c r="AC96" s="515">
        <f t="shared" si="63"/>
        <v>50566.018406269744</v>
      </c>
      <c r="AD96" s="514">
        <v>13740</v>
      </c>
      <c r="AE96" s="515">
        <f t="shared" si="64"/>
        <v>19550.258678095175</v>
      </c>
      <c r="AF96" s="514">
        <v>13740</v>
      </c>
      <c r="AG96" s="515">
        <f t="shared" si="65"/>
        <v>19550.258678095175</v>
      </c>
      <c r="AH96" s="514">
        <v>0</v>
      </c>
      <c r="AI96" s="515">
        <f t="shared" si="66"/>
        <v>0</v>
      </c>
    </row>
    <row r="97" spans="1:35" s="520" customFormat="1" ht="12.75">
      <c r="A97" s="516">
        <v>8</v>
      </c>
      <c r="B97" s="517"/>
      <c r="C97" s="518" t="s">
        <v>170</v>
      </c>
      <c r="D97" s="519">
        <f aca="true" t="shared" si="67" ref="D97:AH97">(D89+D90+D91+D92+D93+D94+D95+D96)</f>
        <v>798585</v>
      </c>
      <c r="E97" s="515">
        <f t="shared" si="50"/>
        <v>1136284.0848942238</v>
      </c>
      <c r="F97" s="516">
        <f t="shared" si="67"/>
        <v>131798</v>
      </c>
      <c r="G97" s="515">
        <f t="shared" si="52"/>
        <v>187531.65889778658</v>
      </c>
      <c r="H97" s="516">
        <f t="shared" si="67"/>
        <v>9574</v>
      </c>
      <c r="I97" s="515">
        <f t="shared" si="53"/>
        <v>13622.574714998776</v>
      </c>
      <c r="J97" s="516">
        <f t="shared" si="67"/>
        <v>25615</v>
      </c>
      <c r="K97" s="515">
        <f t="shared" si="54"/>
        <v>36446.861429360106</v>
      </c>
      <c r="L97" s="516">
        <f t="shared" si="67"/>
        <v>19596</v>
      </c>
      <c r="M97" s="515">
        <f t="shared" si="55"/>
        <v>27882.596001161062</v>
      </c>
      <c r="N97" s="516">
        <f t="shared" si="67"/>
        <v>7495</v>
      </c>
      <c r="O97" s="515">
        <f t="shared" si="56"/>
        <v>10664.42422069311</v>
      </c>
      <c r="P97" s="516">
        <f t="shared" si="67"/>
        <v>5106</v>
      </c>
      <c r="Q97" s="515">
        <f t="shared" si="57"/>
        <v>7265.183465091263</v>
      </c>
      <c r="R97" s="516">
        <f t="shared" si="67"/>
        <v>12236</v>
      </c>
      <c r="S97" s="515">
        <f t="shared" si="58"/>
        <v>17410.25947490339</v>
      </c>
      <c r="T97" s="516">
        <f t="shared" si="67"/>
        <v>587165</v>
      </c>
      <c r="U97" s="515">
        <f t="shared" si="59"/>
        <v>835460.5266902294</v>
      </c>
      <c r="V97" s="516">
        <f t="shared" si="67"/>
        <v>327352</v>
      </c>
      <c r="W97" s="515">
        <f t="shared" si="60"/>
        <v>465779.9329542803</v>
      </c>
      <c r="X97" s="516">
        <f t="shared" si="67"/>
        <v>92921</v>
      </c>
      <c r="Y97" s="515">
        <f t="shared" si="61"/>
        <v>132214.6715158138</v>
      </c>
      <c r="Z97" s="516">
        <f t="shared" si="67"/>
        <v>40978</v>
      </c>
      <c r="AA97" s="515">
        <f t="shared" si="62"/>
        <v>58306.44105611237</v>
      </c>
      <c r="AB97" s="516">
        <f t="shared" si="67"/>
        <v>125914</v>
      </c>
      <c r="AC97" s="515">
        <f t="shared" si="63"/>
        <v>179159.481164023</v>
      </c>
      <c r="AD97" s="516">
        <f t="shared" si="67"/>
        <v>23875</v>
      </c>
      <c r="AE97" s="515">
        <f t="shared" si="64"/>
        <v>33971.06447885897</v>
      </c>
      <c r="AF97" s="516">
        <f t="shared" si="67"/>
        <v>14356</v>
      </c>
      <c r="AG97" s="515">
        <f t="shared" si="65"/>
        <v>20426.747713445002</v>
      </c>
      <c r="AH97" s="516">
        <f t="shared" si="67"/>
        <v>9519</v>
      </c>
      <c r="AI97" s="515">
        <f t="shared" si="66"/>
        <v>13544.31676541397</v>
      </c>
    </row>
    <row r="98" spans="1:35" ht="11.25">
      <c r="A98" s="590"/>
      <c r="B98" s="591"/>
      <c r="C98" s="591"/>
      <c r="D98" s="591"/>
      <c r="E98" s="591"/>
      <c r="F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2"/>
    </row>
    <row r="99" spans="1:35" s="520" customFormat="1" ht="12.75">
      <c r="A99" s="528">
        <v>67</v>
      </c>
      <c r="B99" s="517"/>
      <c r="C99" s="529" t="s">
        <v>171</v>
      </c>
      <c r="D99" s="530">
        <f aca="true" t="shared" si="68" ref="D99:AH99">(D66+D73+D78+D87+D97)</f>
        <v>11592903</v>
      </c>
      <c r="E99" s="515">
        <f t="shared" si="50"/>
        <v>16495214.882100843</v>
      </c>
      <c r="F99" s="528">
        <f t="shared" si="68"/>
        <v>1418493</v>
      </c>
      <c r="G99" s="515">
        <f>F99/$E$8</f>
        <v>2018333.7032800042</v>
      </c>
      <c r="H99" s="528">
        <f t="shared" si="68"/>
        <v>118840</v>
      </c>
      <c r="I99" s="515">
        <f>H99/$E$8</f>
        <v>169094.0859756063</v>
      </c>
      <c r="J99" s="528">
        <f t="shared" si="68"/>
        <v>179823</v>
      </c>
      <c r="K99" s="515">
        <f>J99/$E$8</f>
        <v>255865.07760342857</v>
      </c>
      <c r="L99" s="528">
        <f t="shared" si="68"/>
        <v>226935</v>
      </c>
      <c r="M99" s="515">
        <f>L99/$E$8</f>
        <v>322899.41434596275</v>
      </c>
      <c r="N99" s="528">
        <f t="shared" si="68"/>
        <v>62448</v>
      </c>
      <c r="O99" s="515">
        <f>N99/$E$8</f>
        <v>88855.49883039937</v>
      </c>
      <c r="P99" s="528">
        <f t="shared" si="68"/>
        <v>53265</v>
      </c>
      <c r="Q99" s="515">
        <f>P99/$E$8</f>
        <v>75789.26699335803</v>
      </c>
      <c r="R99" s="528">
        <f t="shared" si="68"/>
        <v>102097</v>
      </c>
      <c r="S99" s="515">
        <f>R99/$E$8</f>
        <v>145270.94325018072</v>
      </c>
      <c r="T99" s="528">
        <f t="shared" si="68"/>
        <v>9431002</v>
      </c>
      <c r="U99" s="515">
        <f>T99/$E$8</f>
        <v>13419106.891821902</v>
      </c>
      <c r="V99" s="528">
        <f t="shared" si="68"/>
        <v>6136601</v>
      </c>
      <c r="W99" s="515">
        <f>V99/$E$8</f>
        <v>8731596.576001275</v>
      </c>
      <c r="X99" s="528">
        <f t="shared" si="68"/>
        <v>1440087</v>
      </c>
      <c r="Y99" s="515">
        <f>X99/$E$8</f>
        <v>2049059.1971588095</v>
      </c>
      <c r="Z99" s="528">
        <f t="shared" si="68"/>
        <v>821797</v>
      </c>
      <c r="AA99" s="515">
        <f>Z99/$E$8</f>
        <v>1169311.7853626332</v>
      </c>
      <c r="AB99" s="528">
        <f t="shared" si="68"/>
        <v>1032517</v>
      </c>
      <c r="AC99" s="515">
        <f>AB99/$E$8</f>
        <v>1469139.3332991845</v>
      </c>
      <c r="AD99" s="528">
        <f t="shared" si="68"/>
        <v>449284</v>
      </c>
      <c r="AE99" s="515">
        <f>AD99/$E$8</f>
        <v>639273.5385683633</v>
      </c>
      <c r="AF99" s="528">
        <f t="shared" si="68"/>
        <v>389549</v>
      </c>
      <c r="AG99" s="515">
        <f>AF99/$E$8</f>
        <v>554278.2909602108</v>
      </c>
      <c r="AH99" s="528">
        <f t="shared" si="68"/>
        <v>59735</v>
      </c>
      <c r="AI99" s="515">
        <f>AH99/$E$8</f>
        <v>84995.2476081525</v>
      </c>
    </row>
  </sheetData>
  <sheetProtection password="CE88" sheet="1" objects="1" scenarios="1"/>
  <mergeCells count="26">
    <mergeCell ref="H6:I6"/>
    <mergeCell ref="F6:G6"/>
    <mergeCell ref="D6:E6"/>
    <mergeCell ref="A98:AI98"/>
    <mergeCell ref="A88:AI88"/>
    <mergeCell ref="A79:AI79"/>
    <mergeCell ref="A21:AI21"/>
    <mergeCell ref="A15:AI15"/>
    <mergeCell ref="P6:Q6"/>
    <mergeCell ref="N6:O6"/>
    <mergeCell ref="L6:M6"/>
    <mergeCell ref="J6:K6"/>
    <mergeCell ref="X6:Y6"/>
    <mergeCell ref="V6:W6"/>
    <mergeCell ref="T6:U6"/>
    <mergeCell ref="R6:S6"/>
    <mergeCell ref="A74:AH74"/>
    <mergeCell ref="A2:A6"/>
    <mergeCell ref="B2:B6"/>
    <mergeCell ref="C2:C6"/>
    <mergeCell ref="A67:AH67"/>
    <mergeCell ref="AH6:AI6"/>
    <mergeCell ref="AF6:AG6"/>
    <mergeCell ref="AD6:AE6"/>
    <mergeCell ref="AB6:AC6"/>
    <mergeCell ref="Z6:AA6"/>
  </mergeCells>
  <printOptions horizontalCentered="1"/>
  <pageMargins left="0.35433070866141736" right="0.35433070866141736" top="0.7874015748031497" bottom="0.5905511811023623" header="0.5118110236220472" footer="0.11811023622047245"/>
  <pageSetup horizontalDpi="600" verticalDpi="600" orientation="landscape" paperSize="9" r:id="rId1"/>
  <headerFooter alignWithMargins="0">
    <oddFooter>&amp;R&amp;P+55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4">
      <selection activeCell="L27" sqref="L27"/>
    </sheetView>
  </sheetViews>
  <sheetFormatPr defaultColWidth="9.140625" defaultRowHeight="12.75"/>
  <cols>
    <col min="11" max="11" width="9.140625" style="2" customWidth="1"/>
  </cols>
  <sheetData>
    <row r="1" spans="1:10" ht="18">
      <c r="A1" s="546" t="s">
        <v>9</v>
      </c>
      <c r="B1" s="546"/>
      <c r="C1" s="546"/>
      <c r="D1" s="546"/>
      <c r="E1" s="546"/>
      <c r="F1" s="546"/>
      <c r="G1" s="546"/>
      <c r="H1" s="546"/>
      <c r="I1" s="546"/>
      <c r="J1" s="546"/>
    </row>
    <row r="2" ht="12.75">
      <c r="K2" s="2" t="s">
        <v>10</v>
      </c>
    </row>
    <row r="3" ht="12.75">
      <c r="B3" s="3" t="s">
        <v>11</v>
      </c>
    </row>
    <row r="4" spans="1:11" ht="12.75">
      <c r="A4" t="s">
        <v>12</v>
      </c>
      <c r="K4" s="2">
        <v>1</v>
      </c>
    </row>
    <row r="5" spans="1:11" ht="12.75">
      <c r="A5" t="s">
        <v>13</v>
      </c>
      <c r="K5" s="2">
        <v>3</v>
      </c>
    </row>
    <row r="6" ht="12.75">
      <c r="B6" s="3" t="s">
        <v>14</v>
      </c>
    </row>
    <row r="7" spans="1:11" ht="12.75">
      <c r="A7" t="s">
        <v>15</v>
      </c>
      <c r="K7" s="2">
        <v>5</v>
      </c>
    </row>
    <row r="8" spans="1:11" ht="12.75">
      <c r="A8" t="s">
        <v>16</v>
      </c>
      <c r="K8" s="2">
        <v>11</v>
      </c>
    </row>
    <row r="9" spans="1:11" ht="12.75">
      <c r="A9" t="s">
        <v>17</v>
      </c>
      <c r="K9" s="2">
        <v>17</v>
      </c>
    </row>
    <row r="10" spans="1:11" ht="12.75">
      <c r="A10" t="s">
        <v>18</v>
      </c>
      <c r="K10" s="2">
        <v>20</v>
      </c>
    </row>
    <row r="11" spans="1:11" ht="12.75">
      <c r="A11" t="s">
        <v>19</v>
      </c>
      <c r="K11" s="2">
        <v>22</v>
      </c>
    </row>
    <row r="12" spans="1:11" ht="12.75">
      <c r="A12" t="s">
        <v>20</v>
      </c>
      <c r="K12" s="2">
        <v>25</v>
      </c>
    </row>
    <row r="13" spans="1:11" ht="12.75">
      <c r="A13" t="s">
        <v>21</v>
      </c>
      <c r="K13" s="2">
        <v>28</v>
      </c>
    </row>
    <row r="14" spans="1:11" ht="12.75">
      <c r="A14" t="s">
        <v>22</v>
      </c>
      <c r="K14" s="2">
        <v>30</v>
      </c>
    </row>
    <row r="15" ht="12.75">
      <c r="B15" s="3" t="s">
        <v>23</v>
      </c>
    </row>
    <row r="16" spans="1:11" ht="12.75">
      <c r="A16" t="s">
        <v>24</v>
      </c>
      <c r="K16" s="2">
        <v>36</v>
      </c>
    </row>
    <row r="17" spans="1:11" ht="12.75">
      <c r="A17" t="s">
        <v>25</v>
      </c>
      <c r="K17" s="2">
        <v>42</v>
      </c>
    </row>
    <row r="18" spans="1:11" ht="12.75">
      <c r="A18" t="s">
        <v>26</v>
      </c>
      <c r="K18" s="2">
        <v>44</v>
      </c>
    </row>
    <row r="19" spans="1:11" ht="12.75">
      <c r="A19" t="s">
        <v>27</v>
      </c>
      <c r="K19" s="2">
        <v>47</v>
      </c>
    </row>
    <row r="20" ht="12.75">
      <c r="B20" s="3" t="s">
        <v>28</v>
      </c>
    </row>
    <row r="21" spans="1:11" ht="12.75">
      <c r="A21" t="s">
        <v>29</v>
      </c>
      <c r="K21" s="2">
        <v>50</v>
      </c>
    </row>
    <row r="22" spans="1:11" ht="12.75">
      <c r="A22" t="s">
        <v>30</v>
      </c>
      <c r="K22" s="2">
        <v>53</v>
      </c>
    </row>
    <row r="23" ht="12.75">
      <c r="B23" s="3" t="s">
        <v>31</v>
      </c>
    </row>
    <row r="24" spans="1:11" ht="12.75">
      <c r="A24" t="s">
        <v>32</v>
      </c>
      <c r="K24" s="2">
        <v>56</v>
      </c>
    </row>
    <row r="25" spans="1:11" ht="12.75">
      <c r="A25" t="s">
        <v>33</v>
      </c>
      <c r="K25" s="2">
        <v>62</v>
      </c>
    </row>
    <row r="26" spans="1:11" ht="12.75">
      <c r="A26" t="s">
        <v>34</v>
      </c>
      <c r="K26" s="2">
        <v>64</v>
      </c>
    </row>
    <row r="27" spans="2:11" ht="12.75">
      <c r="B27" s="3" t="s">
        <v>43</v>
      </c>
      <c r="K27" s="2">
        <v>66</v>
      </c>
    </row>
    <row r="28" ht="12.75">
      <c r="B28" s="3" t="s">
        <v>35</v>
      </c>
    </row>
    <row r="29" spans="1:11" ht="12.75">
      <c r="A29" t="s">
        <v>36</v>
      </c>
      <c r="K29" s="2">
        <v>69</v>
      </c>
    </row>
    <row r="30" spans="1:11" ht="12.75">
      <c r="A30" t="s">
        <v>37</v>
      </c>
      <c r="K30" s="2">
        <v>81</v>
      </c>
    </row>
    <row r="31" ht="12.75">
      <c r="A31" t="s">
        <v>38</v>
      </c>
    </row>
    <row r="32" spans="1:11" ht="12.75">
      <c r="A32" t="s">
        <v>39</v>
      </c>
      <c r="K32" s="2">
        <v>85</v>
      </c>
    </row>
    <row r="34" spans="2:11" ht="12.75">
      <c r="B34" s="3" t="s">
        <v>44</v>
      </c>
      <c r="K34" s="2">
        <v>88</v>
      </c>
    </row>
    <row r="35" ht="12.75">
      <c r="B35" s="3" t="s">
        <v>40</v>
      </c>
    </row>
    <row r="36" spans="1:11" ht="12.75">
      <c r="A36" t="s">
        <v>41</v>
      </c>
      <c r="K36" s="2">
        <v>91</v>
      </c>
    </row>
    <row r="37" spans="1:11" ht="12.75">
      <c r="A37" t="s">
        <v>42</v>
      </c>
      <c r="K37" s="2">
        <v>93</v>
      </c>
    </row>
  </sheetData>
  <sheetProtection password="CE88" sheet="1" objects="1" scenarios="1"/>
  <mergeCells count="1">
    <mergeCell ref="A1:J1"/>
  </mergeCells>
  <printOptions horizontalCentered="1"/>
  <pageMargins left="0.7480314960629921" right="0.7480314960629921" top="1.1811023622047245" bottom="0.1968503937007874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A1">
      <pane ySplit="4" topLeftCell="BM20" activePane="bottomLeft" state="frozen"/>
      <selection pane="topLeft" activeCell="W31" sqref="W31"/>
      <selection pane="bottomLeft" activeCell="W31" sqref="W31"/>
    </sheetView>
  </sheetViews>
  <sheetFormatPr defaultColWidth="9.140625" defaultRowHeight="12.75"/>
  <cols>
    <col min="1" max="1" width="3.00390625" style="507" customWidth="1"/>
    <col min="2" max="2" width="13.00390625" style="505" customWidth="1"/>
    <col min="3" max="3" width="36.421875" style="505" customWidth="1"/>
    <col min="4" max="5" width="6.8515625" style="507" customWidth="1"/>
    <col min="6" max="7" width="5.8515625" style="507" customWidth="1"/>
    <col min="8" max="9" width="6.00390625" style="507" customWidth="1"/>
    <col min="10" max="15" width="5.8515625" style="507" customWidth="1"/>
    <col min="16" max="16" width="6.7109375" style="507" customWidth="1"/>
    <col min="17" max="16384" width="9.140625" style="505" customWidth="1"/>
  </cols>
  <sheetData>
    <row r="1" ht="18">
      <c r="A1" s="504" t="s">
        <v>521</v>
      </c>
    </row>
    <row r="2" spans="1:17" ht="33.75">
      <c r="A2" s="586" t="s">
        <v>46</v>
      </c>
      <c r="B2" s="586" t="s">
        <v>47</v>
      </c>
      <c r="C2" s="586" t="s">
        <v>48</v>
      </c>
      <c r="D2" s="509" t="s">
        <v>522</v>
      </c>
      <c r="E2" s="509"/>
      <c r="F2" s="509" t="s">
        <v>523</v>
      </c>
      <c r="G2" s="509"/>
      <c r="H2" s="509" t="s">
        <v>524</v>
      </c>
      <c r="I2" s="509"/>
      <c r="J2" s="509" t="s">
        <v>525</v>
      </c>
      <c r="K2" s="509"/>
      <c r="L2" s="509" t="s">
        <v>526</v>
      </c>
      <c r="M2" s="509"/>
      <c r="N2" s="509" t="s">
        <v>527</v>
      </c>
      <c r="O2" s="509"/>
      <c r="P2" s="509" t="s">
        <v>528</v>
      </c>
      <c r="Q2" s="510"/>
    </row>
    <row r="3" spans="1:17" ht="22.5" customHeight="1">
      <c r="A3" s="586"/>
      <c r="B3" s="586"/>
      <c r="C3" s="586"/>
      <c r="D3" s="509"/>
      <c r="E3" s="509"/>
      <c r="F3" s="596" t="s">
        <v>56</v>
      </c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10"/>
    </row>
    <row r="4" spans="1:17" ht="206.25" customHeight="1">
      <c r="A4" s="587"/>
      <c r="B4" s="587"/>
      <c r="C4" s="587"/>
      <c r="D4" s="588" t="s">
        <v>529</v>
      </c>
      <c r="E4" s="588"/>
      <c r="F4" s="588" t="s">
        <v>530</v>
      </c>
      <c r="G4" s="588"/>
      <c r="H4" s="588" t="s">
        <v>531</v>
      </c>
      <c r="I4" s="588"/>
      <c r="J4" s="588" t="s">
        <v>532</v>
      </c>
      <c r="K4" s="588"/>
      <c r="L4" s="588" t="s">
        <v>533</v>
      </c>
      <c r="M4" s="588"/>
      <c r="N4" s="588" t="s">
        <v>534</v>
      </c>
      <c r="O4" s="588"/>
      <c r="P4" s="588" t="s">
        <v>535</v>
      </c>
      <c r="Q4" s="588"/>
    </row>
    <row r="5" spans="1:17" ht="11.25">
      <c r="A5" s="511"/>
      <c r="B5" s="511"/>
      <c r="C5" s="511"/>
      <c r="D5" s="509" t="s">
        <v>520</v>
      </c>
      <c r="E5" s="509" t="s">
        <v>697</v>
      </c>
      <c r="F5" s="509" t="s">
        <v>520</v>
      </c>
      <c r="G5" s="509" t="s">
        <v>697</v>
      </c>
      <c r="H5" s="509" t="s">
        <v>520</v>
      </c>
      <c r="I5" s="509" t="s">
        <v>697</v>
      </c>
      <c r="J5" s="509" t="s">
        <v>520</v>
      </c>
      <c r="K5" s="509" t="s">
        <v>697</v>
      </c>
      <c r="L5" s="509" t="s">
        <v>520</v>
      </c>
      <c r="M5" s="509" t="s">
        <v>697</v>
      </c>
      <c r="N5" s="509" t="s">
        <v>520</v>
      </c>
      <c r="O5" s="509" t="s">
        <v>697</v>
      </c>
      <c r="P5" s="509" t="s">
        <v>520</v>
      </c>
      <c r="Q5" s="509" t="s">
        <v>697</v>
      </c>
    </row>
    <row r="6" spans="1:17" ht="11.25" hidden="1">
      <c r="A6" s="511"/>
      <c r="B6" s="511"/>
      <c r="C6" s="511"/>
      <c r="D6" s="509"/>
      <c r="E6" s="509">
        <v>0.702804</v>
      </c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</row>
    <row r="7" spans="1:17" ht="11.25">
      <c r="A7" s="514">
        <v>1</v>
      </c>
      <c r="B7" s="510" t="s">
        <v>64</v>
      </c>
      <c r="C7" s="510" t="s">
        <v>65</v>
      </c>
      <c r="D7" s="514">
        <v>4554</v>
      </c>
      <c r="E7" s="514">
        <f>D7/$E$6</f>
        <v>6479.7582256219375</v>
      </c>
      <c r="F7" s="514">
        <v>74</v>
      </c>
      <c r="G7" s="514">
        <f>F7/$E$6</f>
        <v>105.2925139868299</v>
      </c>
      <c r="H7" s="514">
        <v>751</v>
      </c>
      <c r="I7" s="514">
        <f aca="true" t="shared" si="0" ref="I7:I12">H7/$E$6</f>
        <v>1068.57672978526</v>
      </c>
      <c r="J7" s="514">
        <v>2722</v>
      </c>
      <c r="K7" s="514">
        <f aca="true" t="shared" si="1" ref="K7:K12">J7/$E$6</f>
        <v>3873.057068542581</v>
      </c>
      <c r="L7" s="514">
        <v>0</v>
      </c>
      <c r="M7" s="514">
        <f aca="true" t="shared" si="2" ref="M7:M12">L7/$E$6</f>
        <v>0</v>
      </c>
      <c r="N7" s="514">
        <v>0</v>
      </c>
      <c r="O7" s="514">
        <f aca="true" t="shared" si="3" ref="O7:O12">N7/$E$6</f>
        <v>0</v>
      </c>
      <c r="P7" s="514">
        <v>1007</v>
      </c>
      <c r="Q7" s="514">
        <f aca="true" t="shared" si="4" ref="Q7:Q12">P7/$E$6</f>
        <v>1432.8319133072664</v>
      </c>
    </row>
    <row r="8" spans="1:17" ht="11.25">
      <c r="A8" s="514">
        <v>2</v>
      </c>
      <c r="B8" s="510" t="s">
        <v>66</v>
      </c>
      <c r="C8" s="510" t="s">
        <v>67</v>
      </c>
      <c r="D8" s="514">
        <v>5765</v>
      </c>
      <c r="E8" s="514">
        <f aca="true" t="shared" si="5" ref="E8:G64">D8/$E$6</f>
        <v>8202.855988298303</v>
      </c>
      <c r="F8" s="514">
        <v>2238</v>
      </c>
      <c r="G8" s="514">
        <f t="shared" si="5"/>
        <v>3184.387112196288</v>
      </c>
      <c r="H8" s="514">
        <v>2096</v>
      </c>
      <c r="I8" s="514">
        <f t="shared" si="0"/>
        <v>2982.3393150864254</v>
      </c>
      <c r="J8" s="514">
        <v>0</v>
      </c>
      <c r="K8" s="514">
        <f t="shared" si="1"/>
        <v>0</v>
      </c>
      <c r="L8" s="514">
        <v>0</v>
      </c>
      <c r="M8" s="514">
        <f t="shared" si="2"/>
        <v>0</v>
      </c>
      <c r="N8" s="514">
        <v>0</v>
      </c>
      <c r="O8" s="514">
        <f t="shared" si="3"/>
        <v>0</v>
      </c>
      <c r="P8" s="514">
        <v>1431</v>
      </c>
      <c r="Q8" s="514">
        <f t="shared" si="4"/>
        <v>2036.129561015589</v>
      </c>
    </row>
    <row r="9" spans="1:17" ht="11.25">
      <c r="A9" s="514">
        <v>3</v>
      </c>
      <c r="B9" s="510" t="s">
        <v>66</v>
      </c>
      <c r="C9" s="510" t="s">
        <v>68</v>
      </c>
      <c r="D9" s="514">
        <v>11083</v>
      </c>
      <c r="E9" s="514">
        <f t="shared" si="5"/>
        <v>15769.688277243727</v>
      </c>
      <c r="F9" s="514">
        <v>616</v>
      </c>
      <c r="G9" s="514">
        <f t="shared" si="5"/>
        <v>876.4890353498273</v>
      </c>
      <c r="H9" s="514">
        <v>160</v>
      </c>
      <c r="I9" s="514">
        <f t="shared" si="0"/>
        <v>227.65948970125385</v>
      </c>
      <c r="J9" s="514">
        <v>74</v>
      </c>
      <c r="K9" s="514">
        <f t="shared" si="1"/>
        <v>105.2925139868299</v>
      </c>
      <c r="L9" s="514">
        <v>1</v>
      </c>
      <c r="M9" s="514">
        <f t="shared" si="2"/>
        <v>1.4228718106328364</v>
      </c>
      <c r="N9" s="514">
        <v>2</v>
      </c>
      <c r="O9" s="514">
        <f t="shared" si="3"/>
        <v>2.845743621265673</v>
      </c>
      <c r="P9" s="514">
        <v>10230</v>
      </c>
      <c r="Q9" s="514">
        <f t="shared" si="4"/>
        <v>14555.978622773917</v>
      </c>
    </row>
    <row r="10" spans="1:17" ht="11.25">
      <c r="A10" s="514">
        <v>4</v>
      </c>
      <c r="B10" s="510" t="s">
        <v>66</v>
      </c>
      <c r="C10" s="510" t="s">
        <v>69</v>
      </c>
      <c r="D10" s="514">
        <v>18928</v>
      </c>
      <c r="E10" s="514">
        <f t="shared" si="5"/>
        <v>26932.11763165833</v>
      </c>
      <c r="F10" s="514">
        <v>709</v>
      </c>
      <c r="G10" s="514">
        <f t="shared" si="5"/>
        <v>1008.8161137386811</v>
      </c>
      <c r="H10" s="514">
        <v>224</v>
      </c>
      <c r="I10" s="514">
        <f t="shared" si="0"/>
        <v>318.72328558175536</v>
      </c>
      <c r="J10" s="514">
        <v>2735</v>
      </c>
      <c r="K10" s="514">
        <f t="shared" si="1"/>
        <v>3891.554402080808</v>
      </c>
      <c r="L10" s="514">
        <v>151</v>
      </c>
      <c r="M10" s="514">
        <f t="shared" si="2"/>
        <v>214.8536434055583</v>
      </c>
      <c r="N10" s="514">
        <v>0</v>
      </c>
      <c r="O10" s="514">
        <f t="shared" si="3"/>
        <v>0</v>
      </c>
      <c r="P10" s="514">
        <v>15109</v>
      </c>
      <c r="Q10" s="514">
        <f t="shared" si="4"/>
        <v>21498.170186851527</v>
      </c>
    </row>
    <row r="11" spans="1:17" ht="11.25">
      <c r="A11" s="514">
        <v>5</v>
      </c>
      <c r="B11" s="510" t="s">
        <v>70</v>
      </c>
      <c r="C11" s="510" t="s">
        <v>71</v>
      </c>
      <c r="D11" s="514">
        <v>59824</v>
      </c>
      <c r="E11" s="514">
        <f t="shared" si="5"/>
        <v>85121.88319929881</v>
      </c>
      <c r="F11" s="514">
        <v>141</v>
      </c>
      <c r="G11" s="514">
        <f t="shared" si="5"/>
        <v>200.62492529922994</v>
      </c>
      <c r="H11" s="514">
        <v>4150</v>
      </c>
      <c r="I11" s="514">
        <f t="shared" si="0"/>
        <v>5904.918014126271</v>
      </c>
      <c r="J11" s="514">
        <v>2560</v>
      </c>
      <c r="K11" s="514">
        <f t="shared" si="1"/>
        <v>3642.5518352200615</v>
      </c>
      <c r="L11" s="514">
        <v>0</v>
      </c>
      <c r="M11" s="514">
        <f t="shared" si="2"/>
        <v>0</v>
      </c>
      <c r="N11" s="514">
        <v>0</v>
      </c>
      <c r="O11" s="514">
        <f t="shared" si="3"/>
        <v>0</v>
      </c>
      <c r="P11" s="514">
        <v>52973</v>
      </c>
      <c r="Q11" s="514">
        <f t="shared" si="4"/>
        <v>75373.78842465325</v>
      </c>
    </row>
    <row r="12" spans="1:17" ht="11.25">
      <c r="A12" s="531">
        <v>5</v>
      </c>
      <c r="B12" s="532"/>
      <c r="C12" s="533" t="s">
        <v>72</v>
      </c>
      <c r="D12" s="531">
        <f aca="true" t="shared" si="6" ref="D12:P12">(D7+D8+D9+D10+D11)</f>
        <v>100154</v>
      </c>
      <c r="E12" s="534">
        <f t="shared" si="5"/>
        <v>142506.3033221211</v>
      </c>
      <c r="F12" s="531">
        <f t="shared" si="6"/>
        <v>3778</v>
      </c>
      <c r="G12" s="534">
        <f t="shared" si="5"/>
        <v>5375.609700570856</v>
      </c>
      <c r="H12" s="531">
        <f t="shared" si="6"/>
        <v>7381</v>
      </c>
      <c r="I12" s="534">
        <f t="shared" si="0"/>
        <v>10502.216834280965</v>
      </c>
      <c r="J12" s="531">
        <f t="shared" si="6"/>
        <v>8091</v>
      </c>
      <c r="K12" s="534">
        <f t="shared" si="1"/>
        <v>11512.45581983028</v>
      </c>
      <c r="L12" s="531">
        <f t="shared" si="6"/>
        <v>152</v>
      </c>
      <c r="M12" s="534">
        <f t="shared" si="2"/>
        <v>216.27651521619114</v>
      </c>
      <c r="N12" s="531">
        <f t="shared" si="6"/>
        <v>2</v>
      </c>
      <c r="O12" s="534">
        <f t="shared" si="3"/>
        <v>2.845743621265673</v>
      </c>
      <c r="P12" s="531">
        <f t="shared" si="6"/>
        <v>80750</v>
      </c>
      <c r="Q12" s="534">
        <f t="shared" si="4"/>
        <v>114896.89870860154</v>
      </c>
    </row>
    <row r="13" spans="1:17" ht="11.25">
      <c r="A13" s="590"/>
      <c r="B13" s="59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2"/>
    </row>
    <row r="14" spans="1:17" ht="11.25">
      <c r="A14" s="514">
        <v>1</v>
      </c>
      <c r="B14" s="510" t="s">
        <v>66</v>
      </c>
      <c r="C14" s="510" t="s">
        <v>73</v>
      </c>
      <c r="D14" s="514">
        <v>0</v>
      </c>
      <c r="E14" s="514">
        <f t="shared" si="5"/>
        <v>0</v>
      </c>
      <c r="F14" s="514">
        <v>0</v>
      </c>
      <c r="G14" s="514">
        <f t="shared" si="5"/>
        <v>0</v>
      </c>
      <c r="H14" s="514">
        <v>0</v>
      </c>
      <c r="I14" s="514">
        <f>H14/$E$6</f>
        <v>0</v>
      </c>
      <c r="J14" s="514">
        <v>0</v>
      </c>
      <c r="K14" s="514">
        <f>J14/$E$6</f>
        <v>0</v>
      </c>
      <c r="L14" s="514">
        <v>0</v>
      </c>
      <c r="M14" s="514">
        <f>L14/$E$6</f>
        <v>0</v>
      </c>
      <c r="N14" s="514">
        <v>0</v>
      </c>
      <c r="O14" s="514">
        <f>N14/$E$6</f>
        <v>0</v>
      </c>
      <c r="P14" s="514">
        <v>0</v>
      </c>
      <c r="Q14" s="514">
        <f>P14/$E$6</f>
        <v>0</v>
      </c>
    </row>
    <row r="15" spans="1:17" ht="11.25">
      <c r="A15" s="514">
        <v>2</v>
      </c>
      <c r="B15" s="510" t="s">
        <v>74</v>
      </c>
      <c r="C15" s="510" t="s">
        <v>75</v>
      </c>
      <c r="D15" s="514">
        <v>8472</v>
      </c>
      <c r="E15" s="514">
        <f t="shared" si="5"/>
        <v>12054.569979681391</v>
      </c>
      <c r="F15" s="514">
        <v>0</v>
      </c>
      <c r="G15" s="514">
        <f t="shared" si="5"/>
        <v>0</v>
      </c>
      <c r="H15" s="514">
        <v>394</v>
      </c>
      <c r="I15" s="514">
        <f>H15/$E$6</f>
        <v>560.6114933893376</v>
      </c>
      <c r="J15" s="514">
        <v>6032</v>
      </c>
      <c r="K15" s="514">
        <f>J15/$E$6</f>
        <v>8582.76276173727</v>
      </c>
      <c r="L15" s="514">
        <v>0</v>
      </c>
      <c r="M15" s="514">
        <f>L15/$E$6</f>
        <v>0</v>
      </c>
      <c r="N15" s="514">
        <v>0</v>
      </c>
      <c r="O15" s="514">
        <f>N15/$E$6</f>
        <v>0</v>
      </c>
      <c r="P15" s="514">
        <v>2046</v>
      </c>
      <c r="Q15" s="514">
        <f>P15/$E$6</f>
        <v>2911.1957245547833</v>
      </c>
    </row>
    <row r="16" spans="1:17" ht="11.25">
      <c r="A16" s="514">
        <v>3</v>
      </c>
      <c r="B16" s="510" t="s">
        <v>76</v>
      </c>
      <c r="C16" s="510" t="s">
        <v>77</v>
      </c>
      <c r="D16" s="514">
        <v>1138</v>
      </c>
      <c r="E16" s="514">
        <f t="shared" si="5"/>
        <v>1619.228120500168</v>
      </c>
      <c r="F16" s="514">
        <v>0</v>
      </c>
      <c r="G16" s="514">
        <f t="shared" si="5"/>
        <v>0</v>
      </c>
      <c r="H16" s="514">
        <v>229</v>
      </c>
      <c r="I16" s="514">
        <f>H16/$E$6</f>
        <v>325.83764463491957</v>
      </c>
      <c r="J16" s="514">
        <v>221</v>
      </c>
      <c r="K16" s="514">
        <f>J16/$E$6</f>
        <v>314.45467014985684</v>
      </c>
      <c r="L16" s="514">
        <v>0</v>
      </c>
      <c r="M16" s="514">
        <f>L16/$E$6</f>
        <v>0</v>
      </c>
      <c r="N16" s="514">
        <v>0</v>
      </c>
      <c r="O16" s="514">
        <f>N16/$E$6</f>
        <v>0</v>
      </c>
      <c r="P16" s="514">
        <v>688</v>
      </c>
      <c r="Q16" s="514">
        <f>P16/$E$6</f>
        <v>978.9358057153916</v>
      </c>
    </row>
    <row r="17" spans="1:17" ht="11.25">
      <c r="A17" s="531">
        <v>3</v>
      </c>
      <c r="B17" s="532"/>
      <c r="C17" s="533" t="s">
        <v>78</v>
      </c>
      <c r="D17" s="531">
        <f aca="true" t="shared" si="7" ref="D17:P17">(D14+D15+D16)</f>
        <v>9610</v>
      </c>
      <c r="E17" s="534">
        <f t="shared" si="5"/>
        <v>13673.798100181559</v>
      </c>
      <c r="F17" s="531">
        <f t="shared" si="7"/>
        <v>0</v>
      </c>
      <c r="G17" s="534">
        <f t="shared" si="5"/>
        <v>0</v>
      </c>
      <c r="H17" s="531">
        <f t="shared" si="7"/>
        <v>623</v>
      </c>
      <c r="I17" s="534">
        <f>H17/$E$6</f>
        <v>886.4491380242572</v>
      </c>
      <c r="J17" s="531">
        <f t="shared" si="7"/>
        <v>6253</v>
      </c>
      <c r="K17" s="534">
        <f>J17/$E$6</f>
        <v>8897.217431887128</v>
      </c>
      <c r="L17" s="531">
        <f t="shared" si="7"/>
        <v>0</v>
      </c>
      <c r="M17" s="534">
        <f>L17/$E$6</f>
        <v>0</v>
      </c>
      <c r="N17" s="531">
        <f t="shared" si="7"/>
        <v>0</v>
      </c>
      <c r="O17" s="534">
        <f>N17/$E$6</f>
        <v>0</v>
      </c>
      <c r="P17" s="531">
        <f t="shared" si="7"/>
        <v>2734</v>
      </c>
      <c r="Q17" s="534">
        <f>P17/$E$6</f>
        <v>3890.131530270175</v>
      </c>
    </row>
    <row r="18" spans="1:17" ht="12">
      <c r="A18" s="535">
        <v>8</v>
      </c>
      <c r="B18" s="535"/>
      <c r="C18" s="538" t="s">
        <v>79</v>
      </c>
      <c r="D18" s="539">
        <f>D12+D17</f>
        <v>109764</v>
      </c>
      <c r="E18" s="540">
        <f t="shared" si="5"/>
        <v>156180.10142230266</v>
      </c>
      <c r="F18" s="539">
        <f aca="true" t="shared" si="8" ref="F18:P18">F12+F17</f>
        <v>3778</v>
      </c>
      <c r="G18" s="540">
        <f t="shared" si="5"/>
        <v>5375.609700570856</v>
      </c>
      <c r="H18" s="539">
        <f t="shared" si="8"/>
        <v>8004</v>
      </c>
      <c r="I18" s="540">
        <f>H18/$E$6</f>
        <v>11388.665972305223</v>
      </c>
      <c r="J18" s="539">
        <f t="shared" si="8"/>
        <v>14344</v>
      </c>
      <c r="K18" s="540">
        <f>J18/$E$6</f>
        <v>20409.673251717406</v>
      </c>
      <c r="L18" s="539">
        <f t="shared" si="8"/>
        <v>152</v>
      </c>
      <c r="M18" s="540">
        <f>L18/$E$6</f>
        <v>216.27651521619114</v>
      </c>
      <c r="N18" s="539">
        <f t="shared" si="8"/>
        <v>2</v>
      </c>
      <c r="O18" s="540">
        <f>N18/$E$6</f>
        <v>2.845743621265673</v>
      </c>
      <c r="P18" s="539">
        <f t="shared" si="8"/>
        <v>83484</v>
      </c>
      <c r="Q18" s="540">
        <f>P18/$E$6</f>
        <v>118787.03023887172</v>
      </c>
    </row>
    <row r="19" spans="1:17" ht="11.25">
      <c r="A19" s="593"/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5"/>
    </row>
    <row r="20" spans="1:17" ht="11.25">
      <c r="A20" s="514">
        <v>1</v>
      </c>
      <c r="B20" s="510" t="s">
        <v>80</v>
      </c>
      <c r="C20" s="510" t="s">
        <v>81</v>
      </c>
      <c r="D20" s="514">
        <v>1958</v>
      </c>
      <c r="E20" s="514">
        <f t="shared" si="5"/>
        <v>2785.9830052190937</v>
      </c>
      <c r="F20" s="514">
        <v>2</v>
      </c>
      <c r="G20" s="514">
        <f t="shared" si="5"/>
        <v>2.845743621265673</v>
      </c>
      <c r="H20" s="514">
        <v>376</v>
      </c>
      <c r="I20" s="514">
        <f aca="true" t="shared" si="9" ref="I20:I64">H20/$E$6</f>
        <v>534.9998007979465</v>
      </c>
      <c r="J20" s="514">
        <v>0</v>
      </c>
      <c r="K20" s="514">
        <f aca="true" t="shared" si="10" ref="K20:K64">J20/$E$6</f>
        <v>0</v>
      </c>
      <c r="L20" s="514">
        <v>0</v>
      </c>
      <c r="M20" s="514">
        <f aca="true" t="shared" si="11" ref="M20:M64">L20/$E$6</f>
        <v>0</v>
      </c>
      <c r="N20" s="514">
        <v>0</v>
      </c>
      <c r="O20" s="514">
        <f aca="true" t="shared" si="12" ref="O20:O64">N20/$E$6</f>
        <v>0</v>
      </c>
      <c r="P20" s="514">
        <v>1580</v>
      </c>
      <c r="Q20" s="514">
        <f aca="true" t="shared" si="13" ref="Q20:Q64">P20/$E$6</f>
        <v>2248.137460799882</v>
      </c>
    </row>
    <row r="21" spans="1:17" ht="11.25">
      <c r="A21" s="514">
        <v>2</v>
      </c>
      <c r="B21" s="510" t="s">
        <v>80</v>
      </c>
      <c r="C21" s="510" t="s">
        <v>82</v>
      </c>
      <c r="D21" s="514">
        <v>3857</v>
      </c>
      <c r="E21" s="514">
        <f t="shared" si="5"/>
        <v>5488.01657361085</v>
      </c>
      <c r="F21" s="514">
        <v>0</v>
      </c>
      <c r="G21" s="514">
        <f t="shared" si="5"/>
        <v>0</v>
      </c>
      <c r="H21" s="514">
        <v>342</v>
      </c>
      <c r="I21" s="514">
        <f t="shared" si="9"/>
        <v>486.6221592364301</v>
      </c>
      <c r="J21" s="514">
        <v>2370</v>
      </c>
      <c r="K21" s="514">
        <f t="shared" si="10"/>
        <v>3372.2061911998226</v>
      </c>
      <c r="L21" s="514">
        <v>0</v>
      </c>
      <c r="M21" s="514">
        <f t="shared" si="11"/>
        <v>0</v>
      </c>
      <c r="N21" s="514">
        <v>0</v>
      </c>
      <c r="O21" s="514">
        <f t="shared" si="12"/>
        <v>0</v>
      </c>
      <c r="P21" s="514">
        <v>1145</v>
      </c>
      <c r="Q21" s="514">
        <f t="shared" si="13"/>
        <v>1629.1882231745979</v>
      </c>
    </row>
    <row r="22" spans="1:17" ht="11.25">
      <c r="A22" s="514">
        <v>3</v>
      </c>
      <c r="B22" s="510" t="s">
        <v>83</v>
      </c>
      <c r="C22" s="510" t="s">
        <v>84</v>
      </c>
      <c r="D22" s="514">
        <v>3270</v>
      </c>
      <c r="E22" s="514">
        <f t="shared" si="5"/>
        <v>4652.790820769375</v>
      </c>
      <c r="F22" s="514">
        <v>0</v>
      </c>
      <c r="G22" s="514">
        <f t="shared" si="5"/>
        <v>0</v>
      </c>
      <c r="H22" s="514">
        <v>0</v>
      </c>
      <c r="I22" s="514">
        <f t="shared" si="9"/>
        <v>0</v>
      </c>
      <c r="J22" s="514">
        <v>1508</v>
      </c>
      <c r="K22" s="514">
        <f t="shared" si="10"/>
        <v>2145.6906904343173</v>
      </c>
      <c r="L22" s="514">
        <v>0</v>
      </c>
      <c r="M22" s="514">
        <f t="shared" si="11"/>
        <v>0</v>
      </c>
      <c r="N22" s="514">
        <v>0</v>
      </c>
      <c r="O22" s="514">
        <f t="shared" si="12"/>
        <v>0</v>
      </c>
      <c r="P22" s="514">
        <v>1762</v>
      </c>
      <c r="Q22" s="514">
        <f t="shared" si="13"/>
        <v>2507.100130335058</v>
      </c>
    </row>
    <row r="23" spans="1:17" ht="11.25">
      <c r="A23" s="514">
        <v>4</v>
      </c>
      <c r="B23" s="510" t="s">
        <v>85</v>
      </c>
      <c r="C23" s="510" t="s">
        <v>86</v>
      </c>
      <c r="D23" s="514">
        <v>7230</v>
      </c>
      <c r="E23" s="514">
        <f t="shared" si="5"/>
        <v>10287.363190875409</v>
      </c>
      <c r="F23" s="514">
        <v>0</v>
      </c>
      <c r="G23" s="514">
        <f t="shared" si="5"/>
        <v>0</v>
      </c>
      <c r="H23" s="514">
        <v>0</v>
      </c>
      <c r="I23" s="514">
        <f t="shared" si="9"/>
        <v>0</v>
      </c>
      <c r="J23" s="514">
        <v>193</v>
      </c>
      <c r="K23" s="514">
        <f t="shared" si="10"/>
        <v>274.61425945213745</v>
      </c>
      <c r="L23" s="514">
        <v>0</v>
      </c>
      <c r="M23" s="514">
        <f t="shared" si="11"/>
        <v>0</v>
      </c>
      <c r="N23" s="514">
        <v>175</v>
      </c>
      <c r="O23" s="514">
        <f t="shared" si="12"/>
        <v>249.00256686074638</v>
      </c>
      <c r="P23" s="514">
        <v>6862</v>
      </c>
      <c r="Q23" s="514">
        <f t="shared" si="13"/>
        <v>9763.746364562525</v>
      </c>
    </row>
    <row r="24" spans="1:17" ht="11.25">
      <c r="A24" s="514">
        <v>5</v>
      </c>
      <c r="B24" s="510" t="s">
        <v>85</v>
      </c>
      <c r="C24" s="510" t="s">
        <v>87</v>
      </c>
      <c r="D24" s="514">
        <v>0</v>
      </c>
      <c r="E24" s="514">
        <f t="shared" si="5"/>
        <v>0</v>
      </c>
      <c r="F24" s="514">
        <v>0</v>
      </c>
      <c r="G24" s="514">
        <f t="shared" si="5"/>
        <v>0</v>
      </c>
      <c r="H24" s="514">
        <v>0</v>
      </c>
      <c r="I24" s="514">
        <f t="shared" si="9"/>
        <v>0</v>
      </c>
      <c r="J24" s="514">
        <v>0</v>
      </c>
      <c r="K24" s="514">
        <f t="shared" si="10"/>
        <v>0</v>
      </c>
      <c r="L24" s="514">
        <v>0</v>
      </c>
      <c r="M24" s="514">
        <f t="shared" si="11"/>
        <v>0</v>
      </c>
      <c r="N24" s="514">
        <v>0</v>
      </c>
      <c r="O24" s="514">
        <f t="shared" si="12"/>
        <v>0</v>
      </c>
      <c r="P24" s="514">
        <v>0</v>
      </c>
      <c r="Q24" s="514">
        <f t="shared" si="13"/>
        <v>0</v>
      </c>
    </row>
    <row r="25" spans="1:17" ht="11.25">
      <c r="A25" s="514">
        <v>6</v>
      </c>
      <c r="B25" s="510" t="s">
        <v>64</v>
      </c>
      <c r="C25" s="510" t="s">
        <v>88</v>
      </c>
      <c r="D25" s="514">
        <v>3188</v>
      </c>
      <c r="E25" s="514">
        <f t="shared" si="5"/>
        <v>4536.115332297482</v>
      </c>
      <c r="F25" s="514">
        <v>0</v>
      </c>
      <c r="G25" s="514">
        <f t="shared" si="5"/>
        <v>0</v>
      </c>
      <c r="H25" s="514">
        <v>0</v>
      </c>
      <c r="I25" s="514">
        <f t="shared" si="9"/>
        <v>0</v>
      </c>
      <c r="J25" s="514">
        <v>158</v>
      </c>
      <c r="K25" s="514">
        <f t="shared" si="10"/>
        <v>224.81374607998816</v>
      </c>
      <c r="L25" s="514">
        <v>94</v>
      </c>
      <c r="M25" s="514">
        <f t="shared" si="11"/>
        <v>133.74995019948662</v>
      </c>
      <c r="N25" s="514">
        <v>70</v>
      </c>
      <c r="O25" s="514">
        <f t="shared" si="12"/>
        <v>99.60102674429855</v>
      </c>
      <c r="P25" s="514">
        <v>2866</v>
      </c>
      <c r="Q25" s="514">
        <f t="shared" si="13"/>
        <v>4077.9506092737092</v>
      </c>
    </row>
    <row r="26" spans="1:17" ht="11.25">
      <c r="A26" s="514">
        <v>7</v>
      </c>
      <c r="B26" s="510" t="s">
        <v>89</v>
      </c>
      <c r="C26" s="510" t="s">
        <v>90</v>
      </c>
      <c r="D26" s="514">
        <v>2999</v>
      </c>
      <c r="E26" s="514">
        <f t="shared" si="5"/>
        <v>4267.192560087877</v>
      </c>
      <c r="F26" s="514">
        <v>0</v>
      </c>
      <c r="G26" s="514">
        <f t="shared" si="5"/>
        <v>0</v>
      </c>
      <c r="H26" s="514">
        <v>32</v>
      </c>
      <c r="I26" s="514">
        <f t="shared" si="9"/>
        <v>45.531897940250765</v>
      </c>
      <c r="J26" s="514">
        <v>0</v>
      </c>
      <c r="K26" s="514">
        <f t="shared" si="10"/>
        <v>0</v>
      </c>
      <c r="L26" s="514">
        <v>0</v>
      </c>
      <c r="M26" s="514">
        <f t="shared" si="11"/>
        <v>0</v>
      </c>
      <c r="N26" s="514">
        <v>0</v>
      </c>
      <c r="O26" s="514">
        <f t="shared" si="12"/>
        <v>0</v>
      </c>
      <c r="P26" s="514">
        <v>2967</v>
      </c>
      <c r="Q26" s="514">
        <f t="shared" si="13"/>
        <v>4221.660662147626</v>
      </c>
    </row>
    <row r="27" spans="1:17" ht="22.5">
      <c r="A27" s="514">
        <v>8</v>
      </c>
      <c r="B27" s="510" t="s">
        <v>66</v>
      </c>
      <c r="C27" s="541" t="s">
        <v>91</v>
      </c>
      <c r="D27" s="514">
        <v>1933</v>
      </c>
      <c r="E27" s="514">
        <f t="shared" si="5"/>
        <v>2750.411209953273</v>
      </c>
      <c r="F27" s="514">
        <v>0</v>
      </c>
      <c r="G27" s="514">
        <f t="shared" si="5"/>
        <v>0</v>
      </c>
      <c r="H27" s="514">
        <v>209</v>
      </c>
      <c r="I27" s="514">
        <f t="shared" si="9"/>
        <v>297.38020842226285</v>
      </c>
      <c r="J27" s="514">
        <v>1724</v>
      </c>
      <c r="K27" s="514">
        <f t="shared" si="10"/>
        <v>2453.03100153101</v>
      </c>
      <c r="L27" s="514">
        <v>0</v>
      </c>
      <c r="M27" s="514">
        <f t="shared" si="11"/>
        <v>0</v>
      </c>
      <c r="N27" s="514">
        <v>0</v>
      </c>
      <c r="O27" s="514">
        <f t="shared" si="12"/>
        <v>0</v>
      </c>
      <c r="P27" s="514">
        <v>0</v>
      </c>
      <c r="Q27" s="514">
        <f t="shared" si="13"/>
        <v>0</v>
      </c>
    </row>
    <row r="28" spans="1:17" ht="11.25">
      <c r="A28" s="514">
        <v>9</v>
      </c>
      <c r="B28" s="510" t="s">
        <v>66</v>
      </c>
      <c r="C28" s="510" t="s">
        <v>92</v>
      </c>
      <c r="D28" s="514">
        <v>7938</v>
      </c>
      <c r="E28" s="514">
        <f t="shared" si="5"/>
        <v>11294.756432803457</v>
      </c>
      <c r="F28" s="514">
        <v>0</v>
      </c>
      <c r="G28" s="514">
        <f t="shared" si="5"/>
        <v>0</v>
      </c>
      <c r="H28" s="514">
        <v>981</v>
      </c>
      <c r="I28" s="514">
        <f t="shared" si="9"/>
        <v>1395.8372462308125</v>
      </c>
      <c r="J28" s="514">
        <v>4684</v>
      </c>
      <c r="K28" s="514">
        <f t="shared" si="10"/>
        <v>6664.731561004206</v>
      </c>
      <c r="L28" s="514">
        <v>0</v>
      </c>
      <c r="M28" s="514">
        <f t="shared" si="11"/>
        <v>0</v>
      </c>
      <c r="N28" s="514">
        <v>541</v>
      </c>
      <c r="O28" s="514">
        <f t="shared" si="12"/>
        <v>769.7736495523645</v>
      </c>
      <c r="P28" s="514">
        <v>1732</v>
      </c>
      <c r="Q28" s="514">
        <f t="shared" si="13"/>
        <v>2464.413976016073</v>
      </c>
    </row>
    <row r="29" spans="1:17" ht="22.5">
      <c r="A29" s="514">
        <v>10</v>
      </c>
      <c r="B29" s="510" t="s">
        <v>66</v>
      </c>
      <c r="C29" s="541" t="s">
        <v>93</v>
      </c>
      <c r="D29" s="514">
        <v>0</v>
      </c>
      <c r="E29" s="514">
        <f t="shared" si="5"/>
        <v>0</v>
      </c>
      <c r="F29" s="514">
        <v>0</v>
      </c>
      <c r="G29" s="514">
        <f t="shared" si="5"/>
        <v>0</v>
      </c>
      <c r="H29" s="514">
        <v>0</v>
      </c>
      <c r="I29" s="514">
        <f t="shared" si="9"/>
        <v>0</v>
      </c>
      <c r="J29" s="514">
        <v>0</v>
      </c>
      <c r="K29" s="514">
        <f t="shared" si="10"/>
        <v>0</v>
      </c>
      <c r="L29" s="514">
        <v>0</v>
      </c>
      <c r="M29" s="514">
        <f t="shared" si="11"/>
        <v>0</v>
      </c>
      <c r="N29" s="514">
        <v>0</v>
      </c>
      <c r="O29" s="514">
        <f t="shared" si="12"/>
        <v>0</v>
      </c>
      <c r="P29" s="514">
        <v>0</v>
      </c>
      <c r="Q29" s="514">
        <f t="shared" si="13"/>
        <v>0</v>
      </c>
    </row>
    <row r="30" spans="1:17" ht="11.25">
      <c r="A30" s="514">
        <v>11</v>
      </c>
      <c r="B30" s="510" t="s">
        <v>66</v>
      </c>
      <c r="C30" s="510" t="s">
        <v>94</v>
      </c>
      <c r="D30" s="514">
        <v>460</v>
      </c>
      <c r="E30" s="514">
        <f t="shared" si="5"/>
        <v>654.5210328911048</v>
      </c>
      <c r="F30" s="514">
        <v>0</v>
      </c>
      <c r="G30" s="514">
        <f t="shared" si="5"/>
        <v>0</v>
      </c>
      <c r="H30" s="514">
        <v>33</v>
      </c>
      <c r="I30" s="514">
        <f t="shared" si="9"/>
        <v>46.95476975088361</v>
      </c>
      <c r="J30" s="514">
        <v>230</v>
      </c>
      <c r="K30" s="514">
        <f t="shared" si="10"/>
        <v>327.2605164455524</v>
      </c>
      <c r="L30" s="514">
        <v>0</v>
      </c>
      <c r="M30" s="514">
        <f t="shared" si="11"/>
        <v>0</v>
      </c>
      <c r="N30" s="514">
        <v>66</v>
      </c>
      <c r="O30" s="514">
        <f t="shared" si="12"/>
        <v>93.90953950176721</v>
      </c>
      <c r="P30" s="514">
        <v>131</v>
      </c>
      <c r="Q30" s="514">
        <f t="shared" si="13"/>
        <v>186.39620719290158</v>
      </c>
    </row>
    <row r="31" spans="1:17" ht="11.25">
      <c r="A31" s="514">
        <v>12</v>
      </c>
      <c r="B31" s="510" t="s">
        <v>66</v>
      </c>
      <c r="C31" s="510" t="s">
        <v>95</v>
      </c>
      <c r="D31" s="514">
        <v>16934</v>
      </c>
      <c r="E31" s="514">
        <f t="shared" si="5"/>
        <v>24094.911241256454</v>
      </c>
      <c r="F31" s="514">
        <v>0</v>
      </c>
      <c r="G31" s="514">
        <f t="shared" si="5"/>
        <v>0</v>
      </c>
      <c r="H31" s="514">
        <v>242</v>
      </c>
      <c r="I31" s="514">
        <f t="shared" si="9"/>
        <v>344.33497817314645</v>
      </c>
      <c r="J31" s="514">
        <v>12032</v>
      </c>
      <c r="K31" s="514">
        <f t="shared" si="10"/>
        <v>17119.993625534287</v>
      </c>
      <c r="L31" s="514">
        <v>0</v>
      </c>
      <c r="M31" s="514">
        <f t="shared" si="11"/>
        <v>0</v>
      </c>
      <c r="N31" s="514">
        <v>180</v>
      </c>
      <c r="O31" s="514">
        <f t="shared" si="12"/>
        <v>256.11692591391056</v>
      </c>
      <c r="P31" s="514">
        <v>4480</v>
      </c>
      <c r="Q31" s="514">
        <f t="shared" si="13"/>
        <v>6374.465711635107</v>
      </c>
    </row>
    <row r="32" spans="1:17" ht="11.25">
      <c r="A32" s="514">
        <v>13</v>
      </c>
      <c r="B32" s="510" t="s">
        <v>66</v>
      </c>
      <c r="C32" s="510" t="s">
        <v>96</v>
      </c>
      <c r="D32" s="514">
        <v>27639</v>
      </c>
      <c r="E32" s="514">
        <f t="shared" si="5"/>
        <v>39326.753974080966</v>
      </c>
      <c r="F32" s="514">
        <v>52</v>
      </c>
      <c r="G32" s="514">
        <f t="shared" si="5"/>
        <v>73.9893341529075</v>
      </c>
      <c r="H32" s="514">
        <v>4790</v>
      </c>
      <c r="I32" s="514">
        <f t="shared" si="9"/>
        <v>6815.555972931287</v>
      </c>
      <c r="J32" s="514">
        <v>15846</v>
      </c>
      <c r="K32" s="514">
        <f t="shared" si="10"/>
        <v>22546.826711287926</v>
      </c>
      <c r="L32" s="514">
        <v>0</v>
      </c>
      <c r="M32" s="514">
        <f t="shared" si="11"/>
        <v>0</v>
      </c>
      <c r="N32" s="514">
        <v>1272</v>
      </c>
      <c r="O32" s="514">
        <f t="shared" si="12"/>
        <v>1809.892943124968</v>
      </c>
      <c r="P32" s="514">
        <v>5679</v>
      </c>
      <c r="Q32" s="514">
        <f t="shared" si="13"/>
        <v>8080.489012583878</v>
      </c>
    </row>
    <row r="33" spans="1:17" ht="11.25">
      <c r="A33" s="514">
        <v>14</v>
      </c>
      <c r="B33" s="510" t="s">
        <v>66</v>
      </c>
      <c r="C33" s="510" t="s">
        <v>97</v>
      </c>
      <c r="D33" s="514">
        <v>8856</v>
      </c>
      <c r="E33" s="514">
        <f t="shared" si="5"/>
        <v>12600.9527549644</v>
      </c>
      <c r="F33" s="514">
        <v>60</v>
      </c>
      <c r="G33" s="514">
        <f t="shared" si="5"/>
        <v>85.37230863797019</v>
      </c>
      <c r="H33" s="514">
        <v>50</v>
      </c>
      <c r="I33" s="514">
        <f t="shared" si="9"/>
        <v>71.14359053164182</v>
      </c>
      <c r="J33" s="514">
        <v>5583</v>
      </c>
      <c r="K33" s="514">
        <f t="shared" si="10"/>
        <v>7943.893318763126</v>
      </c>
      <c r="L33" s="514">
        <v>0</v>
      </c>
      <c r="M33" s="514">
        <f t="shared" si="11"/>
        <v>0</v>
      </c>
      <c r="N33" s="514">
        <v>106</v>
      </c>
      <c r="O33" s="514">
        <f t="shared" si="12"/>
        <v>150.82441192708066</v>
      </c>
      <c r="P33" s="514">
        <v>3057</v>
      </c>
      <c r="Q33" s="514">
        <f t="shared" si="13"/>
        <v>4349.7191251045815</v>
      </c>
    </row>
    <row r="34" spans="1:17" ht="11.25">
      <c r="A34" s="514">
        <v>15</v>
      </c>
      <c r="B34" s="510" t="s">
        <v>98</v>
      </c>
      <c r="C34" s="510" t="s">
        <v>99</v>
      </c>
      <c r="D34" s="514">
        <v>6817</v>
      </c>
      <c r="E34" s="514">
        <f t="shared" si="5"/>
        <v>9699.717133084047</v>
      </c>
      <c r="F34" s="514">
        <v>0</v>
      </c>
      <c r="G34" s="514">
        <f t="shared" si="5"/>
        <v>0</v>
      </c>
      <c r="H34" s="514">
        <v>974</v>
      </c>
      <c r="I34" s="514">
        <f t="shared" si="9"/>
        <v>1385.8771435563829</v>
      </c>
      <c r="J34" s="514">
        <v>133</v>
      </c>
      <c r="K34" s="514">
        <f t="shared" si="10"/>
        <v>189.24195081416727</v>
      </c>
      <c r="L34" s="514">
        <v>0</v>
      </c>
      <c r="M34" s="514">
        <f t="shared" si="11"/>
        <v>0</v>
      </c>
      <c r="N34" s="514">
        <v>40</v>
      </c>
      <c r="O34" s="514">
        <f t="shared" si="12"/>
        <v>56.91487242531346</v>
      </c>
      <c r="P34" s="514">
        <v>5670</v>
      </c>
      <c r="Q34" s="514">
        <f t="shared" si="13"/>
        <v>8067.683166288183</v>
      </c>
    </row>
    <row r="35" spans="1:17" ht="11.25">
      <c r="A35" s="514">
        <v>16</v>
      </c>
      <c r="B35" s="510" t="s">
        <v>100</v>
      </c>
      <c r="C35" s="510" t="s">
        <v>101</v>
      </c>
      <c r="D35" s="514">
        <v>1332</v>
      </c>
      <c r="E35" s="514">
        <f t="shared" si="5"/>
        <v>1895.2652517629383</v>
      </c>
      <c r="F35" s="514">
        <v>0</v>
      </c>
      <c r="G35" s="514">
        <f t="shared" si="5"/>
        <v>0</v>
      </c>
      <c r="H35" s="514">
        <v>0</v>
      </c>
      <c r="I35" s="514">
        <f t="shared" si="9"/>
        <v>0</v>
      </c>
      <c r="J35" s="514">
        <v>0</v>
      </c>
      <c r="K35" s="514">
        <f t="shared" si="10"/>
        <v>0</v>
      </c>
      <c r="L35" s="514">
        <v>0</v>
      </c>
      <c r="M35" s="514">
        <f t="shared" si="11"/>
        <v>0</v>
      </c>
      <c r="N35" s="514">
        <v>0</v>
      </c>
      <c r="O35" s="514">
        <f t="shared" si="12"/>
        <v>0</v>
      </c>
      <c r="P35" s="514">
        <v>1332</v>
      </c>
      <c r="Q35" s="514">
        <f t="shared" si="13"/>
        <v>1895.2652517629383</v>
      </c>
    </row>
    <row r="36" spans="1:17" ht="11.25">
      <c r="A36" s="514">
        <v>17</v>
      </c>
      <c r="B36" s="510" t="s">
        <v>102</v>
      </c>
      <c r="C36" s="510" t="s">
        <v>103</v>
      </c>
      <c r="D36" s="514">
        <v>0</v>
      </c>
      <c r="E36" s="514">
        <f t="shared" si="5"/>
        <v>0</v>
      </c>
      <c r="F36" s="514">
        <v>0</v>
      </c>
      <c r="G36" s="514">
        <f t="shared" si="5"/>
        <v>0</v>
      </c>
      <c r="H36" s="514">
        <v>0</v>
      </c>
      <c r="I36" s="514">
        <f t="shared" si="9"/>
        <v>0</v>
      </c>
      <c r="J36" s="514">
        <v>0</v>
      </c>
      <c r="K36" s="514">
        <f t="shared" si="10"/>
        <v>0</v>
      </c>
      <c r="L36" s="514">
        <v>0</v>
      </c>
      <c r="M36" s="514">
        <f t="shared" si="11"/>
        <v>0</v>
      </c>
      <c r="N36" s="514">
        <v>0</v>
      </c>
      <c r="O36" s="514">
        <f t="shared" si="12"/>
        <v>0</v>
      </c>
      <c r="P36" s="514">
        <v>0</v>
      </c>
      <c r="Q36" s="514">
        <f t="shared" si="13"/>
        <v>0</v>
      </c>
    </row>
    <row r="37" spans="1:17" ht="11.25">
      <c r="A37" s="514">
        <v>18</v>
      </c>
      <c r="B37" s="510" t="s">
        <v>104</v>
      </c>
      <c r="C37" s="510" t="s">
        <v>105</v>
      </c>
      <c r="D37" s="514">
        <v>117</v>
      </c>
      <c r="E37" s="514">
        <f t="shared" si="5"/>
        <v>166.47600184404186</v>
      </c>
      <c r="F37" s="514">
        <v>0</v>
      </c>
      <c r="G37" s="514">
        <f t="shared" si="5"/>
        <v>0</v>
      </c>
      <c r="H37" s="514">
        <v>0</v>
      </c>
      <c r="I37" s="514">
        <f t="shared" si="9"/>
        <v>0</v>
      </c>
      <c r="J37" s="514">
        <v>0</v>
      </c>
      <c r="K37" s="514">
        <f t="shared" si="10"/>
        <v>0</v>
      </c>
      <c r="L37" s="514">
        <v>0</v>
      </c>
      <c r="M37" s="514">
        <f t="shared" si="11"/>
        <v>0</v>
      </c>
      <c r="N37" s="514">
        <v>117</v>
      </c>
      <c r="O37" s="514">
        <f t="shared" si="12"/>
        <v>166.47600184404186</v>
      </c>
      <c r="P37" s="514">
        <v>0</v>
      </c>
      <c r="Q37" s="514">
        <f t="shared" si="13"/>
        <v>0</v>
      </c>
    </row>
    <row r="38" spans="1:17" ht="11.25">
      <c r="A38" s="514">
        <v>19</v>
      </c>
      <c r="B38" s="510" t="s">
        <v>106</v>
      </c>
      <c r="C38" s="510" t="s">
        <v>107</v>
      </c>
      <c r="D38" s="514">
        <v>346</v>
      </c>
      <c r="E38" s="514">
        <f t="shared" si="5"/>
        <v>492.3136464789614</v>
      </c>
      <c r="F38" s="514">
        <v>0</v>
      </c>
      <c r="G38" s="514">
        <f t="shared" si="5"/>
        <v>0</v>
      </c>
      <c r="H38" s="514">
        <v>0</v>
      </c>
      <c r="I38" s="514">
        <f t="shared" si="9"/>
        <v>0</v>
      </c>
      <c r="J38" s="514">
        <v>0</v>
      </c>
      <c r="K38" s="514">
        <f t="shared" si="10"/>
        <v>0</v>
      </c>
      <c r="L38" s="514">
        <v>0</v>
      </c>
      <c r="M38" s="514">
        <f t="shared" si="11"/>
        <v>0</v>
      </c>
      <c r="N38" s="514">
        <v>0</v>
      </c>
      <c r="O38" s="514">
        <f t="shared" si="12"/>
        <v>0</v>
      </c>
      <c r="P38" s="514">
        <v>346</v>
      </c>
      <c r="Q38" s="514">
        <f t="shared" si="13"/>
        <v>492.3136464789614</v>
      </c>
    </row>
    <row r="39" spans="1:17" ht="11.25">
      <c r="A39" s="514">
        <v>20</v>
      </c>
      <c r="B39" s="510" t="s">
        <v>108</v>
      </c>
      <c r="C39" s="510" t="s">
        <v>109</v>
      </c>
      <c r="D39" s="514">
        <v>19447</v>
      </c>
      <c r="E39" s="514">
        <f t="shared" si="5"/>
        <v>27670.588101376772</v>
      </c>
      <c r="F39" s="514">
        <v>47</v>
      </c>
      <c r="G39" s="514">
        <f t="shared" si="5"/>
        <v>66.87497509974331</v>
      </c>
      <c r="H39" s="514">
        <v>59</v>
      </c>
      <c r="I39" s="514">
        <f t="shared" si="9"/>
        <v>83.94943682733735</v>
      </c>
      <c r="J39" s="514">
        <v>998</v>
      </c>
      <c r="K39" s="514">
        <f t="shared" si="10"/>
        <v>1420.0260670115708</v>
      </c>
      <c r="L39" s="514">
        <v>0</v>
      </c>
      <c r="M39" s="514">
        <f t="shared" si="11"/>
        <v>0</v>
      </c>
      <c r="N39" s="514">
        <v>285</v>
      </c>
      <c r="O39" s="514">
        <f t="shared" si="12"/>
        <v>405.5184660303584</v>
      </c>
      <c r="P39" s="514">
        <v>18058</v>
      </c>
      <c r="Q39" s="514">
        <f t="shared" si="13"/>
        <v>25694.219156407762</v>
      </c>
    </row>
    <row r="40" spans="1:17" ht="11.25">
      <c r="A40" s="514">
        <v>21</v>
      </c>
      <c r="B40" s="510" t="s">
        <v>70</v>
      </c>
      <c r="C40" s="510" t="s">
        <v>110</v>
      </c>
      <c r="D40" s="514">
        <v>6980</v>
      </c>
      <c r="E40" s="514">
        <f t="shared" si="5"/>
        <v>9931.6452382172</v>
      </c>
      <c r="F40" s="514">
        <v>0</v>
      </c>
      <c r="G40" s="514">
        <f t="shared" si="5"/>
        <v>0</v>
      </c>
      <c r="H40" s="514">
        <v>124</v>
      </c>
      <c r="I40" s="514">
        <f t="shared" si="9"/>
        <v>176.43610451847172</v>
      </c>
      <c r="J40" s="514">
        <v>742</v>
      </c>
      <c r="K40" s="514">
        <f t="shared" si="10"/>
        <v>1055.7708834895648</v>
      </c>
      <c r="L40" s="514">
        <v>0</v>
      </c>
      <c r="M40" s="514">
        <f t="shared" si="11"/>
        <v>0</v>
      </c>
      <c r="N40" s="514">
        <v>269</v>
      </c>
      <c r="O40" s="514">
        <f t="shared" si="12"/>
        <v>382.752517060233</v>
      </c>
      <c r="P40" s="514">
        <v>5845</v>
      </c>
      <c r="Q40" s="514">
        <f t="shared" si="13"/>
        <v>8316.68573314893</v>
      </c>
    </row>
    <row r="41" spans="1:17" ht="11.25">
      <c r="A41" s="514">
        <v>22</v>
      </c>
      <c r="B41" s="510" t="s">
        <v>111</v>
      </c>
      <c r="C41" s="510" t="s">
        <v>112</v>
      </c>
      <c r="D41" s="514">
        <v>6250</v>
      </c>
      <c r="E41" s="514">
        <f t="shared" si="5"/>
        <v>8892.948816455228</v>
      </c>
      <c r="F41" s="514">
        <v>277</v>
      </c>
      <c r="G41" s="514">
        <f t="shared" si="5"/>
        <v>394.13549154529574</v>
      </c>
      <c r="H41" s="514">
        <v>291</v>
      </c>
      <c r="I41" s="514">
        <f t="shared" si="9"/>
        <v>414.0556968941554</v>
      </c>
      <c r="J41" s="514">
        <v>71</v>
      </c>
      <c r="K41" s="514">
        <f t="shared" si="10"/>
        <v>101.02389855493139</v>
      </c>
      <c r="L41" s="514">
        <v>0</v>
      </c>
      <c r="M41" s="514">
        <f t="shared" si="11"/>
        <v>0</v>
      </c>
      <c r="N41" s="514">
        <v>0</v>
      </c>
      <c r="O41" s="514">
        <f t="shared" si="12"/>
        <v>0</v>
      </c>
      <c r="P41" s="514">
        <v>5611</v>
      </c>
      <c r="Q41" s="514">
        <f t="shared" si="13"/>
        <v>7983.733729460846</v>
      </c>
    </row>
    <row r="42" spans="1:17" ht="11.25">
      <c r="A42" s="514">
        <v>23</v>
      </c>
      <c r="B42" s="510" t="s">
        <v>111</v>
      </c>
      <c r="C42" s="510" t="s">
        <v>113</v>
      </c>
      <c r="D42" s="514">
        <v>7211</v>
      </c>
      <c r="E42" s="514">
        <f t="shared" si="5"/>
        <v>10260.328626473383</v>
      </c>
      <c r="F42" s="514">
        <v>60</v>
      </c>
      <c r="G42" s="514">
        <f t="shared" si="5"/>
        <v>85.37230863797019</v>
      </c>
      <c r="H42" s="514">
        <v>130</v>
      </c>
      <c r="I42" s="514">
        <f t="shared" si="9"/>
        <v>184.97333538226874</v>
      </c>
      <c r="J42" s="514">
        <v>2169</v>
      </c>
      <c r="K42" s="514">
        <f t="shared" si="10"/>
        <v>3086.2089572626223</v>
      </c>
      <c r="L42" s="514">
        <v>525</v>
      </c>
      <c r="M42" s="514">
        <f t="shared" si="11"/>
        <v>747.0077005822392</v>
      </c>
      <c r="N42" s="514">
        <v>79</v>
      </c>
      <c r="O42" s="514">
        <f t="shared" si="12"/>
        <v>112.40687303999408</v>
      </c>
      <c r="P42" s="514">
        <v>4248</v>
      </c>
      <c r="Q42" s="514">
        <f t="shared" si="13"/>
        <v>6044.35945156829</v>
      </c>
    </row>
    <row r="43" spans="1:17" ht="11.25">
      <c r="A43" s="514">
        <v>24</v>
      </c>
      <c r="B43" s="510" t="s">
        <v>114</v>
      </c>
      <c r="C43" s="510" t="s">
        <v>115</v>
      </c>
      <c r="D43" s="514">
        <v>3291</v>
      </c>
      <c r="E43" s="514">
        <f t="shared" si="5"/>
        <v>4682.671128792665</v>
      </c>
      <c r="F43" s="514">
        <v>0</v>
      </c>
      <c r="G43" s="514">
        <f t="shared" si="5"/>
        <v>0</v>
      </c>
      <c r="H43" s="514">
        <v>60</v>
      </c>
      <c r="I43" s="514">
        <f t="shared" si="9"/>
        <v>85.37230863797019</v>
      </c>
      <c r="J43" s="514">
        <v>0</v>
      </c>
      <c r="K43" s="514">
        <f t="shared" si="10"/>
        <v>0</v>
      </c>
      <c r="L43" s="514">
        <v>0</v>
      </c>
      <c r="M43" s="514">
        <f t="shared" si="11"/>
        <v>0</v>
      </c>
      <c r="N43" s="514">
        <v>58</v>
      </c>
      <c r="O43" s="514">
        <f t="shared" si="12"/>
        <v>82.52656501670452</v>
      </c>
      <c r="P43" s="514">
        <v>3173</v>
      </c>
      <c r="Q43" s="514">
        <f t="shared" si="13"/>
        <v>4514.77225513799</v>
      </c>
    </row>
    <row r="44" spans="1:17" ht="11.25">
      <c r="A44" s="514">
        <v>25</v>
      </c>
      <c r="B44" s="510" t="s">
        <v>114</v>
      </c>
      <c r="C44" s="510" t="s">
        <v>116</v>
      </c>
      <c r="D44" s="514">
        <v>0</v>
      </c>
      <c r="E44" s="514">
        <f t="shared" si="5"/>
        <v>0</v>
      </c>
      <c r="F44" s="514">
        <v>0</v>
      </c>
      <c r="G44" s="514">
        <f t="shared" si="5"/>
        <v>0</v>
      </c>
      <c r="H44" s="514">
        <v>0</v>
      </c>
      <c r="I44" s="514">
        <f t="shared" si="9"/>
        <v>0</v>
      </c>
      <c r="J44" s="514">
        <v>0</v>
      </c>
      <c r="K44" s="514">
        <f t="shared" si="10"/>
        <v>0</v>
      </c>
      <c r="L44" s="514">
        <v>0</v>
      </c>
      <c r="M44" s="514">
        <f t="shared" si="11"/>
        <v>0</v>
      </c>
      <c r="N44" s="514">
        <v>0</v>
      </c>
      <c r="O44" s="514">
        <f t="shared" si="12"/>
        <v>0</v>
      </c>
      <c r="P44" s="514">
        <v>0</v>
      </c>
      <c r="Q44" s="514">
        <f t="shared" si="13"/>
        <v>0</v>
      </c>
    </row>
    <row r="45" spans="1:17" ht="11.25">
      <c r="A45" s="514">
        <v>26</v>
      </c>
      <c r="B45" s="510" t="s">
        <v>117</v>
      </c>
      <c r="C45" s="510" t="s">
        <v>118</v>
      </c>
      <c r="D45" s="514">
        <v>472</v>
      </c>
      <c r="E45" s="514">
        <f t="shared" si="5"/>
        <v>671.5954946186988</v>
      </c>
      <c r="F45" s="514">
        <v>0</v>
      </c>
      <c r="G45" s="514">
        <f t="shared" si="5"/>
        <v>0</v>
      </c>
      <c r="H45" s="514">
        <v>0</v>
      </c>
      <c r="I45" s="514">
        <f t="shared" si="9"/>
        <v>0</v>
      </c>
      <c r="J45" s="514">
        <v>0</v>
      </c>
      <c r="K45" s="514">
        <f t="shared" si="10"/>
        <v>0</v>
      </c>
      <c r="L45" s="514">
        <v>0</v>
      </c>
      <c r="M45" s="514">
        <f t="shared" si="11"/>
        <v>0</v>
      </c>
      <c r="N45" s="514">
        <v>0</v>
      </c>
      <c r="O45" s="514">
        <f t="shared" si="12"/>
        <v>0</v>
      </c>
      <c r="P45" s="514">
        <v>472</v>
      </c>
      <c r="Q45" s="514">
        <f t="shared" si="13"/>
        <v>671.5954946186988</v>
      </c>
    </row>
    <row r="46" spans="1:17" ht="11.25">
      <c r="A46" s="514">
        <v>27</v>
      </c>
      <c r="B46" s="510" t="s">
        <v>119</v>
      </c>
      <c r="C46" s="510" t="s">
        <v>120</v>
      </c>
      <c r="D46" s="514">
        <v>3528</v>
      </c>
      <c r="E46" s="514">
        <f t="shared" si="5"/>
        <v>5019.891747912648</v>
      </c>
      <c r="F46" s="514">
        <v>0</v>
      </c>
      <c r="G46" s="514">
        <f t="shared" si="5"/>
        <v>0</v>
      </c>
      <c r="H46" s="514">
        <v>215</v>
      </c>
      <c r="I46" s="514">
        <f t="shared" si="9"/>
        <v>305.91743928605985</v>
      </c>
      <c r="J46" s="514">
        <v>37</v>
      </c>
      <c r="K46" s="514">
        <f t="shared" si="10"/>
        <v>52.64625699341495</v>
      </c>
      <c r="L46" s="514">
        <v>0</v>
      </c>
      <c r="M46" s="514">
        <f t="shared" si="11"/>
        <v>0</v>
      </c>
      <c r="N46" s="514">
        <v>0</v>
      </c>
      <c r="O46" s="514">
        <f t="shared" si="12"/>
        <v>0</v>
      </c>
      <c r="P46" s="514">
        <v>3276</v>
      </c>
      <c r="Q46" s="514">
        <f t="shared" si="13"/>
        <v>4661.328051633172</v>
      </c>
    </row>
    <row r="47" spans="1:17" ht="11.25">
      <c r="A47" s="514">
        <v>28</v>
      </c>
      <c r="B47" s="510" t="s">
        <v>121</v>
      </c>
      <c r="C47" s="510" t="s">
        <v>122</v>
      </c>
      <c r="D47" s="514">
        <v>861</v>
      </c>
      <c r="E47" s="514">
        <f t="shared" si="5"/>
        <v>1225.0926289548722</v>
      </c>
      <c r="F47" s="514">
        <v>0</v>
      </c>
      <c r="G47" s="514">
        <f t="shared" si="5"/>
        <v>0</v>
      </c>
      <c r="H47" s="514">
        <v>9</v>
      </c>
      <c r="I47" s="514">
        <f t="shared" si="9"/>
        <v>12.80584629569553</v>
      </c>
      <c r="J47" s="514">
        <v>196</v>
      </c>
      <c r="K47" s="514">
        <f t="shared" si="10"/>
        <v>278.88287488403597</v>
      </c>
      <c r="L47" s="514">
        <v>261</v>
      </c>
      <c r="M47" s="514">
        <f t="shared" si="11"/>
        <v>371.3695425751703</v>
      </c>
      <c r="N47" s="514">
        <v>0</v>
      </c>
      <c r="O47" s="514">
        <f t="shared" si="12"/>
        <v>0</v>
      </c>
      <c r="P47" s="514">
        <v>395</v>
      </c>
      <c r="Q47" s="514">
        <f t="shared" si="13"/>
        <v>562.0343651999705</v>
      </c>
    </row>
    <row r="48" spans="1:17" ht="11.25">
      <c r="A48" s="514">
        <v>29</v>
      </c>
      <c r="B48" s="510" t="s">
        <v>123</v>
      </c>
      <c r="C48" s="510" t="s">
        <v>124</v>
      </c>
      <c r="D48" s="514">
        <v>0</v>
      </c>
      <c r="E48" s="514">
        <f t="shared" si="5"/>
        <v>0</v>
      </c>
      <c r="F48" s="514">
        <v>0</v>
      </c>
      <c r="G48" s="514">
        <f t="shared" si="5"/>
        <v>0</v>
      </c>
      <c r="H48" s="514">
        <v>0</v>
      </c>
      <c r="I48" s="514">
        <f t="shared" si="9"/>
        <v>0</v>
      </c>
      <c r="J48" s="514">
        <v>0</v>
      </c>
      <c r="K48" s="514">
        <f t="shared" si="10"/>
        <v>0</v>
      </c>
      <c r="L48" s="514">
        <v>0</v>
      </c>
      <c r="M48" s="514">
        <f t="shared" si="11"/>
        <v>0</v>
      </c>
      <c r="N48" s="514">
        <v>0</v>
      </c>
      <c r="O48" s="514">
        <f t="shared" si="12"/>
        <v>0</v>
      </c>
      <c r="P48" s="514">
        <v>0</v>
      </c>
      <c r="Q48" s="514">
        <f t="shared" si="13"/>
        <v>0</v>
      </c>
    </row>
    <row r="49" spans="1:17" ht="11.25">
      <c r="A49" s="514">
        <v>30</v>
      </c>
      <c r="B49" s="510" t="s">
        <v>123</v>
      </c>
      <c r="C49" s="510" t="s">
        <v>125</v>
      </c>
      <c r="D49" s="514">
        <v>0</v>
      </c>
      <c r="E49" s="514">
        <f t="shared" si="5"/>
        <v>0</v>
      </c>
      <c r="F49" s="514">
        <v>0</v>
      </c>
      <c r="G49" s="514">
        <f t="shared" si="5"/>
        <v>0</v>
      </c>
      <c r="H49" s="514">
        <v>0</v>
      </c>
      <c r="I49" s="514">
        <f t="shared" si="9"/>
        <v>0</v>
      </c>
      <c r="J49" s="514">
        <v>0</v>
      </c>
      <c r="K49" s="514">
        <f t="shared" si="10"/>
        <v>0</v>
      </c>
      <c r="L49" s="514">
        <v>0</v>
      </c>
      <c r="M49" s="514">
        <f t="shared" si="11"/>
        <v>0</v>
      </c>
      <c r="N49" s="514">
        <v>0</v>
      </c>
      <c r="O49" s="514">
        <f t="shared" si="12"/>
        <v>0</v>
      </c>
      <c r="P49" s="514">
        <v>0</v>
      </c>
      <c r="Q49" s="514">
        <f t="shared" si="13"/>
        <v>0</v>
      </c>
    </row>
    <row r="50" spans="1:17" ht="11.25">
      <c r="A50" s="514">
        <v>31</v>
      </c>
      <c r="B50" s="510" t="s">
        <v>126</v>
      </c>
      <c r="C50" s="510" t="s">
        <v>127</v>
      </c>
      <c r="D50" s="514">
        <v>12116</v>
      </c>
      <c r="E50" s="514">
        <f t="shared" si="5"/>
        <v>17239.514857627448</v>
      </c>
      <c r="F50" s="514">
        <v>0</v>
      </c>
      <c r="G50" s="514">
        <f t="shared" si="5"/>
        <v>0</v>
      </c>
      <c r="H50" s="514">
        <v>1368</v>
      </c>
      <c r="I50" s="514">
        <f t="shared" si="9"/>
        <v>1946.4886369457204</v>
      </c>
      <c r="J50" s="514">
        <v>3565</v>
      </c>
      <c r="K50" s="514">
        <f t="shared" si="10"/>
        <v>5072.538004906062</v>
      </c>
      <c r="L50" s="514">
        <v>143</v>
      </c>
      <c r="M50" s="514">
        <f t="shared" si="11"/>
        <v>203.47066892049563</v>
      </c>
      <c r="N50" s="514">
        <v>400</v>
      </c>
      <c r="O50" s="514">
        <f t="shared" si="12"/>
        <v>569.1487242531346</v>
      </c>
      <c r="P50" s="514">
        <v>6640</v>
      </c>
      <c r="Q50" s="514">
        <f t="shared" si="13"/>
        <v>9447.868822602035</v>
      </c>
    </row>
    <row r="51" spans="1:17" ht="11.25">
      <c r="A51" s="514">
        <v>32</v>
      </c>
      <c r="B51" s="510" t="s">
        <v>128</v>
      </c>
      <c r="C51" s="510" t="s">
        <v>129</v>
      </c>
      <c r="D51" s="514">
        <v>3014</v>
      </c>
      <c r="E51" s="514">
        <f t="shared" si="5"/>
        <v>4288.535637247369</v>
      </c>
      <c r="F51" s="514">
        <v>0</v>
      </c>
      <c r="G51" s="514">
        <f t="shared" si="5"/>
        <v>0</v>
      </c>
      <c r="H51" s="514">
        <v>179</v>
      </c>
      <c r="I51" s="514">
        <f t="shared" si="9"/>
        <v>254.69405410327772</v>
      </c>
      <c r="J51" s="514">
        <v>595</v>
      </c>
      <c r="K51" s="514">
        <f t="shared" si="10"/>
        <v>846.6087273265377</v>
      </c>
      <c r="L51" s="514">
        <v>29</v>
      </c>
      <c r="M51" s="514">
        <f t="shared" si="11"/>
        <v>41.26328250835226</v>
      </c>
      <c r="N51" s="514">
        <v>158</v>
      </c>
      <c r="O51" s="514">
        <f t="shared" si="12"/>
        <v>224.81374607998816</v>
      </c>
      <c r="P51" s="514">
        <v>2053</v>
      </c>
      <c r="Q51" s="514">
        <f t="shared" si="13"/>
        <v>2921.155827229213</v>
      </c>
    </row>
    <row r="52" spans="1:17" ht="11.25">
      <c r="A52" s="514">
        <v>33</v>
      </c>
      <c r="B52" s="510" t="s">
        <v>130</v>
      </c>
      <c r="C52" s="510" t="s">
        <v>131</v>
      </c>
      <c r="D52" s="514">
        <v>1000</v>
      </c>
      <c r="E52" s="514">
        <f t="shared" si="5"/>
        <v>1422.8718106328365</v>
      </c>
      <c r="F52" s="514">
        <v>0</v>
      </c>
      <c r="G52" s="514">
        <f t="shared" si="5"/>
        <v>0</v>
      </c>
      <c r="H52" s="514">
        <v>0</v>
      </c>
      <c r="I52" s="514">
        <f t="shared" si="9"/>
        <v>0</v>
      </c>
      <c r="J52" s="514">
        <v>0</v>
      </c>
      <c r="K52" s="514">
        <f t="shared" si="10"/>
        <v>0</v>
      </c>
      <c r="L52" s="514">
        <v>0</v>
      </c>
      <c r="M52" s="514">
        <f t="shared" si="11"/>
        <v>0</v>
      </c>
      <c r="N52" s="514">
        <v>0</v>
      </c>
      <c r="O52" s="514">
        <f t="shared" si="12"/>
        <v>0</v>
      </c>
      <c r="P52" s="514">
        <v>1000</v>
      </c>
      <c r="Q52" s="514">
        <f t="shared" si="13"/>
        <v>1422.8718106328365</v>
      </c>
    </row>
    <row r="53" spans="1:17" ht="11.25">
      <c r="A53" s="514">
        <v>34</v>
      </c>
      <c r="B53" s="510" t="s">
        <v>132</v>
      </c>
      <c r="C53" s="510" t="s">
        <v>133</v>
      </c>
      <c r="D53" s="514">
        <v>175</v>
      </c>
      <c r="E53" s="514">
        <f t="shared" si="5"/>
        <v>249.00256686074638</v>
      </c>
      <c r="F53" s="514">
        <v>101</v>
      </c>
      <c r="G53" s="514">
        <f t="shared" si="5"/>
        <v>143.71005287391648</v>
      </c>
      <c r="H53" s="514">
        <v>0</v>
      </c>
      <c r="I53" s="514">
        <f t="shared" si="9"/>
        <v>0</v>
      </c>
      <c r="J53" s="514">
        <v>0</v>
      </c>
      <c r="K53" s="514">
        <f t="shared" si="10"/>
        <v>0</v>
      </c>
      <c r="L53" s="514">
        <v>0</v>
      </c>
      <c r="M53" s="514">
        <f t="shared" si="11"/>
        <v>0</v>
      </c>
      <c r="N53" s="514">
        <v>0</v>
      </c>
      <c r="O53" s="514">
        <f t="shared" si="12"/>
        <v>0</v>
      </c>
      <c r="P53" s="514">
        <v>74</v>
      </c>
      <c r="Q53" s="514">
        <f t="shared" si="13"/>
        <v>105.2925139868299</v>
      </c>
    </row>
    <row r="54" spans="1:17" ht="11.25">
      <c r="A54" s="514">
        <v>35</v>
      </c>
      <c r="B54" s="510" t="s">
        <v>74</v>
      </c>
      <c r="C54" s="510" t="s">
        <v>134</v>
      </c>
      <c r="D54" s="514">
        <v>1305</v>
      </c>
      <c r="E54" s="514">
        <f t="shared" si="5"/>
        <v>1856.8477128758516</v>
      </c>
      <c r="F54" s="514">
        <v>0</v>
      </c>
      <c r="G54" s="514">
        <f t="shared" si="5"/>
        <v>0</v>
      </c>
      <c r="H54" s="514">
        <v>0</v>
      </c>
      <c r="I54" s="514">
        <f t="shared" si="9"/>
        <v>0</v>
      </c>
      <c r="J54" s="514">
        <v>0</v>
      </c>
      <c r="K54" s="514">
        <f t="shared" si="10"/>
        <v>0</v>
      </c>
      <c r="L54" s="514">
        <v>90</v>
      </c>
      <c r="M54" s="514">
        <f t="shared" si="11"/>
        <v>128.05846295695528</v>
      </c>
      <c r="N54" s="514">
        <v>0</v>
      </c>
      <c r="O54" s="514">
        <f t="shared" si="12"/>
        <v>0</v>
      </c>
      <c r="P54" s="514">
        <v>1215</v>
      </c>
      <c r="Q54" s="514">
        <f t="shared" si="13"/>
        <v>1728.7892499188963</v>
      </c>
    </row>
    <row r="55" spans="1:17" ht="11.25">
      <c r="A55" s="514">
        <v>36</v>
      </c>
      <c r="B55" s="510" t="s">
        <v>74</v>
      </c>
      <c r="C55" s="510" t="s">
        <v>135</v>
      </c>
      <c r="D55" s="514">
        <v>5981</v>
      </c>
      <c r="E55" s="514">
        <f t="shared" si="5"/>
        <v>8510.196299394995</v>
      </c>
      <c r="F55" s="514">
        <v>0</v>
      </c>
      <c r="G55" s="514">
        <f t="shared" si="5"/>
        <v>0</v>
      </c>
      <c r="H55" s="514">
        <v>23</v>
      </c>
      <c r="I55" s="514">
        <f t="shared" si="9"/>
        <v>32.72605164455524</v>
      </c>
      <c r="J55" s="514">
        <v>0</v>
      </c>
      <c r="K55" s="514">
        <f t="shared" si="10"/>
        <v>0</v>
      </c>
      <c r="L55" s="514">
        <v>0</v>
      </c>
      <c r="M55" s="514">
        <f t="shared" si="11"/>
        <v>0</v>
      </c>
      <c r="N55" s="514">
        <v>0</v>
      </c>
      <c r="O55" s="514">
        <f t="shared" si="12"/>
        <v>0</v>
      </c>
      <c r="P55" s="514">
        <v>5958</v>
      </c>
      <c r="Q55" s="514">
        <f t="shared" si="13"/>
        <v>8477.47024775044</v>
      </c>
    </row>
    <row r="56" spans="1:17" ht="11.25">
      <c r="A56" s="514">
        <v>37</v>
      </c>
      <c r="B56" s="510" t="s">
        <v>74</v>
      </c>
      <c r="C56" s="510" t="s">
        <v>136</v>
      </c>
      <c r="D56" s="514">
        <v>3700</v>
      </c>
      <c r="E56" s="514">
        <f t="shared" si="5"/>
        <v>5264.625699341495</v>
      </c>
      <c r="F56" s="514">
        <v>0</v>
      </c>
      <c r="G56" s="514">
        <f t="shared" si="5"/>
        <v>0</v>
      </c>
      <c r="H56" s="514">
        <v>611</v>
      </c>
      <c r="I56" s="514">
        <f t="shared" si="9"/>
        <v>869.3746762966631</v>
      </c>
      <c r="J56" s="514">
        <v>1894</v>
      </c>
      <c r="K56" s="514">
        <f t="shared" si="10"/>
        <v>2694.9192093385923</v>
      </c>
      <c r="L56" s="514">
        <v>0</v>
      </c>
      <c r="M56" s="514">
        <f t="shared" si="11"/>
        <v>0</v>
      </c>
      <c r="N56" s="514">
        <v>189</v>
      </c>
      <c r="O56" s="514">
        <f t="shared" si="12"/>
        <v>268.9227722096061</v>
      </c>
      <c r="P56" s="514">
        <v>1006</v>
      </c>
      <c r="Q56" s="514">
        <f t="shared" si="13"/>
        <v>1431.4090414966336</v>
      </c>
    </row>
    <row r="57" spans="1:17" ht="11.25">
      <c r="A57" s="514">
        <v>38</v>
      </c>
      <c r="B57" s="510" t="s">
        <v>137</v>
      </c>
      <c r="C57" s="510" t="s">
        <v>138</v>
      </c>
      <c r="D57" s="514">
        <v>1149</v>
      </c>
      <c r="E57" s="514">
        <f t="shared" si="5"/>
        <v>1634.8797104171292</v>
      </c>
      <c r="F57" s="514">
        <v>179</v>
      </c>
      <c r="G57" s="514">
        <f t="shared" si="5"/>
        <v>254.69405410327772</v>
      </c>
      <c r="H57" s="514">
        <v>0</v>
      </c>
      <c r="I57" s="514">
        <f t="shared" si="9"/>
        <v>0</v>
      </c>
      <c r="J57" s="514">
        <v>590</v>
      </c>
      <c r="K57" s="514">
        <f t="shared" si="10"/>
        <v>839.4943682733735</v>
      </c>
      <c r="L57" s="514">
        <v>0</v>
      </c>
      <c r="M57" s="514">
        <f t="shared" si="11"/>
        <v>0</v>
      </c>
      <c r="N57" s="514">
        <v>0</v>
      </c>
      <c r="O57" s="514">
        <f t="shared" si="12"/>
        <v>0</v>
      </c>
      <c r="P57" s="514">
        <v>380</v>
      </c>
      <c r="Q57" s="514">
        <f t="shared" si="13"/>
        <v>540.6912880404778</v>
      </c>
    </row>
    <row r="58" spans="1:17" ht="11.25">
      <c r="A58" s="514">
        <v>39</v>
      </c>
      <c r="B58" s="510" t="s">
        <v>76</v>
      </c>
      <c r="C58" s="510" t="s">
        <v>139</v>
      </c>
      <c r="D58" s="514">
        <v>581</v>
      </c>
      <c r="E58" s="514">
        <f t="shared" si="5"/>
        <v>826.688521977678</v>
      </c>
      <c r="F58" s="514">
        <v>0</v>
      </c>
      <c r="G58" s="514">
        <f t="shared" si="5"/>
        <v>0</v>
      </c>
      <c r="H58" s="514">
        <v>0</v>
      </c>
      <c r="I58" s="514">
        <f t="shared" si="9"/>
        <v>0</v>
      </c>
      <c r="J58" s="514">
        <v>581</v>
      </c>
      <c r="K58" s="514">
        <f t="shared" si="10"/>
        <v>826.688521977678</v>
      </c>
      <c r="L58" s="514">
        <v>0</v>
      </c>
      <c r="M58" s="514">
        <f t="shared" si="11"/>
        <v>0</v>
      </c>
      <c r="N58" s="514">
        <v>0</v>
      </c>
      <c r="O58" s="514">
        <f t="shared" si="12"/>
        <v>0</v>
      </c>
      <c r="P58" s="514">
        <v>0</v>
      </c>
      <c r="Q58" s="514">
        <f t="shared" si="13"/>
        <v>0</v>
      </c>
    </row>
    <row r="59" spans="1:17" ht="11.25">
      <c r="A59" s="514">
        <v>40</v>
      </c>
      <c r="B59" s="510" t="s">
        <v>140</v>
      </c>
      <c r="C59" s="510" t="s">
        <v>141</v>
      </c>
      <c r="D59" s="514">
        <v>1589</v>
      </c>
      <c r="E59" s="514">
        <f t="shared" si="5"/>
        <v>2260.943307095577</v>
      </c>
      <c r="F59" s="514">
        <v>0</v>
      </c>
      <c r="G59" s="514">
        <f t="shared" si="5"/>
        <v>0</v>
      </c>
      <c r="H59" s="514">
        <v>10</v>
      </c>
      <c r="I59" s="514">
        <f t="shared" si="9"/>
        <v>14.228718106328365</v>
      </c>
      <c r="J59" s="514">
        <v>0</v>
      </c>
      <c r="K59" s="514">
        <f t="shared" si="10"/>
        <v>0</v>
      </c>
      <c r="L59" s="514">
        <v>0</v>
      </c>
      <c r="M59" s="514">
        <f t="shared" si="11"/>
        <v>0</v>
      </c>
      <c r="N59" s="514">
        <v>161</v>
      </c>
      <c r="O59" s="514">
        <f t="shared" si="12"/>
        <v>229.0823615118867</v>
      </c>
      <c r="P59" s="514">
        <v>1418</v>
      </c>
      <c r="Q59" s="514">
        <f t="shared" si="13"/>
        <v>2017.6322274773622</v>
      </c>
    </row>
    <row r="60" spans="1:17" ht="11.25">
      <c r="A60" s="514">
        <v>41</v>
      </c>
      <c r="B60" s="510" t="s">
        <v>142</v>
      </c>
      <c r="C60" s="510" t="s">
        <v>143</v>
      </c>
      <c r="D60" s="514">
        <v>3661</v>
      </c>
      <c r="E60" s="514">
        <f t="shared" si="5"/>
        <v>5209.133698726814</v>
      </c>
      <c r="F60" s="514">
        <v>0</v>
      </c>
      <c r="G60" s="514">
        <f t="shared" si="5"/>
        <v>0</v>
      </c>
      <c r="H60" s="514">
        <v>314</v>
      </c>
      <c r="I60" s="514">
        <f t="shared" si="9"/>
        <v>446.78174853871064</v>
      </c>
      <c r="J60" s="514">
        <v>0</v>
      </c>
      <c r="K60" s="514">
        <f t="shared" si="10"/>
        <v>0</v>
      </c>
      <c r="L60" s="514">
        <v>0</v>
      </c>
      <c r="M60" s="514">
        <f t="shared" si="11"/>
        <v>0</v>
      </c>
      <c r="N60" s="514">
        <v>0</v>
      </c>
      <c r="O60" s="514">
        <f t="shared" si="12"/>
        <v>0</v>
      </c>
      <c r="P60" s="514">
        <v>3347</v>
      </c>
      <c r="Q60" s="514">
        <f t="shared" si="13"/>
        <v>4762.351950188104</v>
      </c>
    </row>
    <row r="61" spans="1:17" ht="11.25">
      <c r="A61" s="514">
        <v>42</v>
      </c>
      <c r="B61" s="510" t="s">
        <v>144</v>
      </c>
      <c r="C61" s="510" t="s">
        <v>145</v>
      </c>
      <c r="D61" s="514">
        <v>2868</v>
      </c>
      <c r="E61" s="514">
        <f t="shared" si="5"/>
        <v>4080.796352894975</v>
      </c>
      <c r="F61" s="514">
        <v>0</v>
      </c>
      <c r="G61" s="514">
        <f t="shared" si="5"/>
        <v>0</v>
      </c>
      <c r="H61" s="514">
        <v>453</v>
      </c>
      <c r="I61" s="514">
        <f t="shared" si="9"/>
        <v>644.5609302166749</v>
      </c>
      <c r="J61" s="514">
        <v>608</v>
      </c>
      <c r="K61" s="514">
        <f t="shared" si="10"/>
        <v>865.1060608647646</v>
      </c>
      <c r="L61" s="514">
        <v>0</v>
      </c>
      <c r="M61" s="514">
        <f t="shared" si="11"/>
        <v>0</v>
      </c>
      <c r="N61" s="514">
        <v>380</v>
      </c>
      <c r="O61" s="514">
        <f t="shared" si="12"/>
        <v>540.6912880404778</v>
      </c>
      <c r="P61" s="514">
        <v>1427</v>
      </c>
      <c r="Q61" s="514">
        <f t="shared" si="13"/>
        <v>2030.4380737730578</v>
      </c>
    </row>
    <row r="62" spans="1:17" ht="11.25">
      <c r="A62" s="514">
        <v>43</v>
      </c>
      <c r="B62" s="510" t="s">
        <v>144</v>
      </c>
      <c r="C62" s="510" t="s">
        <v>146</v>
      </c>
      <c r="D62" s="514">
        <v>2708</v>
      </c>
      <c r="E62" s="514">
        <f t="shared" si="5"/>
        <v>3853.136863193721</v>
      </c>
      <c r="F62" s="514">
        <v>0</v>
      </c>
      <c r="G62" s="514">
        <f t="shared" si="5"/>
        <v>0</v>
      </c>
      <c r="H62" s="514">
        <v>0</v>
      </c>
      <c r="I62" s="514">
        <f t="shared" si="9"/>
        <v>0</v>
      </c>
      <c r="J62" s="514">
        <v>0</v>
      </c>
      <c r="K62" s="514">
        <f t="shared" si="10"/>
        <v>0</v>
      </c>
      <c r="L62" s="514">
        <v>915</v>
      </c>
      <c r="M62" s="514">
        <f t="shared" si="11"/>
        <v>1301.9277067290454</v>
      </c>
      <c r="N62" s="514">
        <v>388</v>
      </c>
      <c r="O62" s="514">
        <f t="shared" si="12"/>
        <v>552.0742625255406</v>
      </c>
      <c r="P62" s="514">
        <v>1405</v>
      </c>
      <c r="Q62" s="514">
        <f t="shared" si="13"/>
        <v>1999.1348939391353</v>
      </c>
    </row>
    <row r="63" spans="1:17" ht="11.25">
      <c r="A63" s="514">
        <v>44</v>
      </c>
      <c r="B63" s="510" t="s">
        <v>147</v>
      </c>
      <c r="C63" s="510" t="s">
        <v>148</v>
      </c>
      <c r="D63" s="514">
        <v>0</v>
      </c>
      <c r="E63" s="514">
        <f t="shared" si="5"/>
        <v>0</v>
      </c>
      <c r="F63" s="514">
        <v>0</v>
      </c>
      <c r="G63" s="514">
        <f t="shared" si="5"/>
        <v>0</v>
      </c>
      <c r="H63" s="514">
        <v>0</v>
      </c>
      <c r="I63" s="514">
        <f t="shared" si="9"/>
        <v>0</v>
      </c>
      <c r="J63" s="514">
        <v>0</v>
      </c>
      <c r="K63" s="514">
        <f t="shared" si="10"/>
        <v>0</v>
      </c>
      <c r="L63" s="514">
        <v>0</v>
      </c>
      <c r="M63" s="514">
        <f t="shared" si="11"/>
        <v>0</v>
      </c>
      <c r="N63" s="514">
        <v>0</v>
      </c>
      <c r="O63" s="514">
        <f t="shared" si="12"/>
        <v>0</v>
      </c>
      <c r="P63" s="514">
        <v>0</v>
      </c>
      <c r="Q63" s="514">
        <f t="shared" si="13"/>
        <v>0</v>
      </c>
    </row>
    <row r="64" spans="1:17" s="542" customFormat="1" ht="11.25">
      <c r="A64" s="531">
        <v>44</v>
      </c>
      <c r="B64" s="532"/>
      <c r="C64" s="533" t="s">
        <v>149</v>
      </c>
      <c r="D64" s="531">
        <f aca="true" t="shared" si="14" ref="D64:P64">(D20+D21+D22+D23+D24+D25+D26+D27+D28+D29+D30+D31+D32+D33+D34+D35+D36+D37+D38+D39+D40+D41+D42+D43+D44+D45+D46+D47+D48+D49+D50+D51+D52+D53+D54+D55+D56+D57+D58+D59+D60+D61+D62+D63)</f>
        <v>182761</v>
      </c>
      <c r="E64" s="534">
        <f t="shared" si="5"/>
        <v>260045.47498306783</v>
      </c>
      <c r="F64" s="531">
        <f t="shared" si="14"/>
        <v>778</v>
      </c>
      <c r="G64" s="534">
        <f t="shared" si="5"/>
        <v>1106.9942686723468</v>
      </c>
      <c r="H64" s="531">
        <f t="shared" si="14"/>
        <v>11875</v>
      </c>
      <c r="I64" s="534">
        <f t="shared" si="9"/>
        <v>16896.602751264934</v>
      </c>
      <c r="J64" s="531">
        <f t="shared" si="14"/>
        <v>56507</v>
      </c>
      <c r="K64" s="534">
        <f t="shared" si="10"/>
        <v>80402.21740342969</v>
      </c>
      <c r="L64" s="531">
        <f t="shared" si="14"/>
        <v>2057</v>
      </c>
      <c r="M64" s="534">
        <f t="shared" si="11"/>
        <v>2926.8473144717445</v>
      </c>
      <c r="N64" s="531">
        <f t="shared" si="14"/>
        <v>4934</v>
      </c>
      <c r="O64" s="534">
        <f t="shared" si="12"/>
        <v>7020.4495136624155</v>
      </c>
      <c r="P64" s="531">
        <f t="shared" si="14"/>
        <v>106610</v>
      </c>
      <c r="Q64" s="534">
        <f t="shared" si="13"/>
        <v>151692.3637315667</v>
      </c>
    </row>
    <row r="65" spans="1:17" ht="11.25">
      <c r="A65" s="590"/>
      <c r="B65" s="591"/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2"/>
    </row>
    <row r="66" spans="1:17" ht="11.25" hidden="1">
      <c r="A66" s="514">
        <v>1</v>
      </c>
      <c r="B66" s="510" t="s">
        <v>64</v>
      </c>
      <c r="C66" s="510" t="s">
        <v>150</v>
      </c>
      <c r="D66" s="514">
        <v>4554</v>
      </c>
      <c r="E66" s="514"/>
      <c r="F66" s="514">
        <v>74</v>
      </c>
      <c r="G66" s="514"/>
      <c r="H66" s="514">
        <v>751</v>
      </c>
      <c r="I66" s="514"/>
      <c r="J66" s="514">
        <v>2722</v>
      </c>
      <c r="K66" s="514"/>
      <c r="L66" s="514">
        <v>0</v>
      </c>
      <c r="M66" s="514"/>
      <c r="N66" s="514">
        <v>0</v>
      </c>
      <c r="O66" s="514"/>
      <c r="P66" s="514">
        <v>1007</v>
      </c>
      <c r="Q66" s="510"/>
    </row>
    <row r="67" spans="1:17" ht="11.25" hidden="1">
      <c r="A67" s="514">
        <v>2</v>
      </c>
      <c r="B67" s="510" t="s">
        <v>66</v>
      </c>
      <c r="C67" s="510" t="s">
        <v>151</v>
      </c>
      <c r="D67" s="514">
        <v>5765</v>
      </c>
      <c r="E67" s="514"/>
      <c r="F67" s="514">
        <v>2238</v>
      </c>
      <c r="G67" s="514"/>
      <c r="H67" s="514">
        <v>2096</v>
      </c>
      <c r="I67" s="514"/>
      <c r="J67" s="514">
        <v>0</v>
      </c>
      <c r="K67" s="514"/>
      <c r="L67" s="514">
        <v>0</v>
      </c>
      <c r="M67" s="514"/>
      <c r="N67" s="514">
        <v>0</v>
      </c>
      <c r="O67" s="514"/>
      <c r="P67" s="514">
        <v>1431</v>
      </c>
      <c r="Q67" s="510"/>
    </row>
    <row r="68" spans="1:17" ht="11.25" hidden="1">
      <c r="A68" s="514">
        <v>3</v>
      </c>
      <c r="B68" s="510" t="s">
        <v>66</v>
      </c>
      <c r="C68" s="510" t="s">
        <v>152</v>
      </c>
      <c r="D68" s="514">
        <v>11083</v>
      </c>
      <c r="E68" s="514"/>
      <c r="F68" s="514">
        <v>616</v>
      </c>
      <c r="G68" s="514"/>
      <c r="H68" s="514">
        <v>160</v>
      </c>
      <c r="I68" s="514"/>
      <c r="J68" s="514">
        <v>74</v>
      </c>
      <c r="K68" s="514"/>
      <c r="L68" s="514">
        <v>1</v>
      </c>
      <c r="M68" s="514"/>
      <c r="N68" s="514">
        <v>2</v>
      </c>
      <c r="O68" s="514"/>
      <c r="P68" s="514">
        <v>10230</v>
      </c>
      <c r="Q68" s="510"/>
    </row>
    <row r="69" spans="1:17" ht="11.25" hidden="1">
      <c r="A69" s="514">
        <v>4</v>
      </c>
      <c r="B69" s="510" t="s">
        <v>66</v>
      </c>
      <c r="C69" s="510" t="s">
        <v>69</v>
      </c>
      <c r="D69" s="514">
        <v>18928</v>
      </c>
      <c r="E69" s="514"/>
      <c r="F69" s="514">
        <v>709</v>
      </c>
      <c r="G69" s="514"/>
      <c r="H69" s="514">
        <v>224</v>
      </c>
      <c r="I69" s="514"/>
      <c r="J69" s="514">
        <v>2735</v>
      </c>
      <c r="K69" s="514"/>
      <c r="L69" s="514">
        <v>151</v>
      </c>
      <c r="M69" s="514"/>
      <c r="N69" s="514">
        <v>0</v>
      </c>
      <c r="O69" s="514"/>
      <c r="P69" s="514">
        <v>15109</v>
      </c>
      <c r="Q69" s="510"/>
    </row>
    <row r="70" spans="1:17" ht="11.25" hidden="1">
      <c r="A70" s="514">
        <v>5</v>
      </c>
      <c r="B70" s="510" t="s">
        <v>70</v>
      </c>
      <c r="C70" s="510" t="s">
        <v>71</v>
      </c>
      <c r="D70" s="514">
        <v>59824</v>
      </c>
      <c r="E70" s="514"/>
      <c r="F70" s="514">
        <v>141</v>
      </c>
      <c r="G70" s="514"/>
      <c r="H70" s="514">
        <v>4150</v>
      </c>
      <c r="I70" s="514"/>
      <c r="J70" s="514">
        <v>2560</v>
      </c>
      <c r="K70" s="514"/>
      <c r="L70" s="514">
        <v>0</v>
      </c>
      <c r="M70" s="514"/>
      <c r="N70" s="514">
        <v>0</v>
      </c>
      <c r="O70" s="514"/>
      <c r="P70" s="514">
        <v>52973</v>
      </c>
      <c r="Q70" s="510"/>
    </row>
    <row r="71" spans="1:17" ht="11.25" hidden="1">
      <c r="A71" s="524">
        <v>5</v>
      </c>
      <c r="B71" s="525"/>
      <c r="C71" s="526" t="s">
        <v>72</v>
      </c>
      <c r="D71" s="524">
        <f aca="true" t="shared" si="15" ref="D71:P71">(D66+D67+D68+D69+D70)</f>
        <v>100154</v>
      </c>
      <c r="E71" s="524"/>
      <c r="F71" s="524">
        <f t="shared" si="15"/>
        <v>3778</v>
      </c>
      <c r="G71" s="524"/>
      <c r="H71" s="524">
        <f t="shared" si="15"/>
        <v>7381</v>
      </c>
      <c r="I71" s="524"/>
      <c r="J71" s="524">
        <f t="shared" si="15"/>
        <v>8091</v>
      </c>
      <c r="K71" s="524"/>
      <c r="L71" s="524">
        <f t="shared" si="15"/>
        <v>152</v>
      </c>
      <c r="M71" s="524"/>
      <c r="N71" s="524">
        <f t="shared" si="15"/>
        <v>2</v>
      </c>
      <c r="O71" s="524"/>
      <c r="P71" s="524">
        <f t="shared" si="15"/>
        <v>80750</v>
      </c>
      <c r="Q71" s="510"/>
    </row>
    <row r="72" spans="1:17" ht="11.25" hidden="1">
      <c r="A72" s="585"/>
      <c r="B72" s="585"/>
      <c r="C72" s="585"/>
      <c r="D72" s="585"/>
      <c r="E72" s="585"/>
      <c r="F72" s="585"/>
      <c r="G72" s="585"/>
      <c r="H72" s="585"/>
      <c r="I72" s="585"/>
      <c r="J72" s="585"/>
      <c r="K72" s="585"/>
      <c r="L72" s="585"/>
      <c r="M72" s="585"/>
      <c r="N72" s="585"/>
      <c r="O72" s="585"/>
      <c r="P72" s="585"/>
      <c r="Q72" s="510"/>
    </row>
    <row r="73" spans="1:17" ht="11.25" hidden="1">
      <c r="A73" s="514">
        <v>1</v>
      </c>
      <c r="B73" s="510" t="s">
        <v>66</v>
      </c>
      <c r="C73" s="510" t="s">
        <v>73</v>
      </c>
      <c r="D73" s="514">
        <v>0</v>
      </c>
      <c r="E73" s="514"/>
      <c r="F73" s="514">
        <v>0</v>
      </c>
      <c r="G73" s="514"/>
      <c r="H73" s="514">
        <v>0</v>
      </c>
      <c r="I73" s="514"/>
      <c r="J73" s="514">
        <v>0</v>
      </c>
      <c r="K73" s="514"/>
      <c r="L73" s="514">
        <v>0</v>
      </c>
      <c r="M73" s="514"/>
      <c r="N73" s="514">
        <v>0</v>
      </c>
      <c r="O73" s="514"/>
      <c r="P73" s="514">
        <v>0</v>
      </c>
      <c r="Q73" s="510"/>
    </row>
    <row r="74" spans="1:17" ht="11.25" hidden="1">
      <c r="A74" s="514">
        <v>2</v>
      </c>
      <c r="B74" s="510" t="s">
        <v>74</v>
      </c>
      <c r="C74" s="510" t="s">
        <v>75</v>
      </c>
      <c r="D74" s="514">
        <v>8472</v>
      </c>
      <c r="E74" s="514"/>
      <c r="F74" s="514">
        <v>0</v>
      </c>
      <c r="G74" s="514"/>
      <c r="H74" s="514">
        <v>394</v>
      </c>
      <c r="I74" s="514"/>
      <c r="J74" s="514">
        <v>6032</v>
      </c>
      <c r="K74" s="514"/>
      <c r="L74" s="514">
        <v>0</v>
      </c>
      <c r="M74" s="514"/>
      <c r="N74" s="514">
        <v>0</v>
      </c>
      <c r="O74" s="514"/>
      <c r="P74" s="514">
        <v>2046</v>
      </c>
      <c r="Q74" s="510"/>
    </row>
    <row r="75" spans="1:17" ht="11.25" hidden="1">
      <c r="A75" s="514">
        <v>3</v>
      </c>
      <c r="B75" s="510" t="s">
        <v>76</v>
      </c>
      <c r="C75" s="510" t="s">
        <v>153</v>
      </c>
      <c r="D75" s="514">
        <v>1138</v>
      </c>
      <c r="E75" s="514"/>
      <c r="F75" s="514">
        <v>0</v>
      </c>
      <c r="G75" s="514"/>
      <c r="H75" s="514">
        <v>229</v>
      </c>
      <c r="I75" s="514"/>
      <c r="J75" s="514">
        <v>221</v>
      </c>
      <c r="K75" s="514"/>
      <c r="L75" s="514">
        <v>0</v>
      </c>
      <c r="M75" s="514"/>
      <c r="N75" s="514">
        <v>0</v>
      </c>
      <c r="O75" s="514"/>
      <c r="P75" s="514">
        <v>688</v>
      </c>
      <c r="Q75" s="510"/>
    </row>
    <row r="76" spans="1:17" ht="11.25" hidden="1">
      <c r="A76" s="524">
        <v>3</v>
      </c>
      <c r="B76" s="525"/>
      <c r="C76" s="526" t="s">
        <v>78</v>
      </c>
      <c r="D76" s="524">
        <f aca="true" t="shared" si="16" ref="D76:P76">(D73+D74+D75)</f>
        <v>9610</v>
      </c>
      <c r="E76" s="524"/>
      <c r="F76" s="524">
        <f t="shared" si="16"/>
        <v>0</v>
      </c>
      <c r="G76" s="524"/>
      <c r="H76" s="524">
        <f t="shared" si="16"/>
        <v>623</v>
      </c>
      <c r="I76" s="524"/>
      <c r="J76" s="524">
        <f t="shared" si="16"/>
        <v>6253</v>
      </c>
      <c r="K76" s="524"/>
      <c r="L76" s="524">
        <f t="shared" si="16"/>
        <v>0</v>
      </c>
      <c r="M76" s="524"/>
      <c r="N76" s="524">
        <f t="shared" si="16"/>
        <v>0</v>
      </c>
      <c r="O76" s="524"/>
      <c r="P76" s="524">
        <f t="shared" si="16"/>
        <v>2734</v>
      </c>
      <c r="Q76" s="510"/>
    </row>
    <row r="77" spans="1:17" ht="11.25" hidden="1">
      <c r="A77" s="585"/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585"/>
      <c r="Q77" s="510"/>
    </row>
    <row r="78" spans="1:17" ht="11.25">
      <c r="A78" s="514">
        <v>1</v>
      </c>
      <c r="B78" s="510" t="s">
        <v>80</v>
      </c>
      <c r="C78" s="510" t="s">
        <v>154</v>
      </c>
      <c r="D78" s="514">
        <v>0</v>
      </c>
      <c r="E78" s="514">
        <f>D78/$E$6</f>
        <v>0</v>
      </c>
      <c r="F78" s="514">
        <v>0</v>
      </c>
      <c r="G78" s="514">
        <f>F78/$E$6</f>
        <v>0</v>
      </c>
      <c r="H78" s="514">
        <v>0</v>
      </c>
      <c r="I78" s="514"/>
      <c r="J78" s="514">
        <v>0</v>
      </c>
      <c r="K78" s="514">
        <f>J78/$E$6</f>
        <v>0</v>
      </c>
      <c r="L78" s="514">
        <v>0</v>
      </c>
      <c r="M78" s="514">
        <f>L78/$E$6</f>
        <v>0</v>
      </c>
      <c r="N78" s="514">
        <v>0</v>
      </c>
      <c r="O78" s="514">
        <f>N78/$E$6</f>
        <v>0</v>
      </c>
      <c r="P78" s="514">
        <v>0</v>
      </c>
      <c r="Q78" s="514">
        <f>P78/$E$6</f>
        <v>0</v>
      </c>
    </row>
    <row r="79" spans="1:17" ht="11.25">
      <c r="A79" s="514">
        <v>2</v>
      </c>
      <c r="B79" s="510" t="s">
        <v>85</v>
      </c>
      <c r="C79" s="510" t="s">
        <v>155</v>
      </c>
      <c r="D79" s="514">
        <v>0</v>
      </c>
      <c r="E79" s="514">
        <f aca="true" t="shared" si="17" ref="E79:E97">D79/$E$6</f>
        <v>0</v>
      </c>
      <c r="F79" s="514">
        <v>0</v>
      </c>
      <c r="G79" s="514">
        <f aca="true" t="shared" si="18" ref="G79:G97">F79/$E$6</f>
        <v>0</v>
      </c>
      <c r="H79" s="514">
        <v>0</v>
      </c>
      <c r="I79" s="514"/>
      <c r="J79" s="514">
        <v>0</v>
      </c>
      <c r="K79" s="514">
        <f aca="true" t="shared" si="19" ref="K79:K97">J79/$E$6</f>
        <v>0</v>
      </c>
      <c r="L79" s="514">
        <v>0</v>
      </c>
      <c r="M79" s="514">
        <f aca="true" t="shared" si="20" ref="M79:M97">L79/$E$6</f>
        <v>0</v>
      </c>
      <c r="N79" s="514">
        <v>0</v>
      </c>
      <c r="O79" s="514">
        <f aca="true" t="shared" si="21" ref="O79:O97">N79/$E$6</f>
        <v>0</v>
      </c>
      <c r="P79" s="514">
        <v>0</v>
      </c>
      <c r="Q79" s="514">
        <f aca="true" t="shared" si="22" ref="Q79:Q97">P79/$E$6</f>
        <v>0</v>
      </c>
    </row>
    <row r="80" spans="1:17" ht="22.5">
      <c r="A80" s="514">
        <v>3</v>
      </c>
      <c r="B80" s="510" t="s">
        <v>108</v>
      </c>
      <c r="C80" s="541" t="s">
        <v>156</v>
      </c>
      <c r="D80" s="514">
        <v>0</v>
      </c>
      <c r="E80" s="514">
        <f t="shared" si="17"/>
        <v>0</v>
      </c>
      <c r="F80" s="514">
        <v>0</v>
      </c>
      <c r="G80" s="514">
        <f t="shared" si="18"/>
        <v>0</v>
      </c>
      <c r="H80" s="514">
        <v>0</v>
      </c>
      <c r="I80" s="514"/>
      <c r="J80" s="514">
        <v>0</v>
      </c>
      <c r="K80" s="514">
        <f t="shared" si="19"/>
        <v>0</v>
      </c>
      <c r="L80" s="514">
        <v>0</v>
      </c>
      <c r="M80" s="514">
        <f t="shared" si="20"/>
        <v>0</v>
      </c>
      <c r="N80" s="514">
        <v>0</v>
      </c>
      <c r="O80" s="514">
        <f t="shared" si="21"/>
        <v>0</v>
      </c>
      <c r="P80" s="514">
        <v>0</v>
      </c>
      <c r="Q80" s="514">
        <f t="shared" si="22"/>
        <v>0</v>
      </c>
    </row>
    <row r="81" spans="1:17" ht="11.25">
      <c r="A81" s="514">
        <v>4</v>
      </c>
      <c r="B81" s="510" t="s">
        <v>157</v>
      </c>
      <c r="C81" s="510" t="s">
        <v>158</v>
      </c>
      <c r="D81" s="514">
        <v>0</v>
      </c>
      <c r="E81" s="514">
        <f t="shared" si="17"/>
        <v>0</v>
      </c>
      <c r="F81" s="514">
        <v>0</v>
      </c>
      <c r="G81" s="514">
        <f t="shared" si="18"/>
        <v>0</v>
      </c>
      <c r="H81" s="514">
        <v>0</v>
      </c>
      <c r="I81" s="514"/>
      <c r="J81" s="514">
        <v>0</v>
      </c>
      <c r="K81" s="514">
        <f t="shared" si="19"/>
        <v>0</v>
      </c>
      <c r="L81" s="514">
        <v>0</v>
      </c>
      <c r="M81" s="514">
        <f t="shared" si="20"/>
        <v>0</v>
      </c>
      <c r="N81" s="514">
        <v>0</v>
      </c>
      <c r="O81" s="514">
        <f t="shared" si="21"/>
        <v>0</v>
      </c>
      <c r="P81" s="514">
        <v>0</v>
      </c>
      <c r="Q81" s="514">
        <f t="shared" si="22"/>
        <v>0</v>
      </c>
    </row>
    <row r="82" spans="1:17" ht="11.25">
      <c r="A82" s="514">
        <v>5</v>
      </c>
      <c r="B82" s="510" t="s">
        <v>123</v>
      </c>
      <c r="C82" s="510" t="s">
        <v>159</v>
      </c>
      <c r="D82" s="514">
        <v>0</v>
      </c>
      <c r="E82" s="514">
        <f t="shared" si="17"/>
        <v>0</v>
      </c>
      <c r="F82" s="514">
        <v>0</v>
      </c>
      <c r="G82" s="514">
        <f t="shared" si="18"/>
        <v>0</v>
      </c>
      <c r="H82" s="514">
        <v>0</v>
      </c>
      <c r="I82" s="514"/>
      <c r="J82" s="514">
        <v>0</v>
      </c>
      <c r="K82" s="514">
        <f t="shared" si="19"/>
        <v>0</v>
      </c>
      <c r="L82" s="514">
        <v>0</v>
      </c>
      <c r="M82" s="514">
        <f t="shared" si="20"/>
        <v>0</v>
      </c>
      <c r="N82" s="514">
        <v>0</v>
      </c>
      <c r="O82" s="514">
        <f t="shared" si="21"/>
        <v>0</v>
      </c>
      <c r="P82" s="514">
        <v>0</v>
      </c>
      <c r="Q82" s="514">
        <f t="shared" si="22"/>
        <v>0</v>
      </c>
    </row>
    <row r="83" spans="1:17" ht="11.25">
      <c r="A83" s="514">
        <v>6</v>
      </c>
      <c r="B83" s="510" t="s">
        <v>128</v>
      </c>
      <c r="C83" s="510" t="s">
        <v>160</v>
      </c>
      <c r="D83" s="514">
        <v>0</v>
      </c>
      <c r="E83" s="514">
        <f t="shared" si="17"/>
        <v>0</v>
      </c>
      <c r="F83" s="514">
        <v>0</v>
      </c>
      <c r="G83" s="514">
        <f t="shared" si="18"/>
        <v>0</v>
      </c>
      <c r="H83" s="514">
        <v>0</v>
      </c>
      <c r="I83" s="514"/>
      <c r="J83" s="514">
        <v>0</v>
      </c>
      <c r="K83" s="514">
        <f t="shared" si="19"/>
        <v>0</v>
      </c>
      <c r="L83" s="514">
        <v>0</v>
      </c>
      <c r="M83" s="514">
        <f t="shared" si="20"/>
        <v>0</v>
      </c>
      <c r="N83" s="514">
        <v>0</v>
      </c>
      <c r="O83" s="514">
        <f t="shared" si="21"/>
        <v>0</v>
      </c>
      <c r="P83" s="514">
        <v>0</v>
      </c>
      <c r="Q83" s="514">
        <f t="shared" si="22"/>
        <v>0</v>
      </c>
    </row>
    <row r="84" spans="1:17" ht="11.25">
      <c r="A84" s="514">
        <v>7</v>
      </c>
      <c r="B84" s="510" t="s">
        <v>74</v>
      </c>
      <c r="C84" s="510" t="s">
        <v>161</v>
      </c>
      <c r="D84" s="514">
        <v>1770</v>
      </c>
      <c r="E84" s="514">
        <f t="shared" si="17"/>
        <v>2518.4831048201204</v>
      </c>
      <c r="F84" s="514">
        <v>0</v>
      </c>
      <c r="G84" s="514">
        <f t="shared" si="18"/>
        <v>0</v>
      </c>
      <c r="H84" s="514">
        <v>0</v>
      </c>
      <c r="I84" s="514"/>
      <c r="J84" s="514">
        <v>0</v>
      </c>
      <c r="K84" s="514">
        <f t="shared" si="19"/>
        <v>0</v>
      </c>
      <c r="L84" s="514">
        <v>0</v>
      </c>
      <c r="M84" s="514">
        <f t="shared" si="20"/>
        <v>0</v>
      </c>
      <c r="N84" s="514">
        <v>0</v>
      </c>
      <c r="O84" s="514">
        <f t="shared" si="21"/>
        <v>0</v>
      </c>
      <c r="P84" s="514">
        <v>1770</v>
      </c>
      <c r="Q84" s="514">
        <f t="shared" si="22"/>
        <v>2518.4831048201204</v>
      </c>
    </row>
    <row r="85" spans="1:17" s="542" customFormat="1" ht="11.25">
      <c r="A85" s="531">
        <v>7</v>
      </c>
      <c r="B85" s="532"/>
      <c r="C85" s="533" t="s">
        <v>162</v>
      </c>
      <c r="D85" s="531">
        <f aca="true" t="shared" si="23" ref="D85:P85">(D78+D79+D80+D81+D82+D83+D84)</f>
        <v>1770</v>
      </c>
      <c r="E85" s="534">
        <f t="shared" si="17"/>
        <v>2518.4831048201204</v>
      </c>
      <c r="F85" s="531">
        <f t="shared" si="23"/>
        <v>0</v>
      </c>
      <c r="G85" s="534">
        <f t="shared" si="18"/>
        <v>0</v>
      </c>
      <c r="H85" s="531">
        <f t="shared" si="23"/>
        <v>0</v>
      </c>
      <c r="I85" s="531"/>
      <c r="J85" s="531">
        <f t="shared" si="23"/>
        <v>0</v>
      </c>
      <c r="K85" s="534">
        <f t="shared" si="19"/>
        <v>0</v>
      </c>
      <c r="L85" s="531">
        <f t="shared" si="23"/>
        <v>0</v>
      </c>
      <c r="M85" s="534">
        <f t="shared" si="20"/>
        <v>0</v>
      </c>
      <c r="N85" s="531">
        <f t="shared" si="23"/>
        <v>0</v>
      </c>
      <c r="O85" s="534">
        <f t="shared" si="21"/>
        <v>0</v>
      </c>
      <c r="P85" s="531">
        <f t="shared" si="23"/>
        <v>1770</v>
      </c>
      <c r="Q85" s="534">
        <f t="shared" si="22"/>
        <v>2518.4831048201204</v>
      </c>
    </row>
    <row r="86" spans="1:17" ht="11.25">
      <c r="A86" s="590"/>
      <c r="B86" s="591"/>
      <c r="C86" s="591"/>
      <c r="D86" s="591"/>
      <c r="E86" s="591"/>
      <c r="F86" s="591"/>
      <c r="G86" s="591"/>
      <c r="H86" s="591"/>
      <c r="I86" s="591"/>
      <c r="J86" s="591"/>
      <c r="K86" s="591"/>
      <c r="L86" s="591"/>
      <c r="M86" s="591"/>
      <c r="N86" s="591"/>
      <c r="O86" s="591"/>
      <c r="P86" s="591"/>
      <c r="Q86" s="592"/>
    </row>
    <row r="87" spans="1:17" ht="11.25">
      <c r="A87" s="514">
        <v>1</v>
      </c>
      <c r="B87" s="510" t="s">
        <v>83</v>
      </c>
      <c r="C87" s="510" t="s">
        <v>163</v>
      </c>
      <c r="D87" s="514">
        <v>0</v>
      </c>
      <c r="E87" s="514">
        <f t="shared" si="17"/>
        <v>0</v>
      </c>
      <c r="F87" s="514">
        <v>0</v>
      </c>
      <c r="G87" s="514">
        <f t="shared" si="18"/>
        <v>0</v>
      </c>
      <c r="H87" s="514">
        <v>0</v>
      </c>
      <c r="I87" s="514"/>
      <c r="J87" s="514">
        <v>0</v>
      </c>
      <c r="K87" s="514">
        <f t="shared" si="19"/>
        <v>0</v>
      </c>
      <c r="L87" s="514">
        <v>0</v>
      </c>
      <c r="M87" s="514">
        <f t="shared" si="20"/>
        <v>0</v>
      </c>
      <c r="N87" s="514">
        <v>0</v>
      </c>
      <c r="O87" s="514">
        <f t="shared" si="21"/>
        <v>0</v>
      </c>
      <c r="P87" s="514">
        <v>0</v>
      </c>
      <c r="Q87" s="514">
        <f t="shared" si="22"/>
        <v>0</v>
      </c>
    </row>
    <row r="88" spans="1:17" ht="11.25">
      <c r="A88" s="514">
        <v>2</v>
      </c>
      <c r="B88" s="510" t="s">
        <v>66</v>
      </c>
      <c r="C88" s="510" t="s">
        <v>181</v>
      </c>
      <c r="D88" s="514">
        <v>0</v>
      </c>
      <c r="E88" s="514">
        <f t="shared" si="17"/>
        <v>0</v>
      </c>
      <c r="F88" s="514">
        <v>0</v>
      </c>
      <c r="G88" s="514">
        <f t="shared" si="18"/>
        <v>0</v>
      </c>
      <c r="H88" s="514">
        <v>0</v>
      </c>
      <c r="I88" s="514"/>
      <c r="J88" s="514">
        <v>0</v>
      </c>
      <c r="K88" s="514">
        <f t="shared" si="19"/>
        <v>0</v>
      </c>
      <c r="L88" s="514">
        <v>0</v>
      </c>
      <c r="M88" s="514">
        <f t="shared" si="20"/>
        <v>0</v>
      </c>
      <c r="N88" s="514">
        <v>0</v>
      </c>
      <c r="O88" s="514">
        <f t="shared" si="21"/>
        <v>0</v>
      </c>
      <c r="P88" s="514">
        <v>0</v>
      </c>
      <c r="Q88" s="514">
        <f t="shared" si="22"/>
        <v>0</v>
      </c>
    </row>
    <row r="89" spans="1:17" ht="11.25">
      <c r="A89" s="514">
        <v>3</v>
      </c>
      <c r="B89" s="510" t="s">
        <v>66</v>
      </c>
      <c r="C89" s="510" t="s">
        <v>164</v>
      </c>
      <c r="D89" s="514">
        <v>0</v>
      </c>
      <c r="E89" s="514">
        <f t="shared" si="17"/>
        <v>0</v>
      </c>
      <c r="F89" s="514">
        <v>0</v>
      </c>
      <c r="G89" s="514">
        <f t="shared" si="18"/>
        <v>0</v>
      </c>
      <c r="H89" s="514">
        <v>0</v>
      </c>
      <c r="I89" s="514"/>
      <c r="J89" s="514">
        <v>0</v>
      </c>
      <c r="K89" s="514">
        <f t="shared" si="19"/>
        <v>0</v>
      </c>
      <c r="L89" s="514">
        <v>0</v>
      </c>
      <c r="M89" s="514">
        <f t="shared" si="20"/>
        <v>0</v>
      </c>
      <c r="N89" s="514">
        <v>0</v>
      </c>
      <c r="O89" s="514">
        <f t="shared" si="21"/>
        <v>0</v>
      </c>
      <c r="P89" s="514">
        <v>0</v>
      </c>
      <c r="Q89" s="514">
        <f t="shared" si="22"/>
        <v>0</v>
      </c>
    </row>
    <row r="90" spans="1:17" ht="11.25">
      <c r="A90" s="514">
        <v>4</v>
      </c>
      <c r="B90" s="510" t="s">
        <v>66</v>
      </c>
      <c r="C90" s="510" t="s">
        <v>165</v>
      </c>
      <c r="D90" s="514">
        <v>0</v>
      </c>
      <c r="E90" s="514">
        <f t="shared" si="17"/>
        <v>0</v>
      </c>
      <c r="F90" s="514">
        <v>0</v>
      </c>
      <c r="G90" s="514">
        <f t="shared" si="18"/>
        <v>0</v>
      </c>
      <c r="H90" s="514">
        <v>0</v>
      </c>
      <c r="I90" s="514"/>
      <c r="J90" s="514">
        <v>0</v>
      </c>
      <c r="K90" s="514">
        <f t="shared" si="19"/>
        <v>0</v>
      </c>
      <c r="L90" s="514">
        <v>0</v>
      </c>
      <c r="M90" s="514">
        <f t="shared" si="20"/>
        <v>0</v>
      </c>
      <c r="N90" s="514">
        <v>0</v>
      </c>
      <c r="O90" s="514">
        <f t="shared" si="21"/>
        <v>0</v>
      </c>
      <c r="P90" s="514">
        <v>0</v>
      </c>
      <c r="Q90" s="514">
        <f t="shared" si="22"/>
        <v>0</v>
      </c>
    </row>
    <row r="91" spans="1:17" ht="11.25">
      <c r="A91" s="514">
        <v>5</v>
      </c>
      <c r="B91" s="510" t="s">
        <v>106</v>
      </c>
      <c r="C91" s="510" t="s">
        <v>166</v>
      </c>
      <c r="D91" s="514">
        <v>3135</v>
      </c>
      <c r="E91" s="514">
        <f t="shared" si="17"/>
        <v>4460.703126333942</v>
      </c>
      <c r="F91" s="514">
        <v>0</v>
      </c>
      <c r="G91" s="514">
        <f t="shared" si="18"/>
        <v>0</v>
      </c>
      <c r="H91" s="514">
        <v>124</v>
      </c>
      <c r="I91" s="514"/>
      <c r="J91" s="514">
        <v>892</v>
      </c>
      <c r="K91" s="514">
        <f t="shared" si="19"/>
        <v>1269.20165508449</v>
      </c>
      <c r="L91" s="514">
        <v>0</v>
      </c>
      <c r="M91" s="514">
        <f t="shared" si="20"/>
        <v>0</v>
      </c>
      <c r="N91" s="514">
        <v>120</v>
      </c>
      <c r="O91" s="514">
        <f t="shared" si="21"/>
        <v>170.74461727594039</v>
      </c>
      <c r="P91" s="514">
        <v>1999</v>
      </c>
      <c r="Q91" s="514">
        <f t="shared" si="22"/>
        <v>2844.32074945504</v>
      </c>
    </row>
    <row r="92" spans="1:17" ht="11.25">
      <c r="A92" s="514">
        <v>6</v>
      </c>
      <c r="B92" s="510" t="s">
        <v>108</v>
      </c>
      <c r="C92" s="510" t="s">
        <v>167</v>
      </c>
      <c r="D92" s="514">
        <v>1200</v>
      </c>
      <c r="E92" s="514">
        <f t="shared" si="17"/>
        <v>1707.446172759404</v>
      </c>
      <c r="F92" s="514">
        <v>0</v>
      </c>
      <c r="G92" s="514">
        <f t="shared" si="18"/>
        <v>0</v>
      </c>
      <c r="H92" s="514">
        <v>0</v>
      </c>
      <c r="I92" s="514"/>
      <c r="J92" s="514">
        <v>0</v>
      </c>
      <c r="K92" s="514">
        <f t="shared" si="19"/>
        <v>0</v>
      </c>
      <c r="L92" s="514">
        <v>0</v>
      </c>
      <c r="M92" s="514">
        <f t="shared" si="20"/>
        <v>0</v>
      </c>
      <c r="N92" s="514">
        <v>0</v>
      </c>
      <c r="O92" s="514">
        <f t="shared" si="21"/>
        <v>0</v>
      </c>
      <c r="P92" s="514">
        <v>1200</v>
      </c>
      <c r="Q92" s="514">
        <f t="shared" si="22"/>
        <v>1707.446172759404</v>
      </c>
    </row>
    <row r="93" spans="1:17" ht="11.25">
      <c r="A93" s="514">
        <v>7</v>
      </c>
      <c r="B93" s="510" t="s">
        <v>126</v>
      </c>
      <c r="C93" s="510" t="s">
        <v>168</v>
      </c>
      <c r="D93" s="514">
        <v>0</v>
      </c>
      <c r="E93" s="514">
        <f t="shared" si="17"/>
        <v>0</v>
      </c>
      <c r="F93" s="514">
        <v>0</v>
      </c>
      <c r="G93" s="514">
        <f t="shared" si="18"/>
        <v>0</v>
      </c>
      <c r="H93" s="514">
        <v>0</v>
      </c>
      <c r="I93" s="514"/>
      <c r="J93" s="514">
        <v>0</v>
      </c>
      <c r="K93" s="514">
        <f t="shared" si="19"/>
        <v>0</v>
      </c>
      <c r="L93" s="514">
        <v>0</v>
      </c>
      <c r="M93" s="514">
        <f t="shared" si="20"/>
        <v>0</v>
      </c>
      <c r="N93" s="514">
        <v>0</v>
      </c>
      <c r="O93" s="514">
        <f t="shared" si="21"/>
        <v>0</v>
      </c>
      <c r="P93" s="514">
        <v>0</v>
      </c>
      <c r="Q93" s="514">
        <f t="shared" si="22"/>
        <v>0</v>
      </c>
    </row>
    <row r="94" spans="1:17" ht="11.25">
      <c r="A94" s="514">
        <v>8</v>
      </c>
      <c r="B94" s="510" t="s">
        <v>128</v>
      </c>
      <c r="C94" s="510" t="s">
        <v>169</v>
      </c>
      <c r="D94" s="514">
        <v>165</v>
      </c>
      <c r="E94" s="514">
        <f t="shared" si="17"/>
        <v>234.77384875441803</v>
      </c>
      <c r="F94" s="514">
        <v>0</v>
      </c>
      <c r="G94" s="514">
        <f t="shared" si="18"/>
        <v>0</v>
      </c>
      <c r="H94" s="514">
        <v>0</v>
      </c>
      <c r="I94" s="514"/>
      <c r="J94" s="514">
        <v>0</v>
      </c>
      <c r="K94" s="514">
        <f t="shared" si="19"/>
        <v>0</v>
      </c>
      <c r="L94" s="514">
        <v>0</v>
      </c>
      <c r="M94" s="514">
        <f t="shared" si="20"/>
        <v>0</v>
      </c>
      <c r="N94" s="514">
        <v>165</v>
      </c>
      <c r="O94" s="514">
        <f t="shared" si="21"/>
        <v>234.77384875441803</v>
      </c>
      <c r="P94" s="514">
        <v>0</v>
      </c>
      <c r="Q94" s="514">
        <f t="shared" si="22"/>
        <v>0</v>
      </c>
    </row>
    <row r="95" spans="1:17" s="542" customFormat="1" ht="11.25">
      <c r="A95" s="531">
        <v>8</v>
      </c>
      <c r="B95" s="532"/>
      <c r="C95" s="533" t="s">
        <v>170</v>
      </c>
      <c r="D95" s="531">
        <f aca="true" t="shared" si="24" ref="D95:P95">(D87+D88+D89+D90+D91+D92+D93+D94)</f>
        <v>4500</v>
      </c>
      <c r="E95" s="534">
        <f t="shared" si="17"/>
        <v>6402.923147847764</v>
      </c>
      <c r="F95" s="531">
        <f t="shared" si="24"/>
        <v>0</v>
      </c>
      <c r="G95" s="534">
        <f t="shared" si="18"/>
        <v>0</v>
      </c>
      <c r="H95" s="531">
        <f t="shared" si="24"/>
        <v>124</v>
      </c>
      <c r="I95" s="531"/>
      <c r="J95" s="531">
        <f t="shared" si="24"/>
        <v>892</v>
      </c>
      <c r="K95" s="534">
        <f t="shared" si="19"/>
        <v>1269.20165508449</v>
      </c>
      <c r="L95" s="531">
        <f t="shared" si="24"/>
        <v>0</v>
      </c>
      <c r="M95" s="534">
        <f t="shared" si="20"/>
        <v>0</v>
      </c>
      <c r="N95" s="531">
        <f t="shared" si="24"/>
        <v>285</v>
      </c>
      <c r="O95" s="534">
        <f t="shared" si="21"/>
        <v>405.5184660303584</v>
      </c>
      <c r="P95" s="531">
        <f t="shared" si="24"/>
        <v>3199</v>
      </c>
      <c r="Q95" s="534">
        <f t="shared" si="22"/>
        <v>4551.766922214444</v>
      </c>
    </row>
    <row r="96" spans="1:17" ht="11.25">
      <c r="A96" s="590"/>
      <c r="B96" s="591"/>
      <c r="C96" s="591"/>
      <c r="D96" s="591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2"/>
    </row>
    <row r="97" spans="1:17" s="520" customFormat="1" ht="12.75">
      <c r="A97" s="528">
        <v>67</v>
      </c>
      <c r="B97" s="517"/>
      <c r="C97" s="529" t="s">
        <v>171</v>
      </c>
      <c r="D97" s="528">
        <f aca="true" t="shared" si="25" ref="D97:P97">(D64+D71+D76+D85+D95)</f>
        <v>298795</v>
      </c>
      <c r="E97" s="540">
        <f t="shared" si="17"/>
        <v>425146.9826580384</v>
      </c>
      <c r="F97" s="528">
        <f t="shared" si="25"/>
        <v>4556</v>
      </c>
      <c r="G97" s="540">
        <f t="shared" si="18"/>
        <v>6482.603969243203</v>
      </c>
      <c r="H97" s="528">
        <f t="shared" si="25"/>
        <v>20003</v>
      </c>
      <c r="I97" s="528"/>
      <c r="J97" s="528">
        <f t="shared" si="25"/>
        <v>71743</v>
      </c>
      <c r="K97" s="540">
        <f t="shared" si="19"/>
        <v>102081.09231023159</v>
      </c>
      <c r="L97" s="528">
        <f t="shared" si="25"/>
        <v>2209</v>
      </c>
      <c r="M97" s="540">
        <f t="shared" si="20"/>
        <v>3143.123829687936</v>
      </c>
      <c r="N97" s="528">
        <f t="shared" si="25"/>
        <v>5221</v>
      </c>
      <c r="O97" s="540">
        <f t="shared" si="21"/>
        <v>7428.81372331404</v>
      </c>
      <c r="P97" s="528">
        <f t="shared" si="25"/>
        <v>195063</v>
      </c>
      <c r="Q97" s="540">
        <f t="shared" si="22"/>
        <v>277549.643997473</v>
      </c>
    </row>
  </sheetData>
  <sheetProtection password="CE88" sheet="1" objects="1" scenarios="1"/>
  <mergeCells count="18">
    <mergeCell ref="A96:Q96"/>
    <mergeCell ref="A86:Q86"/>
    <mergeCell ref="A72:P72"/>
    <mergeCell ref="A77:P77"/>
    <mergeCell ref="N4:O4"/>
    <mergeCell ref="P4:Q4"/>
    <mergeCell ref="A19:Q19"/>
    <mergeCell ref="A65:Q65"/>
    <mergeCell ref="A13:Q13"/>
    <mergeCell ref="A2:A4"/>
    <mergeCell ref="B2:B4"/>
    <mergeCell ref="C2:C4"/>
    <mergeCell ref="F3:P3"/>
    <mergeCell ref="D4:E4"/>
    <mergeCell ref="F4:G4"/>
    <mergeCell ref="H4:I4"/>
    <mergeCell ref="J4:K4"/>
    <mergeCell ref="L4:M4"/>
  </mergeCells>
  <printOptions/>
  <pageMargins left="0.7480314960629921" right="0.15748031496062992" top="0.5905511811023623" bottom="0.5905511811023623" header="0.5118110236220472" footer="0.11811023622047245"/>
  <pageSetup horizontalDpi="600" verticalDpi="600" orientation="portrait" paperSize="9" r:id="rId1"/>
  <headerFooter alignWithMargins="0">
    <oddFooter>&amp;R&amp;P+61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Z97"/>
  <sheetViews>
    <sheetView workbookViewId="0" topLeftCell="A1">
      <pane ySplit="3" topLeftCell="BM87" activePane="bottomLeft" state="frozen"/>
      <selection pane="topLeft" activeCell="A1" sqref="A1"/>
      <selection pane="bottomLeft" activeCell="J3" sqref="J3:K3"/>
    </sheetView>
  </sheetViews>
  <sheetFormatPr defaultColWidth="9.140625" defaultRowHeight="12.75"/>
  <cols>
    <col min="1" max="1" width="3.57421875" style="372" customWidth="1"/>
    <col min="2" max="2" width="13.00390625" style="70" customWidth="1"/>
    <col min="3" max="3" width="37.8515625" style="70" customWidth="1"/>
    <col min="4" max="5" width="8.421875" style="6" customWidth="1"/>
    <col min="6" max="7" width="8.00390625" style="6" customWidth="1"/>
    <col min="8" max="9" width="8.421875" style="6" customWidth="1"/>
    <col min="10" max="11" width="8.00390625" style="6" customWidth="1"/>
    <col min="12" max="13" width="8.140625" style="6" customWidth="1"/>
    <col min="14" max="14" width="10.421875" style="0" customWidth="1"/>
    <col min="15" max="15" width="10.421875" style="0" hidden="1" customWidth="1"/>
    <col min="16" max="16" width="10.421875" style="6" hidden="1" customWidth="1"/>
    <col min="17" max="17" width="10.421875" style="309" hidden="1" customWidth="1"/>
    <col min="18" max="21" width="10.421875" style="67" hidden="1" customWidth="1"/>
    <col min="22" max="26" width="10.421875" style="0" hidden="1" customWidth="1"/>
    <col min="27" max="27" width="10.421875" style="0" customWidth="1"/>
  </cols>
  <sheetData>
    <row r="1" spans="1:15" ht="16.5" thickBot="1">
      <c r="A1" s="235" t="s">
        <v>548</v>
      </c>
      <c r="O1" s="6"/>
    </row>
    <row r="2" spans="1:21" s="70" customFormat="1" ht="23.25" thickTop="1">
      <c r="A2" s="606" t="s">
        <v>46</v>
      </c>
      <c r="B2" s="606" t="s">
        <v>47</v>
      </c>
      <c r="C2" s="606" t="s">
        <v>48</v>
      </c>
      <c r="D2" s="310" t="s">
        <v>536</v>
      </c>
      <c r="E2" s="310"/>
      <c r="F2" s="310" t="s">
        <v>537</v>
      </c>
      <c r="G2" s="310"/>
      <c r="H2" s="310" t="s">
        <v>538</v>
      </c>
      <c r="I2" s="310"/>
      <c r="J2" s="310" t="s">
        <v>539</v>
      </c>
      <c r="K2" s="310"/>
      <c r="L2" s="310" t="s">
        <v>540</v>
      </c>
      <c r="M2" s="310"/>
      <c r="O2" s="8" t="s">
        <v>52</v>
      </c>
      <c r="P2" s="318" t="s">
        <v>177</v>
      </c>
      <c r="Q2" s="202" t="s">
        <v>487</v>
      </c>
      <c r="R2" s="285" t="s">
        <v>488</v>
      </c>
      <c r="S2" s="8" t="s">
        <v>489</v>
      </c>
      <c r="T2" s="8" t="s">
        <v>490</v>
      </c>
      <c r="U2" s="8" t="s">
        <v>494</v>
      </c>
    </row>
    <row r="3" spans="1:26" s="70" customFormat="1" ht="267" thickBot="1">
      <c r="A3" s="607"/>
      <c r="B3" s="607"/>
      <c r="C3" s="607"/>
      <c r="D3" s="603" t="s">
        <v>541</v>
      </c>
      <c r="E3" s="603"/>
      <c r="F3" s="603" t="s">
        <v>542</v>
      </c>
      <c r="G3" s="603"/>
      <c r="H3" s="603" t="s">
        <v>543</v>
      </c>
      <c r="I3" s="603"/>
      <c r="J3" s="603" t="s">
        <v>544</v>
      </c>
      <c r="K3" s="603"/>
      <c r="L3" s="603" t="s">
        <v>545</v>
      </c>
      <c r="M3" s="603"/>
      <c r="O3" s="17" t="s">
        <v>60</v>
      </c>
      <c r="P3" s="320" t="s">
        <v>180</v>
      </c>
      <c r="Q3" s="213" t="s">
        <v>504</v>
      </c>
      <c r="R3" s="288" t="s">
        <v>505</v>
      </c>
      <c r="S3" s="288" t="s">
        <v>506</v>
      </c>
      <c r="T3" s="288" t="s">
        <v>507</v>
      </c>
      <c r="U3" s="288" t="s">
        <v>511</v>
      </c>
      <c r="V3" s="72" t="s">
        <v>541</v>
      </c>
      <c r="W3" s="72" t="s">
        <v>542</v>
      </c>
      <c r="X3" s="72" t="s">
        <v>543</v>
      </c>
      <c r="Y3" s="72" t="s">
        <v>544</v>
      </c>
      <c r="Z3" s="73" t="s">
        <v>545</v>
      </c>
    </row>
    <row r="4" spans="1:26" s="70" customFormat="1" ht="13.5" customHeight="1">
      <c r="A4" s="319"/>
      <c r="B4" s="319"/>
      <c r="C4" s="319"/>
      <c r="D4" s="605" t="s">
        <v>546</v>
      </c>
      <c r="E4" s="605"/>
      <c r="F4" s="605" t="s">
        <v>547</v>
      </c>
      <c r="G4" s="605"/>
      <c r="H4" s="605" t="s">
        <v>547</v>
      </c>
      <c r="I4" s="605"/>
      <c r="J4" s="605" t="s">
        <v>546</v>
      </c>
      <c r="K4" s="605"/>
      <c r="L4" s="605" t="s">
        <v>546</v>
      </c>
      <c r="M4" s="605"/>
      <c r="O4" s="321"/>
      <c r="P4" s="320"/>
      <c r="Q4" s="322"/>
      <c r="R4" s="323"/>
      <c r="S4" s="323"/>
      <c r="T4" s="323"/>
      <c r="U4" s="323"/>
      <c r="V4" s="324"/>
      <c r="W4" s="324"/>
      <c r="X4" s="324"/>
      <c r="Y4" s="324"/>
      <c r="Z4" s="324"/>
    </row>
    <row r="5" spans="1:26" s="70" customFormat="1" ht="11.25">
      <c r="A5" s="319"/>
      <c r="B5" s="319"/>
      <c r="C5" s="319"/>
      <c r="D5" s="310" t="s">
        <v>520</v>
      </c>
      <c r="E5" s="310" t="s">
        <v>697</v>
      </c>
      <c r="F5" s="310" t="s">
        <v>520</v>
      </c>
      <c r="G5" s="310" t="s">
        <v>697</v>
      </c>
      <c r="H5" s="310" t="s">
        <v>520</v>
      </c>
      <c r="I5" s="310" t="s">
        <v>697</v>
      </c>
      <c r="J5" s="310" t="s">
        <v>520</v>
      </c>
      <c r="K5" s="310" t="s">
        <v>697</v>
      </c>
      <c r="L5" s="310" t="s">
        <v>520</v>
      </c>
      <c r="M5" s="310" t="s">
        <v>697</v>
      </c>
      <c r="O5" s="321"/>
      <c r="P5" s="320"/>
      <c r="Q5" s="322"/>
      <c r="R5" s="323"/>
      <c r="S5" s="323"/>
      <c r="T5" s="323"/>
      <c r="U5" s="323"/>
      <c r="V5" s="324"/>
      <c r="W5" s="324"/>
      <c r="X5" s="324"/>
      <c r="Y5" s="324"/>
      <c r="Z5" s="324"/>
    </row>
    <row r="6" spans="1:26" s="70" customFormat="1" ht="11.25" hidden="1">
      <c r="A6" s="319"/>
      <c r="B6" s="319"/>
      <c r="C6" s="319"/>
      <c r="D6" s="310"/>
      <c r="E6" s="310">
        <v>0.72804</v>
      </c>
      <c r="F6" s="310"/>
      <c r="G6" s="310"/>
      <c r="H6" s="310"/>
      <c r="I6" s="310"/>
      <c r="J6" s="310"/>
      <c r="K6" s="310"/>
      <c r="L6" s="310"/>
      <c r="M6" s="310"/>
      <c r="O6" s="321"/>
      <c r="P6" s="320"/>
      <c r="Q6" s="322"/>
      <c r="R6" s="323"/>
      <c r="S6" s="323"/>
      <c r="T6" s="323"/>
      <c r="U6" s="323"/>
      <c r="V6" s="324"/>
      <c r="W6" s="324"/>
      <c r="X6" s="324"/>
      <c r="Y6" s="324"/>
      <c r="Z6" s="324"/>
    </row>
    <row r="7" spans="1:26" ht="12.75">
      <c r="A7" s="325">
        <v>1</v>
      </c>
      <c r="B7" s="326" t="s">
        <v>64</v>
      </c>
      <c r="C7" s="326" t="s">
        <v>65</v>
      </c>
      <c r="D7" s="327">
        <v>389.82</v>
      </c>
      <c r="E7" s="327">
        <f>D7/$E$6</f>
        <v>535.4376133179495</v>
      </c>
      <c r="F7" s="327">
        <v>1</v>
      </c>
      <c r="G7" s="327">
        <f>F7/$E$6</f>
        <v>1.3735509037964946</v>
      </c>
      <c r="H7" s="327">
        <v>0.1</v>
      </c>
      <c r="I7" s="327">
        <f aca="true" t="shared" si="0" ref="I7:I12">H7/$E$6</f>
        <v>0.13735509037964946</v>
      </c>
      <c r="J7" s="327">
        <v>2.72</v>
      </c>
      <c r="K7" s="327">
        <f aca="true" t="shared" si="1" ref="K7:K12">J7/$E$6</f>
        <v>3.7360584583264655</v>
      </c>
      <c r="L7" s="327">
        <v>1.39</v>
      </c>
      <c r="M7" s="327">
        <f aca="true" t="shared" si="2" ref="M7:M12">L7/$E$6</f>
        <v>1.9092357562771274</v>
      </c>
      <c r="O7" s="25">
        <v>114</v>
      </c>
      <c r="P7" s="32">
        <v>43903</v>
      </c>
      <c r="Q7" s="328">
        <v>533274</v>
      </c>
      <c r="R7" s="329">
        <v>43819</v>
      </c>
      <c r="S7" s="330">
        <v>4574</v>
      </c>
      <c r="T7" s="330">
        <v>3723</v>
      </c>
      <c r="U7" s="330">
        <v>1898</v>
      </c>
      <c r="V7" s="331">
        <f>Q7/O7/12</f>
        <v>389.82017543859644</v>
      </c>
      <c r="W7" s="331">
        <f>R7/P7</f>
        <v>0.9980866911145024</v>
      </c>
      <c r="X7" s="331">
        <f>S7/P7</f>
        <v>0.10418422431268934</v>
      </c>
      <c r="Y7" s="331">
        <f>T7/O7/12</f>
        <v>2.721491228070175</v>
      </c>
      <c r="Z7" s="331">
        <f>U7/O7/12</f>
        <v>1.3874269005847955</v>
      </c>
    </row>
    <row r="8" spans="1:26" ht="12.75">
      <c r="A8" s="325">
        <v>2</v>
      </c>
      <c r="B8" s="326" t="s">
        <v>66</v>
      </c>
      <c r="C8" s="326" t="s">
        <v>67</v>
      </c>
      <c r="D8" s="327">
        <v>448.3</v>
      </c>
      <c r="E8" s="327">
        <f aca="true" t="shared" si="3" ref="E8:G64">D8/$E$6</f>
        <v>615.7628701719685</v>
      </c>
      <c r="F8" s="327">
        <v>1.21</v>
      </c>
      <c r="G8" s="327">
        <f t="shared" si="3"/>
        <v>1.6619965935937584</v>
      </c>
      <c r="H8" s="327">
        <v>0.15</v>
      </c>
      <c r="I8" s="327">
        <f t="shared" si="0"/>
        <v>0.20603263556947418</v>
      </c>
      <c r="J8" s="327">
        <v>2.6</v>
      </c>
      <c r="K8" s="327">
        <f t="shared" si="1"/>
        <v>3.5712323498708862</v>
      </c>
      <c r="L8" s="327">
        <v>0</v>
      </c>
      <c r="M8" s="327">
        <f t="shared" si="2"/>
        <v>0</v>
      </c>
      <c r="O8" s="31">
        <v>85</v>
      </c>
      <c r="P8" s="32">
        <v>34014</v>
      </c>
      <c r="Q8" s="332">
        <v>457269</v>
      </c>
      <c r="R8" s="314">
        <v>41176</v>
      </c>
      <c r="S8" s="312">
        <v>5067</v>
      </c>
      <c r="T8" s="312">
        <v>2655</v>
      </c>
      <c r="U8" s="312">
        <v>0</v>
      </c>
      <c r="V8" s="331">
        <f aca="true" t="shared" si="4" ref="V8:V71">Q8/O8/12</f>
        <v>448.3029411764706</v>
      </c>
      <c r="W8" s="331">
        <f aca="true" t="shared" si="5" ref="W8:W71">R8/P8</f>
        <v>1.210560357499853</v>
      </c>
      <c r="X8" s="331">
        <f aca="true" t="shared" si="6" ref="X8:X71">S8/P8</f>
        <v>0.14896807197036516</v>
      </c>
      <c r="Y8" s="331">
        <f aca="true" t="shared" si="7" ref="Y8:Y71">T8/O8/12</f>
        <v>2.6029411764705883</v>
      </c>
      <c r="Z8" s="331">
        <f aca="true" t="shared" si="8" ref="Z8:Z71">U8/O8/12</f>
        <v>0</v>
      </c>
    </row>
    <row r="9" spans="1:26" ht="12.75">
      <c r="A9" s="325">
        <v>3</v>
      </c>
      <c r="B9" s="326" t="s">
        <v>66</v>
      </c>
      <c r="C9" s="326" t="s">
        <v>68</v>
      </c>
      <c r="D9" s="327">
        <v>475.08</v>
      </c>
      <c r="E9" s="327">
        <f t="shared" si="3"/>
        <v>652.5465633756387</v>
      </c>
      <c r="F9" s="327">
        <v>1.09</v>
      </c>
      <c r="G9" s="327">
        <f t="shared" si="3"/>
        <v>1.4971704851381793</v>
      </c>
      <c r="H9" s="327">
        <v>0.08</v>
      </c>
      <c r="I9" s="327">
        <f t="shared" si="0"/>
        <v>0.10988407230371958</v>
      </c>
      <c r="J9" s="327">
        <v>0.36</v>
      </c>
      <c r="K9" s="327">
        <f t="shared" si="1"/>
        <v>0.4944783253667381</v>
      </c>
      <c r="L9" s="327">
        <v>1.82</v>
      </c>
      <c r="M9" s="327">
        <f t="shared" si="2"/>
        <v>2.49986264490962</v>
      </c>
      <c r="O9" s="31">
        <v>115</v>
      </c>
      <c r="P9" s="32">
        <v>46063</v>
      </c>
      <c r="Q9" s="332">
        <v>655605</v>
      </c>
      <c r="R9" s="314">
        <v>50249</v>
      </c>
      <c r="S9" s="312">
        <v>3528</v>
      </c>
      <c r="T9" s="312">
        <v>500</v>
      </c>
      <c r="U9" s="312">
        <v>2515</v>
      </c>
      <c r="V9" s="331">
        <f t="shared" si="4"/>
        <v>475.07608695652175</v>
      </c>
      <c r="W9" s="331">
        <f t="shared" si="5"/>
        <v>1.0908755400212753</v>
      </c>
      <c r="X9" s="331">
        <f t="shared" si="6"/>
        <v>0.07659075613833229</v>
      </c>
      <c r="Y9" s="331">
        <f t="shared" si="7"/>
        <v>0.36231884057971014</v>
      </c>
      <c r="Z9" s="331">
        <f t="shared" si="8"/>
        <v>1.8224637681159421</v>
      </c>
    </row>
    <row r="10" spans="1:26" ht="12.75">
      <c r="A10" s="325">
        <v>4</v>
      </c>
      <c r="B10" s="326" t="s">
        <v>66</v>
      </c>
      <c r="C10" s="326" t="s">
        <v>69</v>
      </c>
      <c r="D10" s="327">
        <v>528.51</v>
      </c>
      <c r="E10" s="327">
        <f t="shared" si="3"/>
        <v>725.9353881654854</v>
      </c>
      <c r="F10" s="327">
        <v>1.66</v>
      </c>
      <c r="G10" s="327">
        <f t="shared" si="3"/>
        <v>2.280094500302181</v>
      </c>
      <c r="H10" s="327">
        <v>0.17</v>
      </c>
      <c r="I10" s="327">
        <f t="shared" si="0"/>
        <v>0.2335036536454041</v>
      </c>
      <c r="J10" s="327">
        <v>4.24</v>
      </c>
      <c r="K10" s="327">
        <f t="shared" si="1"/>
        <v>5.823855832097138</v>
      </c>
      <c r="L10" s="327">
        <v>0</v>
      </c>
      <c r="M10" s="327">
        <f t="shared" si="2"/>
        <v>0</v>
      </c>
      <c r="O10" s="31">
        <v>64</v>
      </c>
      <c r="P10" s="32">
        <v>24263</v>
      </c>
      <c r="Q10" s="332">
        <v>405896</v>
      </c>
      <c r="R10" s="314">
        <v>40291</v>
      </c>
      <c r="S10" s="312">
        <v>4038</v>
      </c>
      <c r="T10" s="312">
        <v>3256</v>
      </c>
      <c r="U10" s="312">
        <v>0</v>
      </c>
      <c r="V10" s="331">
        <f t="shared" si="4"/>
        <v>528.5104166666666</v>
      </c>
      <c r="W10" s="331">
        <f t="shared" si="5"/>
        <v>1.660594320570416</v>
      </c>
      <c r="X10" s="331">
        <f t="shared" si="6"/>
        <v>0.1664262457239418</v>
      </c>
      <c r="Y10" s="331">
        <f t="shared" si="7"/>
        <v>4.239583333333333</v>
      </c>
      <c r="Z10" s="331">
        <f t="shared" si="8"/>
        <v>0</v>
      </c>
    </row>
    <row r="11" spans="1:26" ht="13.5" thickBot="1">
      <c r="A11" s="325">
        <v>5</v>
      </c>
      <c r="B11" s="326" t="s">
        <v>70</v>
      </c>
      <c r="C11" s="326" t="s">
        <v>71</v>
      </c>
      <c r="D11" s="327">
        <v>557.14</v>
      </c>
      <c r="E11" s="327">
        <f t="shared" si="3"/>
        <v>765.260150541179</v>
      </c>
      <c r="F11" s="327">
        <v>1.5</v>
      </c>
      <c r="G11" s="327">
        <f t="shared" si="3"/>
        <v>2.060326355694742</v>
      </c>
      <c r="H11" s="327">
        <v>0.17</v>
      </c>
      <c r="I11" s="327">
        <f t="shared" si="0"/>
        <v>0.2335036536454041</v>
      </c>
      <c r="J11" s="327">
        <v>2.54</v>
      </c>
      <c r="K11" s="327">
        <f t="shared" si="1"/>
        <v>3.4888192956430966</v>
      </c>
      <c r="L11" s="327">
        <v>3</v>
      </c>
      <c r="M11" s="327">
        <f t="shared" si="2"/>
        <v>4.120652711389484</v>
      </c>
      <c r="O11" s="31">
        <v>107</v>
      </c>
      <c r="P11" s="32">
        <v>40513</v>
      </c>
      <c r="Q11" s="332">
        <v>715373</v>
      </c>
      <c r="R11" s="314">
        <v>60732</v>
      </c>
      <c r="S11" s="312">
        <v>6829</v>
      </c>
      <c r="T11" s="312">
        <v>3264</v>
      </c>
      <c r="U11" s="312">
        <v>3852</v>
      </c>
      <c r="V11" s="331">
        <f t="shared" si="4"/>
        <v>557.1440809968848</v>
      </c>
      <c r="W11" s="331">
        <f t="shared" si="5"/>
        <v>1.4990743711894947</v>
      </c>
      <c r="X11" s="331">
        <f t="shared" si="6"/>
        <v>0.16856317725174635</v>
      </c>
      <c r="Y11" s="331">
        <f t="shared" si="7"/>
        <v>2.542056074766355</v>
      </c>
      <c r="Z11" s="331">
        <f t="shared" si="8"/>
        <v>3</v>
      </c>
    </row>
    <row r="12" spans="1:26" s="336" customFormat="1" ht="14.25" thickBot="1" thickTop="1">
      <c r="A12" s="313">
        <v>5</v>
      </c>
      <c r="B12" s="333"/>
      <c r="C12" s="334" t="s">
        <v>72</v>
      </c>
      <c r="D12" s="335">
        <v>475.5</v>
      </c>
      <c r="E12" s="327">
        <f t="shared" si="3"/>
        <v>653.1234547552332</v>
      </c>
      <c r="F12" s="335">
        <v>1.25</v>
      </c>
      <c r="G12" s="327">
        <f t="shared" si="3"/>
        <v>1.7169386297456184</v>
      </c>
      <c r="H12" s="335">
        <v>0.13</v>
      </c>
      <c r="I12" s="327">
        <f t="shared" si="0"/>
        <v>0.17856161749354432</v>
      </c>
      <c r="J12" s="335">
        <v>2.3</v>
      </c>
      <c r="K12" s="327">
        <f t="shared" si="1"/>
        <v>3.1591670787319375</v>
      </c>
      <c r="L12" s="335">
        <v>1.42</v>
      </c>
      <c r="M12" s="327">
        <f t="shared" si="2"/>
        <v>1.9504422833910222</v>
      </c>
      <c r="O12" s="337">
        <v>485</v>
      </c>
      <c r="P12" s="338">
        <f aca="true" t="shared" si="9" ref="P12:U12">(P7+P8+P9+P10+P11)</f>
        <v>188756</v>
      </c>
      <c r="Q12" s="339">
        <f t="shared" si="9"/>
        <v>2767417</v>
      </c>
      <c r="R12" s="340">
        <f t="shared" si="9"/>
        <v>236267</v>
      </c>
      <c r="S12" s="341">
        <f t="shared" si="9"/>
        <v>24036</v>
      </c>
      <c r="T12" s="341">
        <f t="shared" si="9"/>
        <v>13398</v>
      </c>
      <c r="U12" s="341">
        <f t="shared" si="9"/>
        <v>8265</v>
      </c>
      <c r="V12" s="342">
        <f t="shared" si="4"/>
        <v>475.50120274914093</v>
      </c>
      <c r="W12" s="342">
        <f t="shared" si="5"/>
        <v>1.251705906037424</v>
      </c>
      <c r="X12" s="342">
        <f t="shared" si="6"/>
        <v>0.12733899849541205</v>
      </c>
      <c r="Y12" s="342">
        <f t="shared" si="7"/>
        <v>2.3020618556701034</v>
      </c>
      <c r="Z12" s="342">
        <f t="shared" si="8"/>
        <v>1.4201030927835052</v>
      </c>
    </row>
    <row r="13" spans="1:26" ht="14.25" thickBot="1" thickTop="1">
      <c r="A13" s="600"/>
      <c r="B13" s="601"/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2"/>
      <c r="O13" s="39"/>
      <c r="P13"/>
      <c r="Q13"/>
      <c r="R13"/>
      <c r="S13"/>
      <c r="T13"/>
      <c r="U13"/>
      <c r="V13" s="331" t="e">
        <f t="shared" si="4"/>
        <v>#DIV/0!</v>
      </c>
      <c r="W13" s="331" t="e">
        <f t="shared" si="5"/>
        <v>#DIV/0!</v>
      </c>
      <c r="X13" s="331" t="e">
        <f t="shared" si="6"/>
        <v>#DIV/0!</v>
      </c>
      <c r="Y13" s="331" t="e">
        <f t="shared" si="7"/>
        <v>#DIV/0!</v>
      </c>
      <c r="Z13" s="331" t="e">
        <f t="shared" si="8"/>
        <v>#DIV/0!</v>
      </c>
    </row>
    <row r="14" spans="1:26" ht="13.5" thickTop="1">
      <c r="A14" s="325">
        <v>1</v>
      </c>
      <c r="B14" s="326" t="s">
        <v>66</v>
      </c>
      <c r="C14" s="326" t="s">
        <v>73</v>
      </c>
      <c r="D14" s="327">
        <v>300.78</v>
      </c>
      <c r="E14" s="327">
        <f t="shared" si="3"/>
        <v>413.1366408439096</v>
      </c>
      <c r="F14" s="327">
        <v>1.46</v>
      </c>
      <c r="G14" s="327">
        <f t="shared" si="3"/>
        <v>2.005384319542882</v>
      </c>
      <c r="H14" s="327">
        <v>0.19</v>
      </c>
      <c r="I14" s="327">
        <f>H14/$E$6</f>
        <v>0.260974671721334</v>
      </c>
      <c r="J14" s="327">
        <v>1.64</v>
      </c>
      <c r="K14" s="327">
        <f>J14/$E$6</f>
        <v>2.252623482226251</v>
      </c>
      <c r="L14" s="327">
        <v>12.3</v>
      </c>
      <c r="M14" s="327">
        <f>L14/$E$6</f>
        <v>16.894676116696886</v>
      </c>
      <c r="O14" s="31">
        <v>84</v>
      </c>
      <c r="P14" s="32">
        <v>29520</v>
      </c>
      <c r="Q14" s="343">
        <v>303187</v>
      </c>
      <c r="R14" s="314">
        <v>43146</v>
      </c>
      <c r="S14" s="312">
        <v>5562</v>
      </c>
      <c r="T14" s="312">
        <v>1656</v>
      </c>
      <c r="U14" s="312">
        <v>12399</v>
      </c>
      <c r="V14" s="331">
        <f t="shared" si="4"/>
        <v>300.780753968254</v>
      </c>
      <c r="W14" s="331">
        <f t="shared" si="5"/>
        <v>1.4615853658536586</v>
      </c>
      <c r="X14" s="331">
        <f t="shared" si="6"/>
        <v>0.18841463414634146</v>
      </c>
      <c r="Y14" s="331">
        <f t="shared" si="7"/>
        <v>1.642857142857143</v>
      </c>
      <c r="Z14" s="331">
        <f t="shared" si="8"/>
        <v>12.300595238095239</v>
      </c>
    </row>
    <row r="15" spans="1:26" ht="12.75">
      <c r="A15" s="325">
        <v>2</v>
      </c>
      <c r="B15" s="326" t="s">
        <v>74</v>
      </c>
      <c r="C15" s="326" t="s">
        <v>75</v>
      </c>
      <c r="D15" s="327">
        <v>433.31</v>
      </c>
      <c r="E15" s="327">
        <f t="shared" si="3"/>
        <v>595.1733421240591</v>
      </c>
      <c r="F15" s="327">
        <v>1.15</v>
      </c>
      <c r="G15" s="327">
        <f t="shared" si="3"/>
        <v>1.5795835393659687</v>
      </c>
      <c r="H15" s="327">
        <v>0.17</v>
      </c>
      <c r="I15" s="327">
        <f>H15/$E$6</f>
        <v>0.2335036536454041</v>
      </c>
      <c r="J15" s="327">
        <v>4.72</v>
      </c>
      <c r="K15" s="327">
        <f>J15/$E$6</f>
        <v>6.483160265919454</v>
      </c>
      <c r="L15" s="327">
        <v>1.63</v>
      </c>
      <c r="M15" s="327">
        <f>L15/$E$6</f>
        <v>2.238887973188286</v>
      </c>
      <c r="O15" s="31">
        <v>171</v>
      </c>
      <c r="P15" s="32">
        <v>61059</v>
      </c>
      <c r="Q15" s="332">
        <v>889142</v>
      </c>
      <c r="R15" s="314">
        <v>70017</v>
      </c>
      <c r="S15" s="312">
        <v>10517</v>
      </c>
      <c r="T15" s="312">
        <v>9695</v>
      </c>
      <c r="U15" s="312">
        <v>3342</v>
      </c>
      <c r="V15" s="331">
        <f t="shared" si="4"/>
        <v>433.3050682261209</v>
      </c>
      <c r="W15" s="331">
        <f t="shared" si="5"/>
        <v>1.146710558640004</v>
      </c>
      <c r="X15" s="331">
        <f t="shared" si="6"/>
        <v>0.17224324014477801</v>
      </c>
      <c r="Y15" s="331">
        <f t="shared" si="7"/>
        <v>4.724658869395712</v>
      </c>
      <c r="Z15" s="331">
        <f t="shared" si="8"/>
        <v>1.628654970760234</v>
      </c>
    </row>
    <row r="16" spans="1:26" ht="13.5" thickBot="1">
      <c r="A16" s="325">
        <v>3</v>
      </c>
      <c r="B16" s="326" t="s">
        <v>76</v>
      </c>
      <c r="C16" s="326" t="s">
        <v>77</v>
      </c>
      <c r="D16" s="327">
        <v>438.03</v>
      </c>
      <c r="E16" s="327">
        <f t="shared" si="3"/>
        <v>601.6565023899785</v>
      </c>
      <c r="F16" s="327">
        <v>1.2</v>
      </c>
      <c r="G16" s="327">
        <f t="shared" si="3"/>
        <v>1.6482610845557935</v>
      </c>
      <c r="H16" s="327">
        <v>0.38</v>
      </c>
      <c r="I16" s="327">
        <f>H16/$E$6</f>
        <v>0.521949343442668</v>
      </c>
      <c r="J16" s="327">
        <v>0.47</v>
      </c>
      <c r="K16" s="327">
        <f>J16/$E$6</f>
        <v>0.6455689247843525</v>
      </c>
      <c r="L16" s="327">
        <v>5.96</v>
      </c>
      <c r="M16" s="327">
        <f>L16/$E$6</f>
        <v>8.186363386627107</v>
      </c>
      <c r="O16" s="31">
        <v>101</v>
      </c>
      <c r="P16" s="32">
        <v>35360</v>
      </c>
      <c r="Q16" s="332">
        <v>530889</v>
      </c>
      <c r="R16" s="314">
        <v>42479</v>
      </c>
      <c r="S16" s="312">
        <v>13589</v>
      </c>
      <c r="T16" s="312">
        <v>567</v>
      </c>
      <c r="U16" s="312">
        <v>7222</v>
      </c>
      <c r="V16" s="331">
        <f t="shared" si="4"/>
        <v>438.0272277227723</v>
      </c>
      <c r="W16" s="331">
        <f t="shared" si="5"/>
        <v>1.201329185520362</v>
      </c>
      <c r="X16" s="331">
        <f t="shared" si="6"/>
        <v>0.38430429864253396</v>
      </c>
      <c r="Y16" s="331">
        <f t="shared" si="7"/>
        <v>0.4678217821782178</v>
      </c>
      <c r="Z16" s="331">
        <f t="shared" si="8"/>
        <v>5.958745874587458</v>
      </c>
    </row>
    <row r="17" spans="1:26" s="336" customFormat="1" ht="27" thickBot="1" thickTop="1">
      <c r="A17" s="313">
        <v>3</v>
      </c>
      <c r="B17" s="333"/>
      <c r="C17" s="344" t="s">
        <v>78</v>
      </c>
      <c r="D17" s="335">
        <v>403.38</v>
      </c>
      <c r="E17" s="327">
        <f t="shared" si="3"/>
        <v>554.06296357343</v>
      </c>
      <c r="F17" s="335">
        <v>1.24</v>
      </c>
      <c r="G17" s="327">
        <f t="shared" si="3"/>
        <v>1.7032031207076535</v>
      </c>
      <c r="H17" s="335">
        <v>0.24</v>
      </c>
      <c r="I17" s="327">
        <f>H17/$E$6</f>
        <v>0.3296522169111587</v>
      </c>
      <c r="J17" s="335">
        <v>2.79</v>
      </c>
      <c r="K17" s="327">
        <f>J17/$E$6</f>
        <v>3.83220702159222</v>
      </c>
      <c r="L17" s="335">
        <v>5.38</v>
      </c>
      <c r="M17" s="327">
        <f>L17/$E$6</f>
        <v>7.389703862425141</v>
      </c>
      <c r="O17" s="345">
        <v>356</v>
      </c>
      <c r="P17" s="346">
        <f aca="true" t="shared" si="10" ref="P17:U17">(P14+P15+P16)</f>
        <v>125939</v>
      </c>
      <c r="Q17" s="347">
        <f t="shared" si="10"/>
        <v>1723218</v>
      </c>
      <c r="R17" s="348">
        <f t="shared" si="10"/>
        <v>155642</v>
      </c>
      <c r="S17" s="349">
        <f t="shared" si="10"/>
        <v>29668</v>
      </c>
      <c r="T17" s="349">
        <f t="shared" si="10"/>
        <v>11918</v>
      </c>
      <c r="U17" s="349">
        <f t="shared" si="10"/>
        <v>22963</v>
      </c>
      <c r="V17" s="342">
        <f t="shared" si="4"/>
        <v>403.375</v>
      </c>
      <c r="W17" s="342">
        <f t="shared" si="5"/>
        <v>1.2358522776899927</v>
      </c>
      <c r="X17" s="342">
        <f t="shared" si="6"/>
        <v>0.2355743653673604</v>
      </c>
      <c r="Y17" s="342">
        <f t="shared" si="7"/>
        <v>2.7897940074906367</v>
      </c>
      <c r="Z17" s="342">
        <f t="shared" si="8"/>
        <v>5.375234082397004</v>
      </c>
    </row>
    <row r="18" spans="1:26" s="336" customFormat="1" ht="13.5" thickBot="1">
      <c r="A18" s="315">
        <v>8</v>
      </c>
      <c r="B18" s="315"/>
      <c r="C18" s="350" t="s">
        <v>79</v>
      </c>
      <c r="D18" s="351">
        <v>444.97</v>
      </c>
      <c r="E18" s="327">
        <f t="shared" si="3"/>
        <v>611.1889456623263</v>
      </c>
      <c r="F18" s="351">
        <v>1.25</v>
      </c>
      <c r="G18" s="327">
        <f t="shared" si="3"/>
        <v>1.7169386297456184</v>
      </c>
      <c r="H18" s="351">
        <v>0.17</v>
      </c>
      <c r="I18" s="327">
        <f>H18/$E$6</f>
        <v>0.2335036536454041</v>
      </c>
      <c r="J18" s="351">
        <v>2.51</v>
      </c>
      <c r="K18" s="327">
        <f>J18/$E$6</f>
        <v>3.4476127685292015</v>
      </c>
      <c r="L18" s="351">
        <v>3.09</v>
      </c>
      <c r="M18" s="327">
        <f>L18/$E$6</f>
        <v>4.244272292731169</v>
      </c>
      <c r="O18" s="352">
        <v>841</v>
      </c>
      <c r="P18" s="54">
        <f>P17+P12</f>
        <v>314695</v>
      </c>
      <c r="Q18" s="353">
        <f>Q12+Q17</f>
        <v>4490635</v>
      </c>
      <c r="R18" s="352">
        <f>R12+R17</f>
        <v>391909</v>
      </c>
      <c r="S18" s="352">
        <f>S12+S17</f>
        <v>53704</v>
      </c>
      <c r="T18" s="352">
        <f>T12+T17</f>
        <v>25316</v>
      </c>
      <c r="U18" s="352">
        <f>U12+U17</f>
        <v>31228</v>
      </c>
      <c r="V18" s="342">
        <f t="shared" si="4"/>
        <v>444.9697780420135</v>
      </c>
      <c r="W18" s="342">
        <f t="shared" si="5"/>
        <v>1.2453613816552536</v>
      </c>
      <c r="X18" s="342">
        <f t="shared" si="6"/>
        <v>0.17065412542302866</v>
      </c>
      <c r="Y18" s="342">
        <f t="shared" si="7"/>
        <v>2.5085216012683316</v>
      </c>
      <c r="Z18" s="342">
        <f t="shared" si="8"/>
        <v>3.094332144272691</v>
      </c>
    </row>
    <row r="19" spans="1:26" ht="13.5" thickBot="1">
      <c r="A19" s="600"/>
      <c r="B19" s="601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2"/>
      <c r="O19" s="53"/>
      <c r="P19" s="54"/>
      <c r="Q19" s="354"/>
      <c r="R19" s="355"/>
      <c r="S19" s="355"/>
      <c r="T19" s="355"/>
      <c r="U19" s="355"/>
      <c r="V19" s="331" t="e">
        <f t="shared" si="4"/>
        <v>#DIV/0!</v>
      </c>
      <c r="W19" s="331" t="e">
        <f t="shared" si="5"/>
        <v>#DIV/0!</v>
      </c>
      <c r="X19" s="331" t="e">
        <f t="shared" si="6"/>
        <v>#DIV/0!</v>
      </c>
      <c r="Y19" s="331" t="e">
        <f t="shared" si="7"/>
        <v>#DIV/0!</v>
      </c>
      <c r="Z19" s="331" t="e">
        <f t="shared" si="8"/>
        <v>#DIV/0!</v>
      </c>
    </row>
    <row r="20" spans="1:26" ht="12.75">
      <c r="A20" s="325">
        <v>1</v>
      </c>
      <c r="B20" s="326" t="s">
        <v>80</v>
      </c>
      <c r="C20" s="326" t="s">
        <v>81</v>
      </c>
      <c r="D20" s="327">
        <v>221.1</v>
      </c>
      <c r="E20" s="327">
        <f t="shared" si="3"/>
        <v>303.69210482940497</v>
      </c>
      <c r="F20" s="327">
        <v>2.04</v>
      </c>
      <c r="G20" s="327">
        <f t="shared" si="3"/>
        <v>2.802043843744849</v>
      </c>
      <c r="H20" s="327">
        <v>0.14</v>
      </c>
      <c r="I20" s="327">
        <f aca="true" t="shared" si="11" ref="I20:I64">H20/$E$6</f>
        <v>0.19229712653150927</v>
      </c>
      <c r="J20" s="327">
        <v>10.08</v>
      </c>
      <c r="K20" s="327">
        <f aca="true" t="shared" si="12" ref="K20:K64">J20/$E$6</f>
        <v>13.845393110268667</v>
      </c>
      <c r="L20" s="327">
        <v>2.54</v>
      </c>
      <c r="M20" s="327">
        <f aca="true" t="shared" si="13" ref="M20:M64">L20/$E$6</f>
        <v>3.4888192956430966</v>
      </c>
      <c r="O20" s="25">
        <v>82</v>
      </c>
      <c r="P20" s="26">
        <v>22432</v>
      </c>
      <c r="Q20" s="343">
        <v>217564</v>
      </c>
      <c r="R20" s="329">
        <v>45856</v>
      </c>
      <c r="S20" s="330">
        <v>3046</v>
      </c>
      <c r="T20" s="330">
        <v>9923</v>
      </c>
      <c r="U20" s="330">
        <v>2500</v>
      </c>
      <c r="V20" s="331">
        <f t="shared" si="4"/>
        <v>221.10162601626016</v>
      </c>
      <c r="W20" s="331">
        <f t="shared" si="5"/>
        <v>2.044222539229672</v>
      </c>
      <c r="X20" s="331">
        <f t="shared" si="6"/>
        <v>0.13578815977175462</v>
      </c>
      <c r="Y20" s="331">
        <f t="shared" si="7"/>
        <v>10.084349593495935</v>
      </c>
      <c r="Z20" s="331">
        <f t="shared" si="8"/>
        <v>2.540650406504065</v>
      </c>
    </row>
    <row r="21" spans="1:26" ht="12.75">
      <c r="A21" s="325">
        <v>2</v>
      </c>
      <c r="B21" s="326" t="s">
        <v>80</v>
      </c>
      <c r="C21" s="326" t="s">
        <v>82</v>
      </c>
      <c r="D21" s="327">
        <v>225.86</v>
      </c>
      <c r="E21" s="327">
        <f t="shared" si="3"/>
        <v>310.2302071314763</v>
      </c>
      <c r="F21" s="327">
        <v>1.8</v>
      </c>
      <c r="G21" s="327">
        <f t="shared" si="3"/>
        <v>2.4723916268336903</v>
      </c>
      <c r="H21" s="327">
        <v>0.06</v>
      </c>
      <c r="I21" s="327">
        <f t="shared" si="11"/>
        <v>0.08241305422778968</v>
      </c>
      <c r="J21" s="327">
        <v>7.33</v>
      </c>
      <c r="K21" s="327">
        <f t="shared" si="12"/>
        <v>10.068128124828306</v>
      </c>
      <c r="L21" s="327">
        <v>0.17</v>
      </c>
      <c r="M21" s="327">
        <f t="shared" si="13"/>
        <v>0.2335036536454041</v>
      </c>
      <c r="O21" s="31">
        <v>62</v>
      </c>
      <c r="P21" s="32">
        <v>18967</v>
      </c>
      <c r="Q21" s="332">
        <v>168039</v>
      </c>
      <c r="R21" s="314">
        <v>34141</v>
      </c>
      <c r="S21" s="312">
        <v>1052</v>
      </c>
      <c r="T21" s="312">
        <v>5450</v>
      </c>
      <c r="U21" s="312">
        <v>125</v>
      </c>
      <c r="V21" s="331">
        <f t="shared" si="4"/>
        <v>225.85887096774195</v>
      </c>
      <c r="W21" s="331">
        <f t="shared" si="5"/>
        <v>1.8000210892602941</v>
      </c>
      <c r="X21" s="331">
        <f t="shared" si="6"/>
        <v>0.05546475457373333</v>
      </c>
      <c r="Y21" s="331">
        <f t="shared" si="7"/>
        <v>7.325268817204301</v>
      </c>
      <c r="Z21" s="331">
        <f t="shared" si="8"/>
        <v>0.16801075268817203</v>
      </c>
    </row>
    <row r="22" spans="1:26" ht="12.75">
      <c r="A22" s="325">
        <v>3</v>
      </c>
      <c r="B22" s="326" t="s">
        <v>83</v>
      </c>
      <c r="C22" s="326" t="s">
        <v>84</v>
      </c>
      <c r="D22" s="327">
        <v>248.82</v>
      </c>
      <c r="E22" s="327">
        <f t="shared" si="3"/>
        <v>341.7669358826438</v>
      </c>
      <c r="F22" s="327">
        <v>1.48</v>
      </c>
      <c r="G22" s="327">
        <f t="shared" si="3"/>
        <v>2.032855337618812</v>
      </c>
      <c r="H22" s="327">
        <v>0.08</v>
      </c>
      <c r="I22" s="327">
        <f t="shared" si="11"/>
        <v>0.10988407230371958</v>
      </c>
      <c r="J22" s="327">
        <v>6.02</v>
      </c>
      <c r="K22" s="327">
        <f t="shared" si="12"/>
        <v>8.268776440854896</v>
      </c>
      <c r="L22" s="327">
        <v>0.37</v>
      </c>
      <c r="M22" s="327">
        <f t="shared" si="13"/>
        <v>0.508213834404703</v>
      </c>
      <c r="O22" s="31">
        <v>90</v>
      </c>
      <c r="P22" s="32">
        <v>26602</v>
      </c>
      <c r="Q22" s="332">
        <v>268725</v>
      </c>
      <c r="R22" s="314">
        <v>39423</v>
      </c>
      <c r="S22" s="312">
        <v>2204</v>
      </c>
      <c r="T22" s="312">
        <v>6500</v>
      </c>
      <c r="U22" s="312">
        <v>395</v>
      </c>
      <c r="V22" s="331">
        <f t="shared" si="4"/>
        <v>248.81944444444446</v>
      </c>
      <c r="W22" s="331">
        <f t="shared" si="5"/>
        <v>1.4819562438914367</v>
      </c>
      <c r="X22" s="331">
        <f t="shared" si="6"/>
        <v>0.082850913465153</v>
      </c>
      <c r="Y22" s="331">
        <f t="shared" si="7"/>
        <v>6.018518518518519</v>
      </c>
      <c r="Z22" s="331">
        <f t="shared" si="8"/>
        <v>0.36574074074074076</v>
      </c>
    </row>
    <row r="23" spans="1:26" ht="12.75">
      <c r="A23" s="325">
        <v>4</v>
      </c>
      <c r="B23" s="326" t="s">
        <v>85</v>
      </c>
      <c r="C23" s="326" t="s">
        <v>86</v>
      </c>
      <c r="D23" s="327">
        <v>323.04</v>
      </c>
      <c r="E23" s="327">
        <f t="shared" si="3"/>
        <v>443.7118839624197</v>
      </c>
      <c r="F23" s="327">
        <v>1.4</v>
      </c>
      <c r="G23" s="327">
        <f t="shared" si="3"/>
        <v>1.9229712653150923</v>
      </c>
      <c r="H23" s="327">
        <v>0.07</v>
      </c>
      <c r="I23" s="327">
        <f t="shared" si="11"/>
        <v>0.09614856326575463</v>
      </c>
      <c r="J23" s="327">
        <v>9.98</v>
      </c>
      <c r="K23" s="327">
        <f t="shared" si="12"/>
        <v>13.708038019889017</v>
      </c>
      <c r="L23" s="327">
        <v>1.3</v>
      </c>
      <c r="M23" s="327">
        <f t="shared" si="13"/>
        <v>1.7856161749354431</v>
      </c>
      <c r="O23" s="31">
        <v>49</v>
      </c>
      <c r="P23" s="32">
        <v>21900</v>
      </c>
      <c r="Q23" s="332">
        <v>189950</v>
      </c>
      <c r="R23" s="314">
        <v>30721</v>
      </c>
      <c r="S23" s="312">
        <v>1573</v>
      </c>
      <c r="T23" s="312">
        <v>5867</v>
      </c>
      <c r="U23" s="312">
        <v>764</v>
      </c>
      <c r="V23" s="331">
        <f t="shared" si="4"/>
        <v>323.0442176870748</v>
      </c>
      <c r="W23" s="331">
        <f t="shared" si="5"/>
        <v>1.4027853881278538</v>
      </c>
      <c r="X23" s="331">
        <f t="shared" si="6"/>
        <v>0.07182648401826484</v>
      </c>
      <c r="Y23" s="331">
        <f t="shared" si="7"/>
        <v>9.977891156462585</v>
      </c>
      <c r="Z23" s="331">
        <f t="shared" si="8"/>
        <v>1.2993197278911566</v>
      </c>
    </row>
    <row r="24" spans="1:26" ht="12.75">
      <c r="A24" s="325">
        <v>5</v>
      </c>
      <c r="B24" s="326" t="s">
        <v>85</v>
      </c>
      <c r="C24" s="326" t="s">
        <v>87</v>
      </c>
      <c r="D24" s="327">
        <v>547.9</v>
      </c>
      <c r="E24" s="327">
        <f t="shared" si="3"/>
        <v>752.5685401900994</v>
      </c>
      <c r="F24" s="327">
        <v>1.04</v>
      </c>
      <c r="G24" s="327">
        <f t="shared" si="3"/>
        <v>1.4284929399483546</v>
      </c>
      <c r="H24" s="327">
        <v>0.17</v>
      </c>
      <c r="I24" s="327">
        <f t="shared" si="11"/>
        <v>0.2335036536454041</v>
      </c>
      <c r="J24" s="327">
        <v>13.81</v>
      </c>
      <c r="K24" s="327">
        <f t="shared" si="12"/>
        <v>18.96873798142959</v>
      </c>
      <c r="L24" s="327">
        <v>3.33</v>
      </c>
      <c r="M24" s="327">
        <f t="shared" si="13"/>
        <v>4.573924509642327</v>
      </c>
      <c r="O24" s="31">
        <v>9</v>
      </c>
      <c r="P24" s="32">
        <v>4235</v>
      </c>
      <c r="Q24" s="332">
        <v>59173</v>
      </c>
      <c r="R24" s="314">
        <v>4392</v>
      </c>
      <c r="S24" s="312">
        <v>724</v>
      </c>
      <c r="T24" s="312">
        <v>1491</v>
      </c>
      <c r="U24" s="312">
        <v>360</v>
      </c>
      <c r="V24" s="331">
        <f t="shared" si="4"/>
        <v>547.8981481481482</v>
      </c>
      <c r="W24" s="331">
        <f t="shared" si="5"/>
        <v>1.0370720188902007</v>
      </c>
      <c r="X24" s="331">
        <f t="shared" si="6"/>
        <v>0.17095631641086187</v>
      </c>
      <c r="Y24" s="331">
        <f t="shared" si="7"/>
        <v>13.805555555555555</v>
      </c>
      <c r="Z24" s="331">
        <f t="shared" si="8"/>
        <v>3.3333333333333335</v>
      </c>
    </row>
    <row r="25" spans="1:26" ht="12.75">
      <c r="A25" s="325">
        <v>6</v>
      </c>
      <c r="B25" s="326" t="s">
        <v>64</v>
      </c>
      <c r="C25" s="326" t="s">
        <v>88</v>
      </c>
      <c r="D25" s="327">
        <v>285.35</v>
      </c>
      <c r="E25" s="327">
        <f t="shared" si="3"/>
        <v>391.9427503983298</v>
      </c>
      <c r="F25" s="327">
        <v>1.52</v>
      </c>
      <c r="G25" s="327">
        <f t="shared" si="3"/>
        <v>2.087797373770672</v>
      </c>
      <c r="H25" s="327">
        <v>0.14</v>
      </c>
      <c r="I25" s="327">
        <f t="shared" si="11"/>
        <v>0.19229712653150927</v>
      </c>
      <c r="J25" s="327">
        <v>6.41</v>
      </c>
      <c r="K25" s="327">
        <f t="shared" si="12"/>
        <v>8.804461293335532</v>
      </c>
      <c r="L25" s="327">
        <v>6.41</v>
      </c>
      <c r="M25" s="327">
        <f t="shared" si="13"/>
        <v>8.804461293335532</v>
      </c>
      <c r="O25" s="31">
        <v>78</v>
      </c>
      <c r="P25" s="32">
        <v>28835</v>
      </c>
      <c r="Q25" s="332">
        <v>267085</v>
      </c>
      <c r="R25" s="314">
        <v>43960</v>
      </c>
      <c r="S25" s="312">
        <v>4000</v>
      </c>
      <c r="T25" s="312">
        <v>6000</v>
      </c>
      <c r="U25" s="312">
        <v>6000</v>
      </c>
      <c r="V25" s="331">
        <f t="shared" si="4"/>
        <v>285.34722222222223</v>
      </c>
      <c r="W25" s="331">
        <f t="shared" si="5"/>
        <v>1.5245361539795388</v>
      </c>
      <c r="X25" s="331">
        <f t="shared" si="6"/>
        <v>0.1387203051846714</v>
      </c>
      <c r="Y25" s="331">
        <f t="shared" si="7"/>
        <v>6.41025641025641</v>
      </c>
      <c r="Z25" s="331">
        <f t="shared" si="8"/>
        <v>6.41025641025641</v>
      </c>
    </row>
    <row r="26" spans="1:26" ht="12.75">
      <c r="A26" s="325">
        <v>7</v>
      </c>
      <c r="B26" s="326" t="s">
        <v>89</v>
      </c>
      <c r="C26" s="326" t="s">
        <v>90</v>
      </c>
      <c r="D26" s="327">
        <v>290.48</v>
      </c>
      <c r="E26" s="327">
        <f t="shared" si="3"/>
        <v>398.9890665348058</v>
      </c>
      <c r="F26" s="327">
        <v>1.24</v>
      </c>
      <c r="G26" s="327">
        <f t="shared" si="3"/>
        <v>1.7032031207076535</v>
      </c>
      <c r="H26" s="327">
        <v>0.09</v>
      </c>
      <c r="I26" s="327">
        <f t="shared" si="11"/>
        <v>0.12361958134168452</v>
      </c>
      <c r="J26" s="327">
        <v>4.83</v>
      </c>
      <c r="K26" s="327">
        <f t="shared" si="12"/>
        <v>6.634250865337069</v>
      </c>
      <c r="L26" s="327">
        <v>0.95</v>
      </c>
      <c r="M26" s="327">
        <f t="shared" si="13"/>
        <v>1.3048733586066699</v>
      </c>
      <c r="O26" s="31">
        <v>41</v>
      </c>
      <c r="P26" s="32">
        <v>14249</v>
      </c>
      <c r="Q26" s="332">
        <v>142915</v>
      </c>
      <c r="R26" s="314">
        <v>17707</v>
      </c>
      <c r="S26" s="312">
        <v>1230</v>
      </c>
      <c r="T26" s="312">
        <v>2377</v>
      </c>
      <c r="U26" s="312">
        <v>465</v>
      </c>
      <c r="V26" s="331">
        <f t="shared" si="4"/>
        <v>290.4776422764227</v>
      </c>
      <c r="W26" s="331">
        <f t="shared" si="5"/>
        <v>1.242683697101551</v>
      </c>
      <c r="X26" s="331">
        <f t="shared" si="6"/>
        <v>0.08632184714716823</v>
      </c>
      <c r="Y26" s="331">
        <f t="shared" si="7"/>
        <v>4.83130081300813</v>
      </c>
      <c r="Z26" s="331">
        <f t="shared" si="8"/>
        <v>0.9451219512195123</v>
      </c>
    </row>
    <row r="27" spans="1:26" ht="22.5">
      <c r="A27" s="325">
        <v>8</v>
      </c>
      <c r="B27" s="326" t="s">
        <v>66</v>
      </c>
      <c r="C27" s="356" t="s">
        <v>91</v>
      </c>
      <c r="D27" s="327">
        <v>362.28</v>
      </c>
      <c r="E27" s="327">
        <f t="shared" si="3"/>
        <v>497.61002142739403</v>
      </c>
      <c r="F27" s="327">
        <v>1.52</v>
      </c>
      <c r="G27" s="327">
        <f t="shared" si="3"/>
        <v>2.087797373770672</v>
      </c>
      <c r="H27" s="327">
        <v>0.13</v>
      </c>
      <c r="I27" s="327">
        <f t="shared" si="11"/>
        <v>0.17856161749354432</v>
      </c>
      <c r="J27" s="327">
        <v>6.23</v>
      </c>
      <c r="K27" s="327">
        <f t="shared" si="12"/>
        <v>8.557222130652162</v>
      </c>
      <c r="L27" s="327">
        <v>0.7</v>
      </c>
      <c r="M27" s="327">
        <f t="shared" si="13"/>
        <v>0.9614856326575462</v>
      </c>
      <c r="O27" s="31">
        <v>53</v>
      </c>
      <c r="P27" s="32">
        <v>17818</v>
      </c>
      <c r="Q27" s="332">
        <v>230409</v>
      </c>
      <c r="R27" s="314">
        <v>27111</v>
      </c>
      <c r="S27" s="312">
        <v>2352</v>
      </c>
      <c r="T27" s="312">
        <v>3960</v>
      </c>
      <c r="U27" s="312">
        <v>445</v>
      </c>
      <c r="V27" s="331">
        <f t="shared" si="4"/>
        <v>362.27830188679246</v>
      </c>
      <c r="W27" s="331">
        <f t="shared" si="5"/>
        <v>1.5215512403187788</v>
      </c>
      <c r="X27" s="331">
        <f t="shared" si="6"/>
        <v>0.13200134695251992</v>
      </c>
      <c r="Y27" s="331">
        <f t="shared" si="7"/>
        <v>6.226415094339623</v>
      </c>
      <c r="Z27" s="331">
        <f t="shared" si="8"/>
        <v>0.699685534591195</v>
      </c>
    </row>
    <row r="28" spans="1:26" ht="12.75">
      <c r="A28" s="325">
        <v>9</v>
      </c>
      <c r="B28" s="326" t="s">
        <v>66</v>
      </c>
      <c r="C28" s="326" t="s">
        <v>92</v>
      </c>
      <c r="D28" s="327">
        <v>366.9</v>
      </c>
      <c r="E28" s="327">
        <f t="shared" si="3"/>
        <v>503.9558266029339</v>
      </c>
      <c r="F28" s="327">
        <v>1.68</v>
      </c>
      <c r="G28" s="327">
        <f t="shared" si="3"/>
        <v>2.307565518378111</v>
      </c>
      <c r="H28" s="327">
        <v>0.09</v>
      </c>
      <c r="I28" s="327">
        <f t="shared" si="11"/>
        <v>0.12361958134168452</v>
      </c>
      <c r="J28" s="327">
        <v>6.32</v>
      </c>
      <c r="K28" s="327">
        <f t="shared" si="12"/>
        <v>8.680841711993846</v>
      </c>
      <c r="L28" s="327">
        <v>0.69</v>
      </c>
      <c r="M28" s="327">
        <f t="shared" si="13"/>
        <v>0.9477501236195812</v>
      </c>
      <c r="O28" s="31">
        <v>38</v>
      </c>
      <c r="P28" s="32">
        <v>13593</v>
      </c>
      <c r="Q28" s="332">
        <v>167305</v>
      </c>
      <c r="R28" s="314">
        <v>22810</v>
      </c>
      <c r="S28" s="312">
        <v>1216</v>
      </c>
      <c r="T28" s="312">
        <v>2880</v>
      </c>
      <c r="U28" s="312">
        <v>314</v>
      </c>
      <c r="V28" s="331">
        <f t="shared" si="4"/>
        <v>366.89692982456137</v>
      </c>
      <c r="W28" s="331">
        <f t="shared" si="5"/>
        <v>1.6780695946443023</v>
      </c>
      <c r="X28" s="331">
        <f t="shared" si="6"/>
        <v>0.08945780916648274</v>
      </c>
      <c r="Y28" s="331">
        <f t="shared" si="7"/>
        <v>6.31578947368421</v>
      </c>
      <c r="Z28" s="331">
        <f t="shared" si="8"/>
        <v>0.6885964912280702</v>
      </c>
    </row>
    <row r="29" spans="1:26" ht="22.5">
      <c r="A29" s="325">
        <v>10</v>
      </c>
      <c r="B29" s="326" t="s">
        <v>66</v>
      </c>
      <c r="C29" s="356" t="s">
        <v>93</v>
      </c>
      <c r="D29" s="327">
        <v>305.54</v>
      </c>
      <c r="E29" s="327">
        <f t="shared" si="3"/>
        <v>419.674743145981</v>
      </c>
      <c r="F29" s="327">
        <v>1.55</v>
      </c>
      <c r="G29" s="327">
        <f t="shared" si="3"/>
        <v>2.129003900884567</v>
      </c>
      <c r="H29" s="327">
        <v>0.04</v>
      </c>
      <c r="I29" s="327">
        <f t="shared" si="11"/>
        <v>0.05494203615185979</v>
      </c>
      <c r="J29" s="327">
        <v>2.78</v>
      </c>
      <c r="K29" s="327">
        <f t="shared" si="12"/>
        <v>3.8184715125542548</v>
      </c>
      <c r="L29" s="327">
        <v>1.04</v>
      </c>
      <c r="M29" s="327">
        <f t="shared" si="13"/>
        <v>1.4284929399483546</v>
      </c>
      <c r="O29" s="31">
        <v>24</v>
      </c>
      <c r="P29" s="32">
        <v>8760</v>
      </c>
      <c r="Q29" s="332">
        <v>87996</v>
      </c>
      <c r="R29" s="314">
        <v>13550</v>
      </c>
      <c r="S29" s="312">
        <v>375</v>
      </c>
      <c r="T29" s="312">
        <v>800</v>
      </c>
      <c r="U29" s="312">
        <v>300</v>
      </c>
      <c r="V29" s="331">
        <f t="shared" si="4"/>
        <v>305.5416666666667</v>
      </c>
      <c r="W29" s="331">
        <f t="shared" si="5"/>
        <v>1.5468036529680365</v>
      </c>
      <c r="X29" s="331">
        <f t="shared" si="6"/>
        <v>0.04280821917808219</v>
      </c>
      <c r="Y29" s="331">
        <f t="shared" si="7"/>
        <v>2.777777777777778</v>
      </c>
      <c r="Z29" s="331">
        <f t="shared" si="8"/>
        <v>1.0416666666666667</v>
      </c>
    </row>
    <row r="30" spans="1:26" ht="12.75">
      <c r="A30" s="325">
        <v>11</v>
      </c>
      <c r="B30" s="326" t="s">
        <v>66</v>
      </c>
      <c r="C30" s="326" t="s">
        <v>94</v>
      </c>
      <c r="D30" s="327">
        <v>271.06</v>
      </c>
      <c r="E30" s="327">
        <f t="shared" si="3"/>
        <v>372.3147079830778</v>
      </c>
      <c r="F30" s="327">
        <v>1.69</v>
      </c>
      <c r="G30" s="327">
        <f t="shared" si="3"/>
        <v>2.3213010274160757</v>
      </c>
      <c r="H30" s="327">
        <v>0.06</v>
      </c>
      <c r="I30" s="327">
        <f t="shared" si="11"/>
        <v>0.08241305422778968</v>
      </c>
      <c r="J30" s="327">
        <v>5.6</v>
      </c>
      <c r="K30" s="327">
        <f t="shared" si="12"/>
        <v>7.691885061260369</v>
      </c>
      <c r="L30" s="327">
        <v>0.5</v>
      </c>
      <c r="M30" s="327">
        <f t="shared" si="13"/>
        <v>0.6867754518982473</v>
      </c>
      <c r="O30" s="31">
        <v>58</v>
      </c>
      <c r="P30" s="32">
        <v>15425</v>
      </c>
      <c r="Q30" s="332">
        <v>188657</v>
      </c>
      <c r="R30" s="314">
        <v>26111</v>
      </c>
      <c r="S30" s="312">
        <v>924</v>
      </c>
      <c r="T30" s="312">
        <v>3900</v>
      </c>
      <c r="U30" s="312">
        <v>350</v>
      </c>
      <c r="V30" s="331">
        <f t="shared" si="4"/>
        <v>271.05890804597703</v>
      </c>
      <c r="W30" s="331">
        <f t="shared" si="5"/>
        <v>1.6927714748784441</v>
      </c>
      <c r="X30" s="331">
        <f t="shared" si="6"/>
        <v>0.059902755267423016</v>
      </c>
      <c r="Y30" s="331">
        <f t="shared" si="7"/>
        <v>5.6034482758620685</v>
      </c>
      <c r="Z30" s="331">
        <f t="shared" si="8"/>
        <v>0.5028735632183908</v>
      </c>
    </row>
    <row r="31" spans="1:26" ht="12.75">
      <c r="A31" s="325">
        <v>12</v>
      </c>
      <c r="B31" s="326" t="s">
        <v>66</v>
      </c>
      <c r="C31" s="326" t="s">
        <v>95</v>
      </c>
      <c r="D31" s="327">
        <v>407.14</v>
      </c>
      <c r="E31" s="327">
        <f t="shared" si="3"/>
        <v>559.2275149717049</v>
      </c>
      <c r="F31" s="327">
        <v>1.34</v>
      </c>
      <c r="G31" s="327">
        <f t="shared" si="3"/>
        <v>1.8405582110873029</v>
      </c>
      <c r="H31" s="327">
        <v>0.08</v>
      </c>
      <c r="I31" s="327">
        <f t="shared" si="11"/>
        <v>0.10988407230371958</v>
      </c>
      <c r="J31" s="327">
        <v>6.46</v>
      </c>
      <c r="K31" s="327">
        <f t="shared" si="12"/>
        <v>8.873138838525355</v>
      </c>
      <c r="L31" s="327">
        <v>0.27</v>
      </c>
      <c r="M31" s="327">
        <f t="shared" si="13"/>
        <v>0.3708587440250536</v>
      </c>
      <c r="O31" s="31">
        <v>83</v>
      </c>
      <c r="P31" s="32">
        <v>35770</v>
      </c>
      <c r="Q31" s="332">
        <v>405515</v>
      </c>
      <c r="R31" s="314">
        <v>47779</v>
      </c>
      <c r="S31" s="312">
        <v>2943</v>
      </c>
      <c r="T31" s="312">
        <v>6432</v>
      </c>
      <c r="U31" s="312">
        <v>266</v>
      </c>
      <c r="V31" s="331">
        <f t="shared" si="4"/>
        <v>407.14357429718876</v>
      </c>
      <c r="W31" s="331">
        <f t="shared" si="5"/>
        <v>1.335728263908303</v>
      </c>
      <c r="X31" s="331">
        <f t="shared" si="6"/>
        <v>0.08227564998602181</v>
      </c>
      <c r="Y31" s="331">
        <f t="shared" si="7"/>
        <v>6.457831325301204</v>
      </c>
      <c r="Z31" s="331">
        <f t="shared" si="8"/>
        <v>0.26706827309236947</v>
      </c>
    </row>
    <row r="32" spans="1:26" ht="12.75">
      <c r="A32" s="325">
        <v>13</v>
      </c>
      <c r="B32" s="326" t="s">
        <v>66</v>
      </c>
      <c r="C32" s="326" t="s">
        <v>96</v>
      </c>
      <c r="D32" s="327">
        <v>316.73</v>
      </c>
      <c r="E32" s="327">
        <f t="shared" si="3"/>
        <v>435.0447777594638</v>
      </c>
      <c r="F32" s="327">
        <v>1.47</v>
      </c>
      <c r="G32" s="327">
        <f t="shared" si="3"/>
        <v>2.019119828580847</v>
      </c>
      <c r="H32" s="327">
        <v>0.08</v>
      </c>
      <c r="I32" s="327">
        <f t="shared" si="11"/>
        <v>0.10988407230371958</v>
      </c>
      <c r="J32" s="327">
        <v>7.4</v>
      </c>
      <c r="K32" s="327">
        <f t="shared" si="12"/>
        <v>10.164276688094061</v>
      </c>
      <c r="L32" s="327">
        <v>1.27</v>
      </c>
      <c r="M32" s="327">
        <f t="shared" si="13"/>
        <v>1.7444096478215483</v>
      </c>
      <c r="O32" s="31">
        <v>70</v>
      </c>
      <c r="P32" s="32">
        <v>26883</v>
      </c>
      <c r="Q32" s="332">
        <v>266054</v>
      </c>
      <c r="R32" s="314">
        <v>39415</v>
      </c>
      <c r="S32" s="312">
        <v>2040</v>
      </c>
      <c r="T32" s="312">
        <v>6215</v>
      </c>
      <c r="U32" s="312">
        <v>1067</v>
      </c>
      <c r="V32" s="331">
        <f t="shared" si="4"/>
        <v>316.7309523809524</v>
      </c>
      <c r="W32" s="331">
        <f t="shared" si="5"/>
        <v>1.4661682103931852</v>
      </c>
      <c r="X32" s="331">
        <f t="shared" si="6"/>
        <v>0.07588438790313581</v>
      </c>
      <c r="Y32" s="331">
        <f t="shared" si="7"/>
        <v>7.398809523809525</v>
      </c>
      <c r="Z32" s="331">
        <f t="shared" si="8"/>
        <v>1.2702380952380952</v>
      </c>
    </row>
    <row r="33" spans="1:26" ht="12.75">
      <c r="A33" s="325">
        <v>14</v>
      </c>
      <c r="B33" s="326" t="s">
        <v>66</v>
      </c>
      <c r="C33" s="326" t="s">
        <v>97</v>
      </c>
      <c r="D33" s="327">
        <v>346.04</v>
      </c>
      <c r="E33" s="327">
        <f t="shared" si="3"/>
        <v>475.303554749739</v>
      </c>
      <c r="F33" s="327">
        <v>1.59</v>
      </c>
      <c r="G33" s="327">
        <f t="shared" si="3"/>
        <v>2.1839459370364267</v>
      </c>
      <c r="H33" s="327">
        <v>0.06</v>
      </c>
      <c r="I33" s="327">
        <f t="shared" si="11"/>
        <v>0.08241305422778968</v>
      </c>
      <c r="J33" s="327">
        <v>5.44</v>
      </c>
      <c r="K33" s="327">
        <f t="shared" si="12"/>
        <v>7.472116916652931</v>
      </c>
      <c r="L33" s="327">
        <v>0.32</v>
      </c>
      <c r="M33" s="327">
        <f t="shared" si="13"/>
        <v>0.4395362892148783</v>
      </c>
      <c r="O33" s="31">
        <v>45</v>
      </c>
      <c r="P33" s="32">
        <v>14531</v>
      </c>
      <c r="Q33" s="332">
        <v>186860</v>
      </c>
      <c r="R33" s="314">
        <v>23048</v>
      </c>
      <c r="S33" s="312">
        <v>824</v>
      </c>
      <c r="T33" s="312">
        <v>2940</v>
      </c>
      <c r="U33" s="312">
        <v>175</v>
      </c>
      <c r="V33" s="331">
        <f t="shared" si="4"/>
        <v>346.037037037037</v>
      </c>
      <c r="W33" s="331">
        <f t="shared" si="5"/>
        <v>1.5861262129240934</v>
      </c>
      <c r="X33" s="331">
        <f t="shared" si="6"/>
        <v>0.05670635193723763</v>
      </c>
      <c r="Y33" s="331">
        <f t="shared" si="7"/>
        <v>5.444444444444444</v>
      </c>
      <c r="Z33" s="331">
        <f t="shared" si="8"/>
        <v>0.32407407407407407</v>
      </c>
    </row>
    <row r="34" spans="1:26" ht="12.75">
      <c r="A34" s="325">
        <v>15</v>
      </c>
      <c r="B34" s="326" t="s">
        <v>98</v>
      </c>
      <c r="C34" s="326" t="s">
        <v>99</v>
      </c>
      <c r="D34" s="327">
        <v>215.06</v>
      </c>
      <c r="E34" s="327">
        <f t="shared" si="3"/>
        <v>295.3958573704741</v>
      </c>
      <c r="F34" s="327">
        <v>1.12</v>
      </c>
      <c r="G34" s="327">
        <f t="shared" si="3"/>
        <v>1.5383770122520741</v>
      </c>
      <c r="H34" s="327">
        <v>0.14</v>
      </c>
      <c r="I34" s="327">
        <f t="shared" si="11"/>
        <v>0.19229712653150927</v>
      </c>
      <c r="J34" s="327">
        <v>5.89</v>
      </c>
      <c r="K34" s="327">
        <f t="shared" si="12"/>
        <v>8.090214823361354</v>
      </c>
      <c r="L34" s="327">
        <v>0.95</v>
      </c>
      <c r="M34" s="327">
        <f t="shared" si="13"/>
        <v>1.3048733586066699</v>
      </c>
      <c r="O34" s="31">
        <v>35</v>
      </c>
      <c r="P34" s="32">
        <v>14196</v>
      </c>
      <c r="Q34" s="332">
        <v>90326</v>
      </c>
      <c r="R34" s="314">
        <v>15900</v>
      </c>
      <c r="S34" s="312">
        <v>2037</v>
      </c>
      <c r="T34" s="312">
        <v>2472</v>
      </c>
      <c r="U34" s="312">
        <v>398</v>
      </c>
      <c r="V34" s="331">
        <f t="shared" si="4"/>
        <v>215.06190476190477</v>
      </c>
      <c r="W34" s="331">
        <f t="shared" si="5"/>
        <v>1.1200338123415046</v>
      </c>
      <c r="X34" s="331">
        <f t="shared" si="6"/>
        <v>0.14349112426035504</v>
      </c>
      <c r="Y34" s="331">
        <f t="shared" si="7"/>
        <v>5.885714285714286</v>
      </c>
      <c r="Z34" s="331">
        <f t="shared" si="8"/>
        <v>0.9476190476190477</v>
      </c>
    </row>
    <row r="35" spans="1:26" ht="12.75">
      <c r="A35" s="325">
        <v>16</v>
      </c>
      <c r="B35" s="326" t="s">
        <v>100</v>
      </c>
      <c r="C35" s="326" t="s">
        <v>101</v>
      </c>
      <c r="D35" s="327">
        <v>218.52</v>
      </c>
      <c r="E35" s="327">
        <f t="shared" si="3"/>
        <v>300.14834349761</v>
      </c>
      <c r="F35" s="327">
        <v>1.18</v>
      </c>
      <c r="G35" s="327">
        <f t="shared" si="3"/>
        <v>1.6207900664798636</v>
      </c>
      <c r="H35" s="327">
        <v>0.15</v>
      </c>
      <c r="I35" s="327">
        <f t="shared" si="11"/>
        <v>0.20603263556947418</v>
      </c>
      <c r="J35" s="327">
        <v>2.23</v>
      </c>
      <c r="K35" s="327">
        <f t="shared" si="12"/>
        <v>3.063018515466183</v>
      </c>
      <c r="L35" s="327">
        <v>6.32</v>
      </c>
      <c r="M35" s="327">
        <f t="shared" si="13"/>
        <v>8.680841711993846</v>
      </c>
      <c r="O35" s="31">
        <v>59</v>
      </c>
      <c r="P35" s="32">
        <v>18478</v>
      </c>
      <c r="Q35" s="332">
        <v>154713</v>
      </c>
      <c r="R35" s="314">
        <v>21805</v>
      </c>
      <c r="S35" s="312">
        <v>2746</v>
      </c>
      <c r="T35" s="312">
        <v>1580</v>
      </c>
      <c r="U35" s="312">
        <v>4477</v>
      </c>
      <c r="V35" s="331">
        <f t="shared" si="4"/>
        <v>218.52118644067798</v>
      </c>
      <c r="W35" s="331">
        <f t="shared" si="5"/>
        <v>1.18005195367464</v>
      </c>
      <c r="X35" s="331">
        <f t="shared" si="6"/>
        <v>0.14860915683515533</v>
      </c>
      <c r="Y35" s="331">
        <f t="shared" si="7"/>
        <v>2.231638418079096</v>
      </c>
      <c r="Z35" s="331">
        <f t="shared" si="8"/>
        <v>6.323446327683616</v>
      </c>
    </row>
    <row r="36" spans="1:26" ht="12.75">
      <c r="A36" s="325">
        <v>17</v>
      </c>
      <c r="B36" s="326" t="s">
        <v>102</v>
      </c>
      <c r="C36" s="326" t="s">
        <v>103</v>
      </c>
      <c r="D36" s="327">
        <v>176.38</v>
      </c>
      <c r="E36" s="327">
        <f t="shared" si="3"/>
        <v>242.26690841162574</v>
      </c>
      <c r="F36" s="327">
        <v>0.95</v>
      </c>
      <c r="G36" s="327">
        <f t="shared" si="3"/>
        <v>1.3048733586066699</v>
      </c>
      <c r="H36" s="327">
        <v>0.04</v>
      </c>
      <c r="I36" s="327">
        <f t="shared" si="11"/>
        <v>0.05494203615185979</v>
      </c>
      <c r="J36" s="327">
        <v>1.52</v>
      </c>
      <c r="K36" s="327">
        <f t="shared" si="12"/>
        <v>2.087797373770672</v>
      </c>
      <c r="L36" s="327">
        <v>5.7</v>
      </c>
      <c r="M36" s="327">
        <f t="shared" si="13"/>
        <v>7.82924015164002</v>
      </c>
      <c r="O36" s="31">
        <v>21</v>
      </c>
      <c r="P36" s="32">
        <v>5670</v>
      </c>
      <c r="Q36" s="332">
        <v>44447</v>
      </c>
      <c r="R36" s="314">
        <v>5361</v>
      </c>
      <c r="S36" s="312">
        <v>227</v>
      </c>
      <c r="T36" s="312">
        <v>383</v>
      </c>
      <c r="U36" s="312">
        <v>1436</v>
      </c>
      <c r="V36" s="331">
        <f t="shared" si="4"/>
        <v>176.37698412698413</v>
      </c>
      <c r="W36" s="331">
        <f t="shared" si="5"/>
        <v>0.9455026455026455</v>
      </c>
      <c r="X36" s="331">
        <f t="shared" si="6"/>
        <v>0.040035273368606704</v>
      </c>
      <c r="Y36" s="331">
        <f t="shared" si="7"/>
        <v>1.5198412698412698</v>
      </c>
      <c r="Z36" s="331">
        <f t="shared" si="8"/>
        <v>5.698412698412699</v>
      </c>
    </row>
    <row r="37" spans="1:26" ht="12.75">
      <c r="A37" s="325">
        <v>18</v>
      </c>
      <c r="B37" s="326" t="s">
        <v>104</v>
      </c>
      <c r="C37" s="326" t="s">
        <v>105</v>
      </c>
      <c r="D37" s="327">
        <v>391.33</v>
      </c>
      <c r="E37" s="327">
        <f t="shared" si="3"/>
        <v>537.5116751826822</v>
      </c>
      <c r="F37" s="327">
        <v>0.98</v>
      </c>
      <c r="G37" s="327">
        <f t="shared" si="3"/>
        <v>1.3460798857205647</v>
      </c>
      <c r="H37" s="327">
        <v>0.15</v>
      </c>
      <c r="I37" s="327">
        <f t="shared" si="11"/>
        <v>0.20603263556947418</v>
      </c>
      <c r="J37" s="327">
        <v>0.66</v>
      </c>
      <c r="K37" s="327">
        <f t="shared" si="12"/>
        <v>0.9065435965056865</v>
      </c>
      <c r="L37" s="327">
        <v>5.56</v>
      </c>
      <c r="M37" s="327">
        <f t="shared" si="13"/>
        <v>7.6369430251085095</v>
      </c>
      <c r="O37" s="31">
        <v>9</v>
      </c>
      <c r="P37" s="32">
        <v>3336</v>
      </c>
      <c r="Q37" s="332">
        <v>42264</v>
      </c>
      <c r="R37" s="314">
        <v>3273</v>
      </c>
      <c r="S37" s="312">
        <v>516</v>
      </c>
      <c r="T37" s="312">
        <v>71</v>
      </c>
      <c r="U37" s="312">
        <v>600</v>
      </c>
      <c r="V37" s="331">
        <f t="shared" si="4"/>
        <v>391.3333333333333</v>
      </c>
      <c r="W37" s="331">
        <f t="shared" si="5"/>
        <v>0.9811151079136691</v>
      </c>
      <c r="X37" s="331">
        <f t="shared" si="6"/>
        <v>0.15467625899280577</v>
      </c>
      <c r="Y37" s="331">
        <f t="shared" si="7"/>
        <v>0.6574074074074074</v>
      </c>
      <c r="Z37" s="331">
        <f t="shared" si="8"/>
        <v>5.555555555555556</v>
      </c>
    </row>
    <row r="38" spans="1:26" ht="12.75">
      <c r="A38" s="325">
        <v>19</v>
      </c>
      <c r="B38" s="326" t="s">
        <v>106</v>
      </c>
      <c r="C38" s="326" t="s">
        <v>107</v>
      </c>
      <c r="D38" s="327">
        <v>280.27</v>
      </c>
      <c r="E38" s="327">
        <f t="shared" si="3"/>
        <v>384.9651118070435</v>
      </c>
      <c r="F38" s="327">
        <v>1.12</v>
      </c>
      <c r="G38" s="327">
        <f t="shared" si="3"/>
        <v>1.5383770122520741</v>
      </c>
      <c r="H38" s="327">
        <v>0.1</v>
      </c>
      <c r="I38" s="327">
        <f t="shared" si="11"/>
        <v>0.13735509037964946</v>
      </c>
      <c r="J38" s="327">
        <v>7.81</v>
      </c>
      <c r="K38" s="327">
        <f t="shared" si="12"/>
        <v>10.727432558650623</v>
      </c>
      <c r="L38" s="327">
        <v>4.28</v>
      </c>
      <c r="M38" s="327">
        <f t="shared" si="13"/>
        <v>5.878797868248998</v>
      </c>
      <c r="O38" s="31">
        <v>37</v>
      </c>
      <c r="P38" s="32">
        <v>12045</v>
      </c>
      <c r="Q38" s="332">
        <v>124438</v>
      </c>
      <c r="R38" s="314">
        <v>13451</v>
      </c>
      <c r="S38" s="312">
        <v>1172</v>
      </c>
      <c r="T38" s="312">
        <v>3466</v>
      </c>
      <c r="U38" s="312">
        <v>1899</v>
      </c>
      <c r="V38" s="331">
        <f t="shared" si="4"/>
        <v>280.26576576576576</v>
      </c>
      <c r="W38" s="331">
        <f t="shared" si="5"/>
        <v>1.1167289331672894</v>
      </c>
      <c r="X38" s="331">
        <f t="shared" si="6"/>
        <v>0.09730178497301785</v>
      </c>
      <c r="Y38" s="331">
        <f t="shared" si="7"/>
        <v>7.806306306306307</v>
      </c>
      <c r="Z38" s="331">
        <f t="shared" si="8"/>
        <v>4.277027027027027</v>
      </c>
    </row>
    <row r="39" spans="1:26" ht="12.75">
      <c r="A39" s="325">
        <v>20</v>
      </c>
      <c r="B39" s="326" t="s">
        <v>108</v>
      </c>
      <c r="C39" s="326" t="s">
        <v>109</v>
      </c>
      <c r="D39" s="327">
        <v>447.5</v>
      </c>
      <c r="E39" s="327">
        <f t="shared" si="3"/>
        <v>614.6640294489314</v>
      </c>
      <c r="F39" s="327">
        <v>1.32</v>
      </c>
      <c r="G39" s="327">
        <f t="shared" si="3"/>
        <v>1.813087193011373</v>
      </c>
      <c r="H39" s="327">
        <v>0.1</v>
      </c>
      <c r="I39" s="327">
        <f t="shared" si="11"/>
        <v>0.13735509037964946</v>
      </c>
      <c r="J39" s="327">
        <v>1.47</v>
      </c>
      <c r="K39" s="327">
        <f t="shared" si="12"/>
        <v>2.019119828580847</v>
      </c>
      <c r="L39" s="327">
        <v>3.17</v>
      </c>
      <c r="M39" s="327">
        <f t="shared" si="13"/>
        <v>4.354156365034888</v>
      </c>
      <c r="O39" s="31">
        <v>22</v>
      </c>
      <c r="P39" s="32">
        <v>11700</v>
      </c>
      <c r="Q39" s="332">
        <v>118141</v>
      </c>
      <c r="R39" s="314">
        <v>15396</v>
      </c>
      <c r="S39" s="312">
        <v>1119</v>
      </c>
      <c r="T39" s="312">
        <v>387</v>
      </c>
      <c r="U39" s="312">
        <v>836</v>
      </c>
      <c r="V39" s="331">
        <f t="shared" si="4"/>
        <v>447.50378787878793</v>
      </c>
      <c r="W39" s="331">
        <f t="shared" si="5"/>
        <v>1.3158974358974358</v>
      </c>
      <c r="X39" s="331">
        <f t="shared" si="6"/>
        <v>0.09564102564102564</v>
      </c>
      <c r="Y39" s="331">
        <f t="shared" si="7"/>
        <v>1.4659090909090908</v>
      </c>
      <c r="Z39" s="331">
        <f t="shared" si="8"/>
        <v>3.1666666666666665</v>
      </c>
    </row>
    <row r="40" spans="1:26" ht="12.75">
      <c r="A40" s="325">
        <v>21</v>
      </c>
      <c r="B40" s="326" t="s">
        <v>70</v>
      </c>
      <c r="C40" s="326" t="s">
        <v>110</v>
      </c>
      <c r="D40" s="327">
        <v>212.59</v>
      </c>
      <c r="E40" s="327">
        <f t="shared" si="3"/>
        <v>292.0031866380968</v>
      </c>
      <c r="F40" s="327">
        <v>1.12</v>
      </c>
      <c r="G40" s="327">
        <f t="shared" si="3"/>
        <v>1.5383770122520741</v>
      </c>
      <c r="H40" s="327">
        <v>0.1</v>
      </c>
      <c r="I40" s="327">
        <f t="shared" si="11"/>
        <v>0.13735509037964946</v>
      </c>
      <c r="J40" s="327">
        <v>1.2</v>
      </c>
      <c r="K40" s="327">
        <f t="shared" si="12"/>
        <v>1.6482610845557935</v>
      </c>
      <c r="L40" s="327">
        <v>2.76</v>
      </c>
      <c r="M40" s="327">
        <f t="shared" si="13"/>
        <v>3.791000494478325</v>
      </c>
      <c r="O40" s="31">
        <v>55</v>
      </c>
      <c r="P40" s="32">
        <v>16221</v>
      </c>
      <c r="Q40" s="332">
        <v>140310</v>
      </c>
      <c r="R40" s="314">
        <v>18116</v>
      </c>
      <c r="S40" s="312">
        <v>1583</v>
      </c>
      <c r="T40" s="312">
        <v>793</v>
      </c>
      <c r="U40" s="312">
        <v>1823</v>
      </c>
      <c r="V40" s="331">
        <f t="shared" si="4"/>
        <v>212.5909090909091</v>
      </c>
      <c r="W40" s="331">
        <f t="shared" si="5"/>
        <v>1.1168238702915974</v>
      </c>
      <c r="X40" s="331">
        <f t="shared" si="6"/>
        <v>0.0975895444177301</v>
      </c>
      <c r="Y40" s="331">
        <f t="shared" si="7"/>
        <v>1.2015151515151514</v>
      </c>
      <c r="Z40" s="331">
        <f t="shared" si="8"/>
        <v>2.762121212121212</v>
      </c>
    </row>
    <row r="41" spans="1:26" ht="12.75">
      <c r="A41" s="325">
        <v>22</v>
      </c>
      <c r="B41" s="326" t="s">
        <v>111</v>
      </c>
      <c r="C41" s="326" t="s">
        <v>112</v>
      </c>
      <c r="D41" s="327">
        <v>422.18</v>
      </c>
      <c r="E41" s="327">
        <f t="shared" si="3"/>
        <v>579.8857205648042</v>
      </c>
      <c r="F41" s="327">
        <v>1.05</v>
      </c>
      <c r="G41" s="327">
        <f t="shared" si="3"/>
        <v>1.4422284489863195</v>
      </c>
      <c r="H41" s="327">
        <v>0.09</v>
      </c>
      <c r="I41" s="327">
        <f t="shared" si="11"/>
        <v>0.12361958134168452</v>
      </c>
      <c r="J41" s="327">
        <v>3.63</v>
      </c>
      <c r="K41" s="327">
        <f t="shared" si="12"/>
        <v>4.985989780781275</v>
      </c>
      <c r="L41" s="327">
        <v>0.07</v>
      </c>
      <c r="M41" s="327">
        <f t="shared" si="13"/>
        <v>0.09614856326575463</v>
      </c>
      <c r="O41" s="31">
        <v>20</v>
      </c>
      <c r="P41" s="32">
        <v>6915</v>
      </c>
      <c r="Q41" s="332">
        <v>101323</v>
      </c>
      <c r="R41" s="314">
        <v>7245</v>
      </c>
      <c r="S41" s="312">
        <v>617</v>
      </c>
      <c r="T41" s="312">
        <v>872</v>
      </c>
      <c r="U41" s="312">
        <v>16</v>
      </c>
      <c r="V41" s="331">
        <f t="shared" si="4"/>
        <v>422.1791666666666</v>
      </c>
      <c r="W41" s="331">
        <f t="shared" si="5"/>
        <v>1.0477223427331888</v>
      </c>
      <c r="X41" s="331">
        <f t="shared" si="6"/>
        <v>0.08922631959508315</v>
      </c>
      <c r="Y41" s="331">
        <f t="shared" si="7"/>
        <v>3.6333333333333333</v>
      </c>
      <c r="Z41" s="331">
        <f t="shared" si="8"/>
        <v>0.06666666666666667</v>
      </c>
    </row>
    <row r="42" spans="1:26" ht="12.75">
      <c r="A42" s="325">
        <v>23</v>
      </c>
      <c r="B42" s="326" t="s">
        <v>111</v>
      </c>
      <c r="C42" s="326" t="s">
        <v>113</v>
      </c>
      <c r="D42" s="327">
        <v>415.83</v>
      </c>
      <c r="E42" s="327">
        <f t="shared" si="3"/>
        <v>571.1636723256963</v>
      </c>
      <c r="F42" s="327">
        <v>1</v>
      </c>
      <c r="G42" s="327">
        <f t="shared" si="3"/>
        <v>1.3735509037964946</v>
      </c>
      <c r="H42" s="327">
        <v>0.08</v>
      </c>
      <c r="I42" s="327">
        <f t="shared" si="11"/>
        <v>0.10988407230371958</v>
      </c>
      <c r="J42" s="327">
        <v>2.78</v>
      </c>
      <c r="K42" s="327">
        <f t="shared" si="12"/>
        <v>3.8184715125542548</v>
      </c>
      <c r="L42" s="327">
        <v>1.03</v>
      </c>
      <c r="M42" s="327">
        <f t="shared" si="13"/>
        <v>1.4147574309103896</v>
      </c>
      <c r="O42" s="31">
        <v>39</v>
      </c>
      <c r="P42" s="32">
        <v>18997</v>
      </c>
      <c r="Q42" s="332">
        <v>194608</v>
      </c>
      <c r="R42" s="314">
        <v>19045</v>
      </c>
      <c r="S42" s="312">
        <v>1444</v>
      </c>
      <c r="T42" s="312">
        <v>1300</v>
      </c>
      <c r="U42" s="312">
        <v>483</v>
      </c>
      <c r="V42" s="331">
        <f t="shared" si="4"/>
        <v>415.8290598290598</v>
      </c>
      <c r="W42" s="331">
        <f t="shared" si="5"/>
        <v>1.0025267147444332</v>
      </c>
      <c r="X42" s="331">
        <f t="shared" si="6"/>
        <v>0.07601200189503605</v>
      </c>
      <c r="Y42" s="331">
        <f t="shared" si="7"/>
        <v>2.777777777777778</v>
      </c>
      <c r="Z42" s="331">
        <f t="shared" si="8"/>
        <v>1.0320512820512822</v>
      </c>
    </row>
    <row r="43" spans="1:26" ht="12.75">
      <c r="A43" s="325">
        <v>24</v>
      </c>
      <c r="B43" s="326" t="s">
        <v>114</v>
      </c>
      <c r="C43" s="326" t="s">
        <v>115</v>
      </c>
      <c r="D43" s="327">
        <v>241.88</v>
      </c>
      <c r="E43" s="327">
        <f t="shared" si="3"/>
        <v>332.2344926102961</v>
      </c>
      <c r="F43" s="327">
        <v>1.27</v>
      </c>
      <c r="G43" s="327">
        <f t="shared" si="3"/>
        <v>1.7444096478215483</v>
      </c>
      <c r="H43" s="327">
        <v>0.05</v>
      </c>
      <c r="I43" s="327">
        <f t="shared" si="11"/>
        <v>0.06867754518982473</v>
      </c>
      <c r="J43" s="327">
        <v>2.26</v>
      </c>
      <c r="K43" s="327">
        <f t="shared" si="12"/>
        <v>3.1042250425800777</v>
      </c>
      <c r="L43" s="327">
        <v>4.66</v>
      </c>
      <c r="M43" s="327">
        <f t="shared" si="13"/>
        <v>6.400747211691665</v>
      </c>
      <c r="O43" s="31">
        <v>63</v>
      </c>
      <c r="P43" s="32">
        <v>20497</v>
      </c>
      <c r="Q43" s="332">
        <v>182858</v>
      </c>
      <c r="R43" s="314">
        <v>26017</v>
      </c>
      <c r="S43" s="312">
        <v>1100</v>
      </c>
      <c r="T43" s="312">
        <v>1706</v>
      </c>
      <c r="U43" s="312">
        <v>3522</v>
      </c>
      <c r="V43" s="331">
        <f t="shared" si="4"/>
        <v>241.87566137566137</v>
      </c>
      <c r="W43" s="331">
        <f t="shared" si="5"/>
        <v>1.2693077035663756</v>
      </c>
      <c r="X43" s="331">
        <f t="shared" si="6"/>
        <v>0.05366639020344441</v>
      </c>
      <c r="Y43" s="331">
        <f t="shared" si="7"/>
        <v>2.2566137566137567</v>
      </c>
      <c r="Z43" s="331">
        <f t="shared" si="8"/>
        <v>4.658730158730159</v>
      </c>
    </row>
    <row r="44" spans="1:26" ht="12.75">
      <c r="A44" s="325">
        <v>25</v>
      </c>
      <c r="B44" s="326" t="s">
        <v>114</v>
      </c>
      <c r="C44" s="326" t="s">
        <v>116</v>
      </c>
      <c r="D44" s="327">
        <v>290.83</v>
      </c>
      <c r="E44" s="327">
        <f t="shared" si="3"/>
        <v>399.46980935113453</v>
      </c>
      <c r="F44" s="327">
        <v>1.13</v>
      </c>
      <c r="G44" s="327">
        <f t="shared" si="3"/>
        <v>1.5521125212900388</v>
      </c>
      <c r="H44" s="327">
        <v>0.08</v>
      </c>
      <c r="I44" s="327">
        <f t="shared" si="11"/>
        <v>0.10988407230371958</v>
      </c>
      <c r="J44" s="327">
        <v>3.15</v>
      </c>
      <c r="K44" s="327">
        <f t="shared" si="12"/>
        <v>4.326685346958958</v>
      </c>
      <c r="L44" s="327">
        <v>5.24</v>
      </c>
      <c r="M44" s="327">
        <f t="shared" si="13"/>
        <v>7.197406735893632</v>
      </c>
      <c r="O44" s="31">
        <v>18</v>
      </c>
      <c r="P44" s="32">
        <v>6834</v>
      </c>
      <c r="Q44" s="332">
        <v>62819</v>
      </c>
      <c r="R44" s="314">
        <v>7706</v>
      </c>
      <c r="S44" s="312">
        <v>558</v>
      </c>
      <c r="T44" s="312">
        <v>680</v>
      </c>
      <c r="U44" s="312">
        <v>1131</v>
      </c>
      <c r="V44" s="331">
        <f t="shared" si="4"/>
        <v>290.8287037037037</v>
      </c>
      <c r="W44" s="331">
        <f t="shared" si="5"/>
        <v>1.1275973075797483</v>
      </c>
      <c r="X44" s="331">
        <f t="shared" si="6"/>
        <v>0.08165057067603161</v>
      </c>
      <c r="Y44" s="331">
        <f t="shared" si="7"/>
        <v>3.1481481481481484</v>
      </c>
      <c r="Z44" s="331">
        <f t="shared" si="8"/>
        <v>5.236111111111112</v>
      </c>
    </row>
    <row r="45" spans="1:26" ht="12.75">
      <c r="A45" s="325">
        <v>26</v>
      </c>
      <c r="B45" s="326" t="s">
        <v>117</v>
      </c>
      <c r="C45" s="326" t="s">
        <v>118</v>
      </c>
      <c r="D45" s="327">
        <v>300.89</v>
      </c>
      <c r="E45" s="327">
        <f t="shared" si="3"/>
        <v>413.28773144332723</v>
      </c>
      <c r="F45" s="327">
        <v>1.37</v>
      </c>
      <c r="G45" s="327">
        <f t="shared" si="3"/>
        <v>1.881764738201198</v>
      </c>
      <c r="H45" s="327">
        <v>0.05</v>
      </c>
      <c r="I45" s="327">
        <f t="shared" si="11"/>
        <v>0.06867754518982473</v>
      </c>
      <c r="J45" s="327">
        <v>8.24</v>
      </c>
      <c r="K45" s="327">
        <f t="shared" si="12"/>
        <v>11.318059447283117</v>
      </c>
      <c r="L45" s="327">
        <v>0.61</v>
      </c>
      <c r="M45" s="327">
        <f t="shared" si="13"/>
        <v>0.8378660513158617</v>
      </c>
      <c r="O45" s="31">
        <v>49</v>
      </c>
      <c r="P45" s="32">
        <v>16790</v>
      </c>
      <c r="Q45" s="332">
        <v>176921</v>
      </c>
      <c r="R45" s="314">
        <v>23044</v>
      </c>
      <c r="S45" s="312">
        <v>831</v>
      </c>
      <c r="T45" s="312">
        <v>4846</v>
      </c>
      <c r="U45" s="312">
        <v>356</v>
      </c>
      <c r="V45" s="331">
        <f t="shared" si="4"/>
        <v>300.88605442176873</v>
      </c>
      <c r="W45" s="331">
        <f t="shared" si="5"/>
        <v>1.372483621203097</v>
      </c>
      <c r="X45" s="331">
        <f t="shared" si="6"/>
        <v>0.04949374627754616</v>
      </c>
      <c r="Y45" s="331">
        <f t="shared" si="7"/>
        <v>8.241496598639456</v>
      </c>
      <c r="Z45" s="331">
        <f t="shared" si="8"/>
        <v>0.6054421768707483</v>
      </c>
    </row>
    <row r="46" spans="1:26" ht="12.75">
      <c r="A46" s="325">
        <v>27</v>
      </c>
      <c r="B46" s="326" t="s">
        <v>119</v>
      </c>
      <c r="C46" s="326" t="s">
        <v>120</v>
      </c>
      <c r="D46" s="327">
        <v>214.46</v>
      </c>
      <c r="E46" s="327">
        <f t="shared" si="3"/>
        <v>294.57172682819623</v>
      </c>
      <c r="F46" s="327">
        <v>1.21</v>
      </c>
      <c r="G46" s="327">
        <f t="shared" si="3"/>
        <v>1.6619965935937584</v>
      </c>
      <c r="H46" s="327">
        <v>0.04</v>
      </c>
      <c r="I46" s="327">
        <f t="shared" si="11"/>
        <v>0.05494203615185979</v>
      </c>
      <c r="J46" s="327">
        <v>0</v>
      </c>
      <c r="K46" s="327">
        <f t="shared" si="12"/>
        <v>0</v>
      </c>
      <c r="L46" s="327">
        <v>0.87</v>
      </c>
      <c r="M46" s="327">
        <f t="shared" si="13"/>
        <v>1.1949892863029503</v>
      </c>
      <c r="O46" s="31">
        <v>46</v>
      </c>
      <c r="P46" s="32">
        <v>16451</v>
      </c>
      <c r="Q46" s="332">
        <v>118382</v>
      </c>
      <c r="R46" s="314">
        <v>19970</v>
      </c>
      <c r="S46" s="312">
        <v>650</v>
      </c>
      <c r="T46" s="312">
        <v>0</v>
      </c>
      <c r="U46" s="312">
        <v>479</v>
      </c>
      <c r="V46" s="331">
        <f t="shared" si="4"/>
        <v>214.46014492753625</v>
      </c>
      <c r="W46" s="331">
        <f t="shared" si="5"/>
        <v>1.2139079691204182</v>
      </c>
      <c r="X46" s="331">
        <f t="shared" si="6"/>
        <v>0.03951127591027901</v>
      </c>
      <c r="Y46" s="331">
        <f t="shared" si="7"/>
        <v>0</v>
      </c>
      <c r="Z46" s="331">
        <f t="shared" si="8"/>
        <v>0.8677536231884058</v>
      </c>
    </row>
    <row r="47" spans="1:26" ht="12.75">
      <c r="A47" s="325">
        <v>28</v>
      </c>
      <c r="B47" s="326" t="s">
        <v>121</v>
      </c>
      <c r="C47" s="326" t="s">
        <v>122</v>
      </c>
      <c r="D47" s="327">
        <v>436.48</v>
      </c>
      <c r="E47" s="327">
        <f t="shared" si="3"/>
        <v>599.527498489094</v>
      </c>
      <c r="F47" s="327">
        <v>1.48</v>
      </c>
      <c r="G47" s="327">
        <f t="shared" si="3"/>
        <v>2.032855337618812</v>
      </c>
      <c r="H47" s="327">
        <v>0.06</v>
      </c>
      <c r="I47" s="327">
        <f t="shared" si="11"/>
        <v>0.08241305422778968</v>
      </c>
      <c r="J47" s="327">
        <v>9.63</v>
      </c>
      <c r="K47" s="327">
        <f t="shared" si="12"/>
        <v>13.227295203560244</v>
      </c>
      <c r="L47" s="327">
        <v>1.69</v>
      </c>
      <c r="M47" s="327">
        <f t="shared" si="13"/>
        <v>2.3213010274160757</v>
      </c>
      <c r="O47" s="31">
        <v>15</v>
      </c>
      <c r="P47" s="32">
        <v>6043</v>
      </c>
      <c r="Q47" s="332">
        <v>78566</v>
      </c>
      <c r="R47" s="314">
        <v>8960</v>
      </c>
      <c r="S47" s="312">
        <v>355</v>
      </c>
      <c r="T47" s="312">
        <v>1734</v>
      </c>
      <c r="U47" s="312">
        <v>304</v>
      </c>
      <c r="V47" s="331">
        <f t="shared" si="4"/>
        <v>436.4777777777778</v>
      </c>
      <c r="W47" s="331">
        <f t="shared" si="5"/>
        <v>1.4827072646036736</v>
      </c>
      <c r="X47" s="331">
        <f t="shared" si="6"/>
        <v>0.05874565613106073</v>
      </c>
      <c r="Y47" s="331">
        <f t="shared" si="7"/>
        <v>9.633333333333333</v>
      </c>
      <c r="Z47" s="331">
        <f t="shared" si="8"/>
        <v>1.6888888888888889</v>
      </c>
    </row>
    <row r="48" spans="1:26" ht="12.75">
      <c r="A48" s="325">
        <v>29</v>
      </c>
      <c r="B48" s="326" t="s">
        <v>123</v>
      </c>
      <c r="C48" s="326" t="s">
        <v>124</v>
      </c>
      <c r="D48" s="327">
        <v>391.28</v>
      </c>
      <c r="E48" s="327">
        <f t="shared" si="3"/>
        <v>537.4429976374923</v>
      </c>
      <c r="F48" s="327">
        <v>1.32</v>
      </c>
      <c r="G48" s="327">
        <f t="shared" si="3"/>
        <v>1.813087193011373</v>
      </c>
      <c r="H48" s="327">
        <v>0.14</v>
      </c>
      <c r="I48" s="327">
        <f t="shared" si="11"/>
        <v>0.19229712653150927</v>
      </c>
      <c r="J48" s="327">
        <v>5.08</v>
      </c>
      <c r="K48" s="327">
        <f t="shared" si="12"/>
        <v>6.977638591286193</v>
      </c>
      <c r="L48" s="327">
        <v>8.72</v>
      </c>
      <c r="M48" s="327">
        <f t="shared" si="13"/>
        <v>11.977363881105434</v>
      </c>
      <c r="O48" s="31">
        <v>13</v>
      </c>
      <c r="P48" s="32">
        <v>6777</v>
      </c>
      <c r="Q48" s="332">
        <v>61040</v>
      </c>
      <c r="R48" s="314">
        <v>8912</v>
      </c>
      <c r="S48" s="312">
        <v>924</v>
      </c>
      <c r="T48" s="312">
        <v>793</v>
      </c>
      <c r="U48" s="312">
        <v>1360</v>
      </c>
      <c r="V48" s="331">
        <f t="shared" si="4"/>
        <v>391.28205128205127</v>
      </c>
      <c r="W48" s="331">
        <f t="shared" si="5"/>
        <v>1.3150361516895381</v>
      </c>
      <c r="X48" s="331">
        <f t="shared" si="6"/>
        <v>0.1363435148295706</v>
      </c>
      <c r="Y48" s="331">
        <f t="shared" si="7"/>
        <v>5.083333333333333</v>
      </c>
      <c r="Z48" s="331">
        <f t="shared" si="8"/>
        <v>8.717948717948717</v>
      </c>
    </row>
    <row r="49" spans="1:26" ht="12.75">
      <c r="A49" s="325">
        <v>30</v>
      </c>
      <c r="B49" s="326" t="s">
        <v>123</v>
      </c>
      <c r="C49" s="326" t="s">
        <v>125</v>
      </c>
      <c r="D49" s="327">
        <v>247.1</v>
      </c>
      <c r="E49" s="327">
        <f t="shared" si="3"/>
        <v>339.4044283281138</v>
      </c>
      <c r="F49" s="327">
        <v>1.11</v>
      </c>
      <c r="G49" s="327">
        <f t="shared" si="3"/>
        <v>1.5246415032141092</v>
      </c>
      <c r="H49" s="327">
        <v>0.08</v>
      </c>
      <c r="I49" s="327">
        <f t="shared" si="11"/>
        <v>0.10988407230371958</v>
      </c>
      <c r="J49" s="327">
        <v>4.59</v>
      </c>
      <c r="K49" s="327">
        <f t="shared" si="12"/>
        <v>6.304598648425911</v>
      </c>
      <c r="L49" s="327">
        <v>1.33</v>
      </c>
      <c r="M49" s="327">
        <f t="shared" si="13"/>
        <v>1.826822702049338</v>
      </c>
      <c r="O49" s="31">
        <v>27</v>
      </c>
      <c r="P49" s="32">
        <v>10156</v>
      </c>
      <c r="Q49" s="332">
        <v>80059</v>
      </c>
      <c r="R49" s="314">
        <v>11225</v>
      </c>
      <c r="S49" s="312">
        <v>776</v>
      </c>
      <c r="T49" s="312">
        <v>1486</v>
      </c>
      <c r="U49" s="312">
        <v>431</v>
      </c>
      <c r="V49" s="331">
        <f t="shared" si="4"/>
        <v>247.0956790123457</v>
      </c>
      <c r="W49" s="331">
        <f t="shared" si="5"/>
        <v>1.1052579755809373</v>
      </c>
      <c r="X49" s="331">
        <f t="shared" si="6"/>
        <v>0.07640803465931469</v>
      </c>
      <c r="Y49" s="331">
        <f t="shared" si="7"/>
        <v>4.58641975308642</v>
      </c>
      <c r="Z49" s="331">
        <f t="shared" si="8"/>
        <v>1.330246913580247</v>
      </c>
    </row>
    <row r="50" spans="1:26" ht="12.75">
      <c r="A50" s="325">
        <v>31</v>
      </c>
      <c r="B50" s="326" t="s">
        <v>126</v>
      </c>
      <c r="C50" s="326" t="s">
        <v>127</v>
      </c>
      <c r="D50" s="327">
        <v>186.54</v>
      </c>
      <c r="E50" s="327">
        <f t="shared" si="3"/>
        <v>256.2221855941981</v>
      </c>
      <c r="F50" s="327">
        <v>0.94</v>
      </c>
      <c r="G50" s="327">
        <f t="shared" si="3"/>
        <v>1.291137849568705</v>
      </c>
      <c r="H50" s="327">
        <v>0.02</v>
      </c>
      <c r="I50" s="327">
        <f t="shared" si="11"/>
        <v>0.027471018075929894</v>
      </c>
      <c r="J50" s="327">
        <v>6.38</v>
      </c>
      <c r="K50" s="327">
        <f t="shared" si="12"/>
        <v>8.763254766221635</v>
      </c>
      <c r="L50" s="327">
        <v>3.87</v>
      </c>
      <c r="M50" s="327">
        <f t="shared" si="13"/>
        <v>5.315641997692435</v>
      </c>
      <c r="O50" s="31">
        <v>41</v>
      </c>
      <c r="P50" s="32">
        <v>13870</v>
      </c>
      <c r="Q50" s="332">
        <v>91780</v>
      </c>
      <c r="R50" s="314">
        <v>13020</v>
      </c>
      <c r="S50" s="312">
        <v>300</v>
      </c>
      <c r="T50" s="312">
        <v>3139</v>
      </c>
      <c r="U50" s="312">
        <v>1906</v>
      </c>
      <c r="V50" s="331">
        <f t="shared" si="4"/>
        <v>186.54471544715446</v>
      </c>
      <c r="W50" s="331">
        <f t="shared" si="5"/>
        <v>0.9387166546503244</v>
      </c>
      <c r="X50" s="331">
        <f t="shared" si="6"/>
        <v>0.021629416005767843</v>
      </c>
      <c r="Y50" s="331">
        <f t="shared" si="7"/>
        <v>6.380081300813008</v>
      </c>
      <c r="Z50" s="331">
        <f t="shared" si="8"/>
        <v>3.873983739837398</v>
      </c>
    </row>
    <row r="51" spans="1:26" ht="12.75">
      <c r="A51" s="325">
        <v>32</v>
      </c>
      <c r="B51" s="326" t="s">
        <v>128</v>
      </c>
      <c r="C51" s="326" t="s">
        <v>129</v>
      </c>
      <c r="D51" s="327">
        <v>251.84</v>
      </c>
      <c r="E51" s="327">
        <f t="shared" si="3"/>
        <v>345.91505961210925</v>
      </c>
      <c r="F51" s="327">
        <v>0.84</v>
      </c>
      <c r="G51" s="327">
        <f t="shared" si="3"/>
        <v>1.1537827591890555</v>
      </c>
      <c r="H51" s="327">
        <v>0.07</v>
      </c>
      <c r="I51" s="327">
        <f t="shared" si="11"/>
        <v>0.09614856326575463</v>
      </c>
      <c r="J51" s="327">
        <v>0.18</v>
      </c>
      <c r="K51" s="327">
        <f t="shared" si="12"/>
        <v>0.24723916268336904</v>
      </c>
      <c r="L51" s="327">
        <v>0.4</v>
      </c>
      <c r="M51" s="327">
        <f t="shared" si="13"/>
        <v>0.5494203615185979</v>
      </c>
      <c r="O51" s="31">
        <v>27</v>
      </c>
      <c r="P51" s="32">
        <v>9314</v>
      </c>
      <c r="Q51" s="332">
        <v>81595</v>
      </c>
      <c r="R51" s="314">
        <v>7810</v>
      </c>
      <c r="S51" s="312">
        <v>683</v>
      </c>
      <c r="T51" s="312">
        <v>58</v>
      </c>
      <c r="U51" s="312">
        <v>131</v>
      </c>
      <c r="V51" s="331">
        <f t="shared" si="4"/>
        <v>251.8364197530864</v>
      </c>
      <c r="W51" s="331">
        <f t="shared" si="5"/>
        <v>0.8385226540691433</v>
      </c>
      <c r="X51" s="331">
        <f t="shared" si="6"/>
        <v>0.07333047025982392</v>
      </c>
      <c r="Y51" s="331">
        <f t="shared" si="7"/>
        <v>0.17901234567901236</v>
      </c>
      <c r="Z51" s="331">
        <f t="shared" si="8"/>
        <v>0.404320987654321</v>
      </c>
    </row>
    <row r="52" spans="1:26" ht="12.75">
      <c r="A52" s="325">
        <v>33</v>
      </c>
      <c r="B52" s="326" t="s">
        <v>130</v>
      </c>
      <c r="C52" s="326" t="s">
        <v>131</v>
      </c>
      <c r="D52" s="327">
        <v>325.58</v>
      </c>
      <c r="E52" s="327">
        <f t="shared" si="3"/>
        <v>447.20070325806273</v>
      </c>
      <c r="F52" s="327">
        <v>1.41</v>
      </c>
      <c r="G52" s="327">
        <f t="shared" si="3"/>
        <v>1.9367067743530573</v>
      </c>
      <c r="H52" s="327">
        <v>0.07</v>
      </c>
      <c r="I52" s="327">
        <f t="shared" si="11"/>
        <v>0.09614856326575463</v>
      </c>
      <c r="J52" s="327">
        <v>15.61</v>
      </c>
      <c r="K52" s="327">
        <f t="shared" si="12"/>
        <v>21.44112960826328</v>
      </c>
      <c r="L52" s="327">
        <v>6.2</v>
      </c>
      <c r="M52" s="327">
        <f t="shared" si="13"/>
        <v>8.516015603538268</v>
      </c>
      <c r="O52" s="31">
        <v>44</v>
      </c>
      <c r="P52" s="32">
        <v>15052</v>
      </c>
      <c r="Q52" s="332">
        <v>171907</v>
      </c>
      <c r="R52" s="314">
        <v>21216</v>
      </c>
      <c r="S52" s="312">
        <v>1069</v>
      </c>
      <c r="T52" s="312">
        <v>8244</v>
      </c>
      <c r="U52" s="312">
        <v>3276</v>
      </c>
      <c r="V52" s="331">
        <f t="shared" si="4"/>
        <v>325.5814393939394</v>
      </c>
      <c r="W52" s="331">
        <f t="shared" si="5"/>
        <v>1.4095136858889183</v>
      </c>
      <c r="X52" s="331">
        <f t="shared" si="6"/>
        <v>0.07102046239702366</v>
      </c>
      <c r="Y52" s="331">
        <f t="shared" si="7"/>
        <v>15.613636363636365</v>
      </c>
      <c r="Z52" s="331">
        <f t="shared" si="8"/>
        <v>6.204545454545454</v>
      </c>
    </row>
    <row r="53" spans="1:26" ht="12.75">
      <c r="A53" s="325">
        <v>34</v>
      </c>
      <c r="B53" s="326" t="s">
        <v>132</v>
      </c>
      <c r="C53" s="326" t="s">
        <v>133</v>
      </c>
      <c r="D53" s="327">
        <v>172.53</v>
      </c>
      <c r="E53" s="327">
        <f t="shared" si="3"/>
        <v>236.9787374320092</v>
      </c>
      <c r="F53" s="327">
        <v>1.13</v>
      </c>
      <c r="G53" s="327">
        <f t="shared" si="3"/>
        <v>1.5521125212900388</v>
      </c>
      <c r="H53" s="327">
        <v>0.05</v>
      </c>
      <c r="I53" s="327">
        <f t="shared" si="11"/>
        <v>0.06867754518982473</v>
      </c>
      <c r="J53" s="327">
        <v>6.85</v>
      </c>
      <c r="K53" s="327">
        <f t="shared" si="12"/>
        <v>9.408823691005988</v>
      </c>
      <c r="L53" s="327">
        <v>4.28</v>
      </c>
      <c r="M53" s="327">
        <f t="shared" si="13"/>
        <v>5.878797868248998</v>
      </c>
      <c r="O53" s="31">
        <v>60</v>
      </c>
      <c r="P53" s="32">
        <v>23360</v>
      </c>
      <c r="Q53" s="332">
        <v>124218</v>
      </c>
      <c r="R53" s="314">
        <v>26397</v>
      </c>
      <c r="S53" s="312">
        <v>1068</v>
      </c>
      <c r="T53" s="312">
        <v>4933</v>
      </c>
      <c r="U53" s="312">
        <v>3082</v>
      </c>
      <c r="V53" s="331">
        <f t="shared" si="4"/>
        <v>172.525</v>
      </c>
      <c r="W53" s="331">
        <f t="shared" si="5"/>
        <v>1.1300085616438356</v>
      </c>
      <c r="X53" s="331">
        <f t="shared" si="6"/>
        <v>0.04571917808219178</v>
      </c>
      <c r="Y53" s="331">
        <f t="shared" si="7"/>
        <v>6.851388888888889</v>
      </c>
      <c r="Z53" s="331">
        <f t="shared" si="8"/>
        <v>4.280555555555556</v>
      </c>
    </row>
    <row r="54" spans="1:26" ht="12.75">
      <c r="A54" s="325">
        <v>35</v>
      </c>
      <c r="B54" s="326" t="s">
        <v>74</v>
      </c>
      <c r="C54" s="326" t="s">
        <v>134</v>
      </c>
      <c r="D54" s="327">
        <v>708.22</v>
      </c>
      <c r="E54" s="327">
        <f t="shared" si="3"/>
        <v>972.7762210867535</v>
      </c>
      <c r="F54" s="327">
        <v>1.95</v>
      </c>
      <c r="G54" s="327">
        <f t="shared" si="3"/>
        <v>2.6784242624031647</v>
      </c>
      <c r="H54" s="327">
        <v>0.07</v>
      </c>
      <c r="I54" s="327">
        <f t="shared" si="11"/>
        <v>0.09614856326575463</v>
      </c>
      <c r="J54" s="327">
        <v>9.31</v>
      </c>
      <c r="K54" s="327">
        <f t="shared" si="12"/>
        <v>12.787758914345366</v>
      </c>
      <c r="L54" s="327">
        <v>6.25</v>
      </c>
      <c r="M54" s="327">
        <f t="shared" si="13"/>
        <v>8.58469314872809</v>
      </c>
      <c r="O54" s="31">
        <v>10</v>
      </c>
      <c r="P54" s="32">
        <v>5707</v>
      </c>
      <c r="Q54" s="332">
        <v>84986</v>
      </c>
      <c r="R54" s="314">
        <v>11155</v>
      </c>
      <c r="S54" s="312">
        <v>412</v>
      </c>
      <c r="T54" s="312">
        <v>1117</v>
      </c>
      <c r="U54" s="312">
        <v>750</v>
      </c>
      <c r="V54" s="331">
        <f t="shared" si="4"/>
        <v>708.2166666666667</v>
      </c>
      <c r="W54" s="331">
        <f t="shared" si="5"/>
        <v>1.9546171368494831</v>
      </c>
      <c r="X54" s="331">
        <f t="shared" si="6"/>
        <v>0.07219204485719292</v>
      </c>
      <c r="Y54" s="331">
        <f t="shared" si="7"/>
        <v>9.308333333333334</v>
      </c>
      <c r="Z54" s="331">
        <f t="shared" si="8"/>
        <v>6.25</v>
      </c>
    </row>
    <row r="55" spans="1:26" ht="12.75">
      <c r="A55" s="325">
        <v>36</v>
      </c>
      <c r="B55" s="326" t="s">
        <v>74</v>
      </c>
      <c r="C55" s="326" t="s">
        <v>135</v>
      </c>
      <c r="D55" s="327">
        <v>233.6</v>
      </c>
      <c r="E55" s="327">
        <f t="shared" si="3"/>
        <v>320.86149112686115</v>
      </c>
      <c r="F55" s="327">
        <v>1.32</v>
      </c>
      <c r="G55" s="327">
        <f t="shared" si="3"/>
        <v>1.813087193011373</v>
      </c>
      <c r="H55" s="327">
        <v>0.1</v>
      </c>
      <c r="I55" s="327">
        <f t="shared" si="11"/>
        <v>0.13735509037964946</v>
      </c>
      <c r="J55" s="327">
        <v>0.87</v>
      </c>
      <c r="K55" s="327">
        <f t="shared" si="12"/>
        <v>1.1949892863029503</v>
      </c>
      <c r="L55" s="327">
        <v>0.75</v>
      </c>
      <c r="M55" s="327">
        <f t="shared" si="13"/>
        <v>1.030163177847371</v>
      </c>
      <c r="O55" s="31">
        <v>54</v>
      </c>
      <c r="P55" s="32">
        <v>20862</v>
      </c>
      <c r="Q55" s="332">
        <v>151375</v>
      </c>
      <c r="R55" s="314">
        <v>27623</v>
      </c>
      <c r="S55" s="312">
        <v>2032</v>
      </c>
      <c r="T55" s="312">
        <v>564</v>
      </c>
      <c r="U55" s="312">
        <v>489</v>
      </c>
      <c r="V55" s="331">
        <f t="shared" si="4"/>
        <v>233.6033950617284</v>
      </c>
      <c r="W55" s="331">
        <f t="shared" si="5"/>
        <v>1.3240820630812002</v>
      </c>
      <c r="X55" s="331">
        <f t="shared" si="6"/>
        <v>0.0974019748825616</v>
      </c>
      <c r="Y55" s="331">
        <f t="shared" si="7"/>
        <v>0.8703703703703703</v>
      </c>
      <c r="Z55" s="331">
        <f t="shared" si="8"/>
        <v>0.7546296296296297</v>
      </c>
    </row>
    <row r="56" spans="1:26" ht="12.75">
      <c r="A56" s="325">
        <v>37</v>
      </c>
      <c r="B56" s="326" t="s">
        <v>74</v>
      </c>
      <c r="C56" s="326" t="s">
        <v>136</v>
      </c>
      <c r="D56" s="327">
        <v>321.59</v>
      </c>
      <c r="E56" s="327">
        <f t="shared" si="3"/>
        <v>441.72023515191466</v>
      </c>
      <c r="F56" s="327">
        <v>1.98</v>
      </c>
      <c r="G56" s="327">
        <f t="shared" si="3"/>
        <v>2.7196307895170593</v>
      </c>
      <c r="H56" s="327">
        <v>0.12</v>
      </c>
      <c r="I56" s="327">
        <f t="shared" si="11"/>
        <v>0.16482610845557935</v>
      </c>
      <c r="J56" s="327">
        <v>8.93</v>
      </c>
      <c r="K56" s="327">
        <f t="shared" si="12"/>
        <v>12.265809570902697</v>
      </c>
      <c r="L56" s="327">
        <v>8.27</v>
      </c>
      <c r="M56" s="327">
        <f t="shared" si="13"/>
        <v>11.35926597439701</v>
      </c>
      <c r="O56" s="31">
        <v>33</v>
      </c>
      <c r="P56" s="32">
        <v>7477</v>
      </c>
      <c r="Q56" s="332">
        <v>127348</v>
      </c>
      <c r="R56" s="314">
        <v>14770</v>
      </c>
      <c r="S56" s="312">
        <v>914</v>
      </c>
      <c r="T56" s="312">
        <v>3536</v>
      </c>
      <c r="U56" s="312">
        <v>3273</v>
      </c>
      <c r="V56" s="331">
        <f t="shared" si="4"/>
        <v>321.5858585858586</v>
      </c>
      <c r="W56" s="331">
        <f t="shared" si="5"/>
        <v>1.9753911996790157</v>
      </c>
      <c r="X56" s="331">
        <f t="shared" si="6"/>
        <v>0.12224154072488966</v>
      </c>
      <c r="Y56" s="331">
        <f t="shared" si="7"/>
        <v>8.929292929292929</v>
      </c>
      <c r="Z56" s="331">
        <f t="shared" si="8"/>
        <v>8.265151515151516</v>
      </c>
    </row>
    <row r="57" spans="1:26" ht="12.75">
      <c r="A57" s="325">
        <v>38</v>
      </c>
      <c r="B57" s="326" t="s">
        <v>137</v>
      </c>
      <c r="C57" s="326" t="s">
        <v>138</v>
      </c>
      <c r="D57" s="327">
        <v>347.5</v>
      </c>
      <c r="E57" s="327">
        <f t="shared" si="3"/>
        <v>477.3089390692819</v>
      </c>
      <c r="F57" s="327">
        <v>1.25</v>
      </c>
      <c r="G57" s="327">
        <f t="shared" si="3"/>
        <v>1.7169386297456184</v>
      </c>
      <c r="H57" s="327">
        <v>0.14</v>
      </c>
      <c r="I57" s="327">
        <f t="shared" si="11"/>
        <v>0.19229712653150927</v>
      </c>
      <c r="J57" s="327">
        <v>8.94</v>
      </c>
      <c r="K57" s="327">
        <f t="shared" si="12"/>
        <v>12.279545079940661</v>
      </c>
      <c r="L57" s="327">
        <v>14.63</v>
      </c>
      <c r="M57" s="327">
        <f t="shared" si="13"/>
        <v>20.09504972254272</v>
      </c>
      <c r="O57" s="31">
        <v>24</v>
      </c>
      <c r="P57" s="32">
        <v>9380</v>
      </c>
      <c r="Q57" s="332">
        <v>100081</v>
      </c>
      <c r="R57" s="314">
        <v>11753</v>
      </c>
      <c r="S57" s="312">
        <v>1335</v>
      </c>
      <c r="T57" s="312">
        <v>2576</v>
      </c>
      <c r="U57" s="312">
        <v>4214</v>
      </c>
      <c r="V57" s="331">
        <f t="shared" si="4"/>
        <v>347.50347222222223</v>
      </c>
      <c r="W57" s="331">
        <f t="shared" si="5"/>
        <v>1.2529850746268656</v>
      </c>
      <c r="X57" s="331">
        <f t="shared" si="6"/>
        <v>0.14232409381663114</v>
      </c>
      <c r="Y57" s="331">
        <f t="shared" si="7"/>
        <v>8.944444444444445</v>
      </c>
      <c r="Z57" s="331">
        <f t="shared" si="8"/>
        <v>14.631944444444445</v>
      </c>
    </row>
    <row r="58" spans="1:26" ht="12.75">
      <c r="A58" s="325">
        <v>39</v>
      </c>
      <c r="B58" s="326" t="s">
        <v>76</v>
      </c>
      <c r="C58" s="326" t="s">
        <v>139</v>
      </c>
      <c r="D58" s="327">
        <v>418.28</v>
      </c>
      <c r="E58" s="327">
        <f t="shared" si="3"/>
        <v>574.5288720399977</v>
      </c>
      <c r="F58" s="327">
        <v>1.41</v>
      </c>
      <c r="G58" s="327">
        <f t="shared" si="3"/>
        <v>1.9367067743530573</v>
      </c>
      <c r="H58" s="327">
        <v>0.07</v>
      </c>
      <c r="I58" s="327">
        <f t="shared" si="11"/>
        <v>0.09614856326575463</v>
      </c>
      <c r="J58" s="327">
        <v>7.67</v>
      </c>
      <c r="K58" s="327">
        <f t="shared" si="12"/>
        <v>10.535135432119114</v>
      </c>
      <c r="L58" s="327">
        <v>2.43</v>
      </c>
      <c r="M58" s="327">
        <f t="shared" si="13"/>
        <v>3.3377286962254824</v>
      </c>
      <c r="O58" s="31">
        <v>18</v>
      </c>
      <c r="P58" s="32">
        <v>8731</v>
      </c>
      <c r="Q58" s="332">
        <v>90348</v>
      </c>
      <c r="R58" s="314">
        <v>12340</v>
      </c>
      <c r="S58" s="312">
        <v>610</v>
      </c>
      <c r="T58" s="312">
        <v>1656</v>
      </c>
      <c r="U58" s="312">
        <v>525</v>
      </c>
      <c r="V58" s="331">
        <f t="shared" si="4"/>
        <v>418.27777777777777</v>
      </c>
      <c r="W58" s="331">
        <f t="shared" si="5"/>
        <v>1.413354713091284</v>
      </c>
      <c r="X58" s="331">
        <f t="shared" si="6"/>
        <v>0.06986599473141679</v>
      </c>
      <c r="Y58" s="331">
        <f t="shared" si="7"/>
        <v>7.666666666666667</v>
      </c>
      <c r="Z58" s="331">
        <f t="shared" si="8"/>
        <v>2.430555555555556</v>
      </c>
    </row>
    <row r="59" spans="1:26" ht="12.75">
      <c r="A59" s="325">
        <v>40</v>
      </c>
      <c r="B59" s="326" t="s">
        <v>140</v>
      </c>
      <c r="C59" s="326" t="s">
        <v>141</v>
      </c>
      <c r="D59" s="327">
        <v>343.54</v>
      </c>
      <c r="E59" s="327">
        <f t="shared" si="3"/>
        <v>471.8696774902478</v>
      </c>
      <c r="F59" s="327">
        <v>1.4</v>
      </c>
      <c r="G59" s="327">
        <f t="shared" si="3"/>
        <v>1.9229712653150923</v>
      </c>
      <c r="H59" s="327">
        <v>0.15</v>
      </c>
      <c r="I59" s="327">
        <f t="shared" si="11"/>
        <v>0.20603263556947418</v>
      </c>
      <c r="J59" s="327">
        <v>8.67</v>
      </c>
      <c r="K59" s="327">
        <f t="shared" si="12"/>
        <v>11.90868633591561</v>
      </c>
      <c r="L59" s="327">
        <v>5.58</v>
      </c>
      <c r="M59" s="327">
        <f t="shared" si="13"/>
        <v>7.66441404318444</v>
      </c>
      <c r="O59" s="31">
        <v>43</v>
      </c>
      <c r="P59" s="32">
        <v>10908</v>
      </c>
      <c r="Q59" s="332">
        <v>177265</v>
      </c>
      <c r="R59" s="314">
        <v>15271</v>
      </c>
      <c r="S59" s="312">
        <v>1617</v>
      </c>
      <c r="T59" s="312">
        <v>4472</v>
      </c>
      <c r="U59" s="312">
        <v>2878</v>
      </c>
      <c r="V59" s="331">
        <f t="shared" si="4"/>
        <v>343.53682170542635</v>
      </c>
      <c r="W59" s="331">
        <f t="shared" si="5"/>
        <v>1.39998166483315</v>
      </c>
      <c r="X59" s="331">
        <f t="shared" si="6"/>
        <v>0.14823982398239824</v>
      </c>
      <c r="Y59" s="331">
        <f t="shared" si="7"/>
        <v>8.666666666666666</v>
      </c>
      <c r="Z59" s="331">
        <f t="shared" si="8"/>
        <v>5.577519379844961</v>
      </c>
    </row>
    <row r="60" spans="1:26" ht="12.75">
      <c r="A60" s="325">
        <v>41</v>
      </c>
      <c r="B60" s="326" t="s">
        <v>142</v>
      </c>
      <c r="C60" s="326" t="s">
        <v>143</v>
      </c>
      <c r="D60" s="327">
        <v>250.02</v>
      </c>
      <c r="E60" s="327">
        <f t="shared" si="3"/>
        <v>343.4151969671996</v>
      </c>
      <c r="F60" s="327">
        <v>1.59</v>
      </c>
      <c r="G60" s="327">
        <f t="shared" si="3"/>
        <v>2.1839459370364267</v>
      </c>
      <c r="H60" s="327">
        <v>0.05</v>
      </c>
      <c r="I60" s="327">
        <f t="shared" si="11"/>
        <v>0.06867754518982473</v>
      </c>
      <c r="J60" s="327">
        <v>0</v>
      </c>
      <c r="K60" s="327">
        <f t="shared" si="12"/>
        <v>0</v>
      </c>
      <c r="L60" s="327">
        <v>0</v>
      </c>
      <c r="M60" s="327">
        <f t="shared" si="13"/>
        <v>0</v>
      </c>
      <c r="O60" s="31">
        <v>24</v>
      </c>
      <c r="P60" s="32">
        <v>6929</v>
      </c>
      <c r="Q60" s="332">
        <v>72006</v>
      </c>
      <c r="R60" s="314">
        <v>11025</v>
      </c>
      <c r="S60" s="312">
        <v>313</v>
      </c>
      <c r="T60" s="312">
        <v>0</v>
      </c>
      <c r="U60" s="312">
        <v>0</v>
      </c>
      <c r="V60" s="331">
        <f t="shared" si="4"/>
        <v>250.02083333333334</v>
      </c>
      <c r="W60" s="331">
        <f t="shared" si="5"/>
        <v>1.5911386924520132</v>
      </c>
      <c r="X60" s="331">
        <f t="shared" si="6"/>
        <v>0.045172463558955114</v>
      </c>
      <c r="Y60" s="331">
        <f t="shared" si="7"/>
        <v>0</v>
      </c>
      <c r="Z60" s="331">
        <f t="shared" si="8"/>
        <v>0</v>
      </c>
    </row>
    <row r="61" spans="1:26" ht="12.75">
      <c r="A61" s="325">
        <v>42</v>
      </c>
      <c r="B61" s="326" t="s">
        <v>144</v>
      </c>
      <c r="C61" s="326" t="s">
        <v>145</v>
      </c>
      <c r="D61" s="327">
        <v>383.75</v>
      </c>
      <c r="E61" s="327">
        <f t="shared" si="3"/>
        <v>527.1001593319048</v>
      </c>
      <c r="F61" s="327">
        <v>1.21</v>
      </c>
      <c r="G61" s="327">
        <f t="shared" si="3"/>
        <v>1.6619965935937584</v>
      </c>
      <c r="H61" s="327">
        <v>0.12</v>
      </c>
      <c r="I61" s="327">
        <f t="shared" si="11"/>
        <v>0.16482610845557935</v>
      </c>
      <c r="J61" s="327">
        <v>5.32</v>
      </c>
      <c r="K61" s="327">
        <f t="shared" si="12"/>
        <v>7.307290808197352</v>
      </c>
      <c r="L61" s="327">
        <v>2.15</v>
      </c>
      <c r="M61" s="327">
        <f t="shared" si="13"/>
        <v>2.9531344431624635</v>
      </c>
      <c r="O61" s="31">
        <v>34</v>
      </c>
      <c r="P61" s="32">
        <v>12240</v>
      </c>
      <c r="Q61" s="332">
        <v>156569</v>
      </c>
      <c r="R61" s="314">
        <v>14774</v>
      </c>
      <c r="S61" s="312">
        <v>1429</v>
      </c>
      <c r="T61" s="312">
        <v>2172</v>
      </c>
      <c r="U61" s="312">
        <v>878</v>
      </c>
      <c r="V61" s="331">
        <f t="shared" si="4"/>
        <v>383.7475490196078</v>
      </c>
      <c r="W61" s="331">
        <f t="shared" si="5"/>
        <v>1.2070261437908496</v>
      </c>
      <c r="X61" s="331">
        <f t="shared" si="6"/>
        <v>0.1167483660130719</v>
      </c>
      <c r="Y61" s="331">
        <f t="shared" si="7"/>
        <v>5.323529411764706</v>
      </c>
      <c r="Z61" s="331">
        <f t="shared" si="8"/>
        <v>2.1519607843137254</v>
      </c>
    </row>
    <row r="62" spans="1:26" ht="12.75">
      <c r="A62" s="325">
        <v>43</v>
      </c>
      <c r="B62" s="326" t="s">
        <v>144</v>
      </c>
      <c r="C62" s="326" t="s">
        <v>146</v>
      </c>
      <c r="D62" s="327">
        <v>192.47</v>
      </c>
      <c r="E62" s="327">
        <f t="shared" si="3"/>
        <v>264.36734245371133</v>
      </c>
      <c r="F62" s="327">
        <v>1.4</v>
      </c>
      <c r="G62" s="327">
        <f t="shared" si="3"/>
        <v>1.9229712653150923</v>
      </c>
      <c r="H62" s="327">
        <v>0.07</v>
      </c>
      <c r="I62" s="327">
        <f t="shared" si="11"/>
        <v>0.09614856326575463</v>
      </c>
      <c r="J62" s="327">
        <v>1.1</v>
      </c>
      <c r="K62" s="327">
        <f t="shared" si="12"/>
        <v>1.5109059941761442</v>
      </c>
      <c r="L62" s="327">
        <v>1.36</v>
      </c>
      <c r="M62" s="327">
        <f t="shared" si="13"/>
        <v>1.8680292291632328</v>
      </c>
      <c r="O62" s="31">
        <v>35</v>
      </c>
      <c r="P62" s="32">
        <v>12017</v>
      </c>
      <c r="Q62" s="332">
        <v>80836</v>
      </c>
      <c r="R62" s="314">
        <v>16844</v>
      </c>
      <c r="S62" s="312">
        <v>805</v>
      </c>
      <c r="T62" s="312">
        <v>463</v>
      </c>
      <c r="U62" s="312">
        <v>572</v>
      </c>
      <c r="V62" s="331">
        <f t="shared" si="4"/>
        <v>192.46666666666667</v>
      </c>
      <c r="W62" s="331">
        <f t="shared" si="5"/>
        <v>1.4016809519846885</v>
      </c>
      <c r="X62" s="331">
        <f t="shared" si="6"/>
        <v>0.06698843305317467</v>
      </c>
      <c r="Y62" s="331">
        <f t="shared" si="7"/>
        <v>1.1023809523809522</v>
      </c>
      <c r="Z62" s="331">
        <f t="shared" si="8"/>
        <v>1.3619047619047617</v>
      </c>
    </row>
    <row r="63" spans="1:26" ht="13.5" thickBot="1">
      <c r="A63" s="325">
        <v>44</v>
      </c>
      <c r="B63" s="326" t="s">
        <v>147</v>
      </c>
      <c r="C63" s="326" t="s">
        <v>148</v>
      </c>
      <c r="D63" s="327">
        <v>339.62</v>
      </c>
      <c r="E63" s="327">
        <f t="shared" si="3"/>
        <v>466.4853579473655</v>
      </c>
      <c r="F63" s="327">
        <v>1.19</v>
      </c>
      <c r="G63" s="327">
        <f t="shared" si="3"/>
        <v>1.6345255755178285</v>
      </c>
      <c r="H63" s="327">
        <v>0.06</v>
      </c>
      <c r="I63" s="327">
        <f t="shared" si="11"/>
        <v>0.08241305422778968</v>
      </c>
      <c r="J63" s="327">
        <v>23.57</v>
      </c>
      <c r="K63" s="327">
        <f t="shared" si="12"/>
        <v>32.37459480248338</v>
      </c>
      <c r="L63" s="327">
        <v>8.78</v>
      </c>
      <c r="M63" s="327">
        <f t="shared" si="13"/>
        <v>12.059776935333222</v>
      </c>
      <c r="O63" s="31">
        <v>19</v>
      </c>
      <c r="P63" s="32">
        <v>8721</v>
      </c>
      <c r="Q63" s="332">
        <v>77433</v>
      </c>
      <c r="R63" s="314">
        <v>10362</v>
      </c>
      <c r="S63" s="312">
        <v>517</v>
      </c>
      <c r="T63" s="312">
        <v>5374</v>
      </c>
      <c r="U63" s="312">
        <v>2001</v>
      </c>
      <c r="V63" s="331">
        <f t="shared" si="4"/>
        <v>339.61842105263156</v>
      </c>
      <c r="W63" s="331">
        <f t="shared" si="5"/>
        <v>1.1881664946680426</v>
      </c>
      <c r="X63" s="331">
        <f t="shared" si="6"/>
        <v>0.059282192409127396</v>
      </c>
      <c r="Y63" s="331">
        <f t="shared" si="7"/>
        <v>23.570175438596493</v>
      </c>
      <c r="Z63" s="331">
        <f t="shared" si="8"/>
        <v>8.776315789473683</v>
      </c>
    </row>
    <row r="64" spans="1:26" s="336" customFormat="1" ht="14.25" thickBot="1" thickTop="1">
      <c r="A64" s="313">
        <v>44</v>
      </c>
      <c r="B64" s="333"/>
      <c r="C64" s="334" t="s">
        <v>149</v>
      </c>
      <c r="D64" s="335">
        <v>291.16</v>
      </c>
      <c r="E64" s="327">
        <f t="shared" si="3"/>
        <v>399.92308114938743</v>
      </c>
      <c r="F64" s="335">
        <v>1.37</v>
      </c>
      <c r="G64" s="327">
        <f t="shared" si="3"/>
        <v>1.881764738201198</v>
      </c>
      <c r="H64" s="335">
        <v>0.09</v>
      </c>
      <c r="I64" s="327">
        <f t="shared" si="11"/>
        <v>0.12361958134168452</v>
      </c>
      <c r="J64" s="335">
        <v>5.89</v>
      </c>
      <c r="K64" s="327">
        <f t="shared" si="12"/>
        <v>8.090214823361354</v>
      </c>
      <c r="L64" s="335">
        <v>2.68</v>
      </c>
      <c r="M64" s="327">
        <f t="shared" si="13"/>
        <v>3.6811164221746058</v>
      </c>
      <c r="O64" s="337">
        <v>1776</v>
      </c>
      <c r="P64" s="338">
        <f aca="true" t="shared" si="14" ref="P64:U64">(P20+P21+P22+P23+P24+P25+P26+P27+P28+P29+P30+P31+P32+P33+P34+P35+P36+P37+P38+P39+P40+P41+P42+P43+P44+P45+P46+P47+P48+P49+P50+P51+P52+P53+P54+P55+P56+P57+P58+P59+P60+P61+P62+P63)</f>
        <v>625674</v>
      </c>
      <c r="Q64" s="339">
        <f t="shared" si="14"/>
        <v>6205209</v>
      </c>
      <c r="R64" s="340">
        <f t="shared" si="14"/>
        <v>855810</v>
      </c>
      <c r="S64" s="341">
        <f t="shared" si="14"/>
        <v>54262</v>
      </c>
      <c r="T64" s="341">
        <f t="shared" si="14"/>
        <v>125608</v>
      </c>
      <c r="U64" s="341">
        <f t="shared" si="14"/>
        <v>57052</v>
      </c>
      <c r="V64" s="342">
        <f t="shared" si="4"/>
        <v>291.1603322072072</v>
      </c>
      <c r="W64" s="342">
        <f t="shared" si="5"/>
        <v>1.367820941896259</v>
      </c>
      <c r="X64" s="342">
        <f t="shared" si="6"/>
        <v>0.08672567503204544</v>
      </c>
      <c r="Y64" s="342">
        <f t="shared" si="7"/>
        <v>5.893768768768769</v>
      </c>
      <c r="Z64" s="342">
        <f t="shared" si="8"/>
        <v>2.6769894894894897</v>
      </c>
    </row>
    <row r="65" spans="1:26" ht="14.25" thickBot="1" thickTop="1">
      <c r="A65" s="597"/>
      <c r="B65" s="598"/>
      <c r="C65" s="598"/>
      <c r="D65" s="598"/>
      <c r="E65" s="598"/>
      <c r="F65" s="598"/>
      <c r="G65" s="598"/>
      <c r="H65" s="598"/>
      <c r="I65" s="598"/>
      <c r="J65" s="598"/>
      <c r="K65" s="598"/>
      <c r="L65" s="598"/>
      <c r="M65" s="599"/>
      <c r="O65" s="39"/>
      <c r="P65"/>
      <c r="Q65"/>
      <c r="R65"/>
      <c r="S65"/>
      <c r="T65"/>
      <c r="U65"/>
      <c r="V65" s="331" t="e">
        <f t="shared" si="4"/>
        <v>#DIV/0!</v>
      </c>
      <c r="W65" s="331" t="e">
        <f t="shared" si="5"/>
        <v>#DIV/0!</v>
      </c>
      <c r="X65" s="331" t="e">
        <f t="shared" si="6"/>
        <v>#DIV/0!</v>
      </c>
      <c r="Y65" s="331" t="e">
        <f t="shared" si="7"/>
        <v>#DIV/0!</v>
      </c>
      <c r="Z65" s="331" t="e">
        <f t="shared" si="8"/>
        <v>#DIV/0!</v>
      </c>
    </row>
    <row r="66" spans="1:26" ht="13.5" customHeight="1" hidden="1" thickTop="1">
      <c r="A66" s="325">
        <v>1</v>
      </c>
      <c r="B66" s="326" t="s">
        <v>64</v>
      </c>
      <c r="C66" s="326" t="s">
        <v>150</v>
      </c>
      <c r="D66" s="31">
        <v>389.82</v>
      </c>
      <c r="E66" s="31"/>
      <c r="F66" s="31">
        <v>1</v>
      </c>
      <c r="G66" s="31"/>
      <c r="H66" s="31">
        <v>0.1</v>
      </c>
      <c r="I66" s="31"/>
      <c r="J66" s="31">
        <v>2.72</v>
      </c>
      <c r="K66" s="31"/>
      <c r="L66" s="31">
        <v>1.39</v>
      </c>
      <c r="M66" s="31"/>
      <c r="O66" s="31">
        <v>114</v>
      </c>
      <c r="P66" s="32">
        <v>43903</v>
      </c>
      <c r="Q66" s="358">
        <v>533274</v>
      </c>
      <c r="R66" s="312">
        <v>43819</v>
      </c>
      <c r="S66" s="312">
        <v>4574</v>
      </c>
      <c r="T66" s="312">
        <v>3723</v>
      </c>
      <c r="U66" s="312">
        <v>1898</v>
      </c>
      <c r="V66" s="331">
        <f t="shared" si="4"/>
        <v>389.82017543859644</v>
      </c>
      <c r="W66" s="331">
        <f t="shared" si="5"/>
        <v>0.9980866911145024</v>
      </c>
      <c r="X66" s="331">
        <f t="shared" si="6"/>
        <v>0.10418422431268934</v>
      </c>
      <c r="Y66" s="331">
        <f t="shared" si="7"/>
        <v>2.721491228070175</v>
      </c>
      <c r="Z66" s="331">
        <f t="shared" si="8"/>
        <v>1.3874269005847955</v>
      </c>
    </row>
    <row r="67" spans="1:26" ht="12.75" customHeight="1" hidden="1">
      <c r="A67" s="325">
        <v>2</v>
      </c>
      <c r="B67" s="326" t="s">
        <v>66</v>
      </c>
      <c r="C67" s="326" t="s">
        <v>151</v>
      </c>
      <c r="D67" s="31">
        <v>448.3</v>
      </c>
      <c r="E67" s="31"/>
      <c r="F67" s="31">
        <v>1.21</v>
      </c>
      <c r="G67" s="31"/>
      <c r="H67" s="31">
        <v>0.15</v>
      </c>
      <c r="I67" s="31"/>
      <c r="J67" s="31">
        <v>2.6</v>
      </c>
      <c r="K67" s="31"/>
      <c r="L67" s="31">
        <v>0</v>
      </c>
      <c r="M67" s="31"/>
      <c r="O67" s="31">
        <v>85</v>
      </c>
      <c r="P67" s="32">
        <v>34014</v>
      </c>
      <c r="Q67" s="358">
        <v>457269</v>
      </c>
      <c r="R67" s="312">
        <v>41176</v>
      </c>
      <c r="S67" s="312">
        <v>5067</v>
      </c>
      <c r="T67" s="312">
        <v>2655</v>
      </c>
      <c r="U67" s="312">
        <v>0</v>
      </c>
      <c r="V67" s="331">
        <f t="shared" si="4"/>
        <v>448.3029411764706</v>
      </c>
      <c r="W67" s="331">
        <f t="shared" si="5"/>
        <v>1.210560357499853</v>
      </c>
      <c r="X67" s="331">
        <f t="shared" si="6"/>
        <v>0.14896807197036516</v>
      </c>
      <c r="Y67" s="331">
        <f t="shared" si="7"/>
        <v>2.6029411764705883</v>
      </c>
      <c r="Z67" s="331">
        <f t="shared" si="8"/>
        <v>0</v>
      </c>
    </row>
    <row r="68" spans="1:26" ht="12.75" customHeight="1" hidden="1">
      <c r="A68" s="325">
        <v>3</v>
      </c>
      <c r="B68" s="326" t="s">
        <v>66</v>
      </c>
      <c r="C68" s="326" t="s">
        <v>152</v>
      </c>
      <c r="D68" s="31">
        <v>475.08</v>
      </c>
      <c r="E68" s="31"/>
      <c r="F68" s="31">
        <v>1.09</v>
      </c>
      <c r="G68" s="31"/>
      <c r="H68" s="31">
        <v>0.08</v>
      </c>
      <c r="I68" s="31"/>
      <c r="J68" s="31">
        <v>0.36</v>
      </c>
      <c r="K68" s="31"/>
      <c r="L68" s="31">
        <v>1.82</v>
      </c>
      <c r="M68" s="31"/>
      <c r="O68" s="31">
        <v>115</v>
      </c>
      <c r="P68" s="32">
        <v>46063</v>
      </c>
      <c r="Q68" s="358">
        <v>655605</v>
      </c>
      <c r="R68" s="312">
        <v>50249</v>
      </c>
      <c r="S68" s="312">
        <v>3528</v>
      </c>
      <c r="T68" s="312">
        <v>500</v>
      </c>
      <c r="U68" s="312">
        <v>2515</v>
      </c>
      <c r="V68" s="331">
        <f t="shared" si="4"/>
        <v>475.07608695652175</v>
      </c>
      <c r="W68" s="331">
        <f t="shared" si="5"/>
        <v>1.0908755400212753</v>
      </c>
      <c r="X68" s="331">
        <f t="shared" si="6"/>
        <v>0.07659075613833229</v>
      </c>
      <c r="Y68" s="331">
        <f t="shared" si="7"/>
        <v>0.36231884057971014</v>
      </c>
      <c r="Z68" s="331">
        <f t="shared" si="8"/>
        <v>1.8224637681159421</v>
      </c>
    </row>
    <row r="69" spans="1:26" ht="12.75" customHeight="1" hidden="1">
      <c r="A69" s="325">
        <v>4</v>
      </c>
      <c r="B69" s="326" t="s">
        <v>66</v>
      </c>
      <c r="C69" s="326" t="s">
        <v>69</v>
      </c>
      <c r="D69" s="31">
        <v>528.51</v>
      </c>
      <c r="E69" s="31"/>
      <c r="F69" s="31">
        <v>1.66</v>
      </c>
      <c r="G69" s="31"/>
      <c r="H69" s="31">
        <v>0.17</v>
      </c>
      <c r="I69" s="31"/>
      <c r="J69" s="31">
        <v>4.24</v>
      </c>
      <c r="K69" s="31"/>
      <c r="L69" s="31">
        <v>0</v>
      </c>
      <c r="M69" s="31"/>
      <c r="O69" s="31">
        <v>64</v>
      </c>
      <c r="P69" s="32">
        <v>24263</v>
      </c>
      <c r="Q69" s="358">
        <v>405896</v>
      </c>
      <c r="R69" s="312">
        <v>40291</v>
      </c>
      <c r="S69" s="312">
        <v>4038</v>
      </c>
      <c r="T69" s="312">
        <v>3256</v>
      </c>
      <c r="U69" s="312">
        <v>0</v>
      </c>
      <c r="V69" s="331">
        <f t="shared" si="4"/>
        <v>528.5104166666666</v>
      </c>
      <c r="W69" s="331">
        <f t="shared" si="5"/>
        <v>1.660594320570416</v>
      </c>
      <c r="X69" s="331">
        <f t="shared" si="6"/>
        <v>0.1664262457239418</v>
      </c>
      <c r="Y69" s="331">
        <f t="shared" si="7"/>
        <v>4.239583333333333</v>
      </c>
      <c r="Z69" s="331">
        <f t="shared" si="8"/>
        <v>0</v>
      </c>
    </row>
    <row r="70" spans="1:26" ht="13.5" customHeight="1" hidden="1" thickBot="1">
      <c r="A70" s="325">
        <v>5</v>
      </c>
      <c r="B70" s="326" t="s">
        <v>70</v>
      </c>
      <c r="C70" s="326" t="s">
        <v>71</v>
      </c>
      <c r="D70" s="31">
        <v>557.14</v>
      </c>
      <c r="E70" s="31"/>
      <c r="F70" s="31">
        <v>1.5</v>
      </c>
      <c r="G70" s="31"/>
      <c r="H70" s="31">
        <v>0.17</v>
      </c>
      <c r="I70" s="31"/>
      <c r="J70" s="31">
        <v>2.54</v>
      </c>
      <c r="K70" s="31"/>
      <c r="L70" s="31">
        <v>3</v>
      </c>
      <c r="M70" s="31"/>
      <c r="O70" s="31">
        <v>107</v>
      </c>
      <c r="P70" s="32">
        <v>40513</v>
      </c>
      <c r="Q70" s="358">
        <v>715373</v>
      </c>
      <c r="R70" s="312">
        <v>60732</v>
      </c>
      <c r="S70" s="312">
        <v>6829</v>
      </c>
      <c r="T70" s="312">
        <v>3264</v>
      </c>
      <c r="U70" s="312">
        <v>3852</v>
      </c>
      <c r="V70" s="331">
        <f t="shared" si="4"/>
        <v>557.1440809968848</v>
      </c>
      <c r="W70" s="331">
        <f t="shared" si="5"/>
        <v>1.4990743711894947</v>
      </c>
      <c r="X70" s="331">
        <f t="shared" si="6"/>
        <v>0.16856317725174635</v>
      </c>
      <c r="Y70" s="331">
        <f t="shared" si="7"/>
        <v>2.542056074766355</v>
      </c>
      <c r="Z70" s="331">
        <f t="shared" si="8"/>
        <v>3</v>
      </c>
    </row>
    <row r="71" spans="1:26" ht="17.25" customHeight="1" hidden="1" thickBot="1" thickTop="1">
      <c r="A71" s="316">
        <v>5</v>
      </c>
      <c r="B71" s="359"/>
      <c r="C71" s="360" t="s">
        <v>72</v>
      </c>
      <c r="D71" s="361">
        <f>(D66+D67+D68+D69+D70)</f>
        <v>2398.85</v>
      </c>
      <c r="E71" s="361"/>
      <c r="F71" s="361">
        <f>(F66+F67+F68+F69+F70)</f>
        <v>6.46</v>
      </c>
      <c r="G71" s="361"/>
      <c r="H71" s="361">
        <f>(H66+H67+H68+H69+H70)</f>
        <v>0.67</v>
      </c>
      <c r="I71" s="361"/>
      <c r="J71" s="361">
        <f>(J66+J67+J68+J69+J70)</f>
        <v>12.46</v>
      </c>
      <c r="K71" s="361"/>
      <c r="L71" s="361">
        <f>(L66+L67+L68+L69+L70)</f>
        <v>6.21</v>
      </c>
      <c r="M71" s="361"/>
      <c r="O71" s="59">
        <v>485</v>
      </c>
      <c r="P71" s="82">
        <f aca="true" t="shared" si="15" ref="P71:U71">(P66+P67+P68+P69+P70)</f>
        <v>188756</v>
      </c>
      <c r="Q71" s="362">
        <f t="shared" si="15"/>
        <v>2767417</v>
      </c>
      <c r="R71" s="363">
        <f t="shared" si="15"/>
        <v>236267</v>
      </c>
      <c r="S71" s="363">
        <f t="shared" si="15"/>
        <v>24036</v>
      </c>
      <c r="T71" s="363">
        <f t="shared" si="15"/>
        <v>13398</v>
      </c>
      <c r="U71" s="363">
        <f t="shared" si="15"/>
        <v>8265</v>
      </c>
      <c r="V71" s="331">
        <f t="shared" si="4"/>
        <v>475.50120274914093</v>
      </c>
      <c r="W71" s="331">
        <f t="shared" si="5"/>
        <v>1.251705906037424</v>
      </c>
      <c r="X71" s="331">
        <f t="shared" si="6"/>
        <v>0.12733899849541205</v>
      </c>
      <c r="Y71" s="331">
        <f t="shared" si="7"/>
        <v>2.3020618556701034</v>
      </c>
      <c r="Z71" s="331">
        <f t="shared" si="8"/>
        <v>1.4201030927835052</v>
      </c>
    </row>
    <row r="72" spans="1:26" ht="14.25" customHeight="1" hidden="1" thickBot="1" thickTop="1">
      <c r="A72" s="604"/>
      <c r="B72" s="604"/>
      <c r="C72" s="604"/>
      <c r="D72" s="604"/>
      <c r="E72" s="604"/>
      <c r="F72" s="604"/>
      <c r="G72" s="604"/>
      <c r="H72" s="604"/>
      <c r="I72" s="604"/>
      <c r="J72" s="604"/>
      <c r="K72" s="604"/>
      <c r="L72" s="604"/>
      <c r="M72" s="364"/>
      <c r="O72" s="39"/>
      <c r="P72"/>
      <c r="Q72"/>
      <c r="R72"/>
      <c r="S72"/>
      <c r="T72"/>
      <c r="U72"/>
      <c r="V72" s="331" t="e">
        <f aca="true" t="shared" si="16" ref="V72:V97">Q72/O72/12</f>
        <v>#DIV/0!</v>
      </c>
      <c r="W72" s="331" t="e">
        <f aca="true" t="shared" si="17" ref="W72:W97">R72/P72</f>
        <v>#DIV/0!</v>
      </c>
      <c r="X72" s="331" t="e">
        <f aca="true" t="shared" si="18" ref="X72:X97">S72/P72</f>
        <v>#DIV/0!</v>
      </c>
      <c r="Y72" s="331" t="e">
        <f aca="true" t="shared" si="19" ref="Y72:Y97">T72/O72/12</f>
        <v>#DIV/0!</v>
      </c>
      <c r="Z72" s="331" t="e">
        <f aca="true" t="shared" si="20" ref="Z72:Z97">U72/O72/12</f>
        <v>#DIV/0!</v>
      </c>
    </row>
    <row r="73" spans="1:26" ht="13.5" customHeight="1" hidden="1" thickTop="1">
      <c r="A73" s="325">
        <v>1</v>
      </c>
      <c r="B73" s="326" t="s">
        <v>66</v>
      </c>
      <c r="C73" s="326" t="s">
        <v>73</v>
      </c>
      <c r="D73" s="31">
        <v>300.78</v>
      </c>
      <c r="E73" s="31"/>
      <c r="F73" s="31">
        <v>1.46</v>
      </c>
      <c r="G73" s="31"/>
      <c r="H73" s="31">
        <v>0.19</v>
      </c>
      <c r="I73" s="31"/>
      <c r="J73" s="31">
        <v>1.64</v>
      </c>
      <c r="K73" s="31"/>
      <c r="L73" s="31">
        <v>12.3</v>
      </c>
      <c r="M73" s="31"/>
      <c r="O73" s="31">
        <v>84</v>
      </c>
      <c r="P73" s="32">
        <v>29520</v>
      </c>
      <c r="Q73" s="358">
        <v>303187</v>
      </c>
      <c r="R73" s="312">
        <v>43146</v>
      </c>
      <c r="S73" s="312">
        <v>5562</v>
      </c>
      <c r="T73" s="312">
        <v>1656</v>
      </c>
      <c r="U73" s="312">
        <v>12399</v>
      </c>
      <c r="V73" s="331">
        <f t="shared" si="16"/>
        <v>300.780753968254</v>
      </c>
      <c r="W73" s="331">
        <f t="shared" si="17"/>
        <v>1.4615853658536586</v>
      </c>
      <c r="X73" s="331">
        <f t="shared" si="18"/>
        <v>0.18841463414634146</v>
      </c>
      <c r="Y73" s="331">
        <f t="shared" si="19"/>
        <v>1.642857142857143</v>
      </c>
      <c r="Z73" s="331">
        <f t="shared" si="20"/>
        <v>12.300595238095239</v>
      </c>
    </row>
    <row r="74" spans="1:26" ht="12.75" customHeight="1" hidden="1">
      <c r="A74" s="325">
        <v>2</v>
      </c>
      <c r="B74" s="326" t="s">
        <v>74</v>
      </c>
      <c r="C74" s="326" t="s">
        <v>75</v>
      </c>
      <c r="D74" s="31">
        <v>433.31</v>
      </c>
      <c r="E74" s="31"/>
      <c r="F74" s="31">
        <v>1.15</v>
      </c>
      <c r="G74" s="31"/>
      <c r="H74" s="31">
        <v>0.17</v>
      </c>
      <c r="I74" s="31"/>
      <c r="J74" s="31">
        <v>4.72</v>
      </c>
      <c r="K74" s="31"/>
      <c r="L74" s="31">
        <v>1.63</v>
      </c>
      <c r="M74" s="31"/>
      <c r="O74" s="31">
        <v>171</v>
      </c>
      <c r="P74" s="32">
        <v>61059</v>
      </c>
      <c r="Q74" s="358">
        <v>889142</v>
      </c>
      <c r="R74" s="312">
        <v>70017</v>
      </c>
      <c r="S74" s="312">
        <v>10517</v>
      </c>
      <c r="T74" s="312">
        <v>9695</v>
      </c>
      <c r="U74" s="312">
        <v>3342</v>
      </c>
      <c r="V74" s="331">
        <f t="shared" si="16"/>
        <v>433.3050682261209</v>
      </c>
      <c r="W74" s="331">
        <f t="shared" si="17"/>
        <v>1.146710558640004</v>
      </c>
      <c r="X74" s="331">
        <f t="shared" si="18"/>
        <v>0.17224324014477801</v>
      </c>
      <c r="Y74" s="331">
        <f t="shared" si="19"/>
        <v>4.724658869395712</v>
      </c>
      <c r="Z74" s="331">
        <f t="shared" si="20"/>
        <v>1.628654970760234</v>
      </c>
    </row>
    <row r="75" spans="1:26" ht="13.5" customHeight="1" hidden="1" thickBot="1">
      <c r="A75" s="325">
        <v>3</v>
      </c>
      <c r="B75" s="326" t="s">
        <v>76</v>
      </c>
      <c r="C75" s="326" t="s">
        <v>153</v>
      </c>
      <c r="D75" s="31">
        <v>438.03</v>
      </c>
      <c r="E75" s="31"/>
      <c r="F75" s="31">
        <v>1.2</v>
      </c>
      <c r="G75" s="31"/>
      <c r="H75" s="31">
        <v>0.38</v>
      </c>
      <c r="I75" s="31"/>
      <c r="J75" s="31">
        <v>0.47</v>
      </c>
      <c r="K75" s="31"/>
      <c r="L75" s="31">
        <v>5.96</v>
      </c>
      <c r="M75" s="31"/>
      <c r="O75" s="31">
        <v>101</v>
      </c>
      <c r="P75" s="32">
        <v>35360</v>
      </c>
      <c r="Q75" s="358">
        <v>530889</v>
      </c>
      <c r="R75" s="312">
        <v>42479</v>
      </c>
      <c r="S75" s="312">
        <v>13589</v>
      </c>
      <c r="T75" s="312">
        <v>567</v>
      </c>
      <c r="U75" s="312">
        <v>7222</v>
      </c>
      <c r="V75" s="331">
        <f t="shared" si="16"/>
        <v>438.0272277227723</v>
      </c>
      <c r="W75" s="331">
        <f t="shared" si="17"/>
        <v>1.201329185520362</v>
      </c>
      <c r="X75" s="331">
        <f t="shared" si="18"/>
        <v>0.38430429864253396</v>
      </c>
      <c r="Y75" s="331">
        <f t="shared" si="19"/>
        <v>0.4678217821782178</v>
      </c>
      <c r="Z75" s="331">
        <f t="shared" si="20"/>
        <v>5.958745874587458</v>
      </c>
    </row>
    <row r="76" spans="1:26" ht="17.25" customHeight="1" hidden="1" thickBot="1" thickTop="1">
      <c r="A76" s="316">
        <v>3</v>
      </c>
      <c r="B76" s="359"/>
      <c r="C76" s="360" t="s">
        <v>78</v>
      </c>
      <c r="D76" s="361">
        <f>(D73+D74+D75)</f>
        <v>1172.12</v>
      </c>
      <c r="E76" s="361"/>
      <c r="F76" s="361">
        <f>(F73+F74+F75)</f>
        <v>3.8099999999999996</v>
      </c>
      <c r="G76" s="361"/>
      <c r="H76" s="361">
        <f>(H73+H74+H75)</f>
        <v>0.74</v>
      </c>
      <c r="I76" s="361"/>
      <c r="J76" s="361">
        <f>(J73+J74+J75)</f>
        <v>6.829999999999999</v>
      </c>
      <c r="K76" s="361"/>
      <c r="L76" s="361">
        <f>(L73+L74+L75)</f>
        <v>19.89</v>
      </c>
      <c r="M76" s="361"/>
      <c r="O76" s="59">
        <v>356</v>
      </c>
      <c r="P76" s="82">
        <f aca="true" t="shared" si="21" ref="P76:U76">(P73+P74+P75)</f>
        <v>125939</v>
      </c>
      <c r="Q76" s="362">
        <f t="shared" si="21"/>
        <v>1723218</v>
      </c>
      <c r="R76" s="363">
        <f t="shared" si="21"/>
        <v>155642</v>
      </c>
      <c r="S76" s="363">
        <f t="shared" si="21"/>
        <v>29668</v>
      </c>
      <c r="T76" s="363">
        <f t="shared" si="21"/>
        <v>11918</v>
      </c>
      <c r="U76" s="363">
        <f t="shared" si="21"/>
        <v>22963</v>
      </c>
      <c r="V76" s="331">
        <f t="shared" si="16"/>
        <v>403.375</v>
      </c>
      <c r="W76" s="331">
        <f t="shared" si="17"/>
        <v>1.2358522776899927</v>
      </c>
      <c r="X76" s="331">
        <f t="shared" si="18"/>
        <v>0.2355743653673604</v>
      </c>
      <c r="Y76" s="331">
        <f t="shared" si="19"/>
        <v>2.7897940074906367</v>
      </c>
      <c r="Z76" s="331">
        <f t="shared" si="20"/>
        <v>5.375234082397004</v>
      </c>
    </row>
    <row r="77" spans="1:26" ht="14.25" customHeight="1" hidden="1" thickBot="1" thickTop="1">
      <c r="A77" s="604"/>
      <c r="B77" s="604"/>
      <c r="C77" s="604"/>
      <c r="D77" s="604"/>
      <c r="E77" s="604"/>
      <c r="F77" s="604"/>
      <c r="G77" s="604"/>
      <c r="H77" s="604"/>
      <c r="I77" s="604"/>
      <c r="J77" s="604"/>
      <c r="K77" s="604"/>
      <c r="L77" s="604"/>
      <c r="M77" s="364"/>
      <c r="O77" s="39"/>
      <c r="P77"/>
      <c r="Q77"/>
      <c r="R77"/>
      <c r="S77"/>
      <c r="T77"/>
      <c r="U77"/>
      <c r="V77" s="331" t="e">
        <f t="shared" si="16"/>
        <v>#DIV/0!</v>
      </c>
      <c r="W77" s="331" t="e">
        <f t="shared" si="17"/>
        <v>#DIV/0!</v>
      </c>
      <c r="X77" s="331" t="e">
        <f t="shared" si="18"/>
        <v>#DIV/0!</v>
      </c>
      <c r="Y77" s="331" t="e">
        <f t="shared" si="19"/>
        <v>#DIV/0!</v>
      </c>
      <c r="Z77" s="331" t="e">
        <f t="shared" si="20"/>
        <v>#DIV/0!</v>
      </c>
    </row>
    <row r="78" spans="1:26" ht="13.5" thickTop="1">
      <c r="A78" s="325">
        <v>1</v>
      </c>
      <c r="B78" s="326" t="s">
        <v>80</v>
      </c>
      <c r="C78" s="326" t="s">
        <v>154</v>
      </c>
      <c r="D78" s="327">
        <v>112.56</v>
      </c>
      <c r="E78" s="327">
        <f>D78/$E$6</f>
        <v>154.60688973133344</v>
      </c>
      <c r="F78" s="327">
        <v>0</v>
      </c>
      <c r="G78" s="327">
        <f>F78/$E$6</f>
        <v>0</v>
      </c>
      <c r="H78" s="327">
        <v>0</v>
      </c>
      <c r="I78" s="327">
        <f>H78/$E$6</f>
        <v>0</v>
      </c>
      <c r="J78" s="327">
        <v>12.61</v>
      </c>
      <c r="K78" s="327">
        <f>J78/$E$6</f>
        <v>17.320476896873796</v>
      </c>
      <c r="L78" s="327">
        <v>0</v>
      </c>
      <c r="M78" s="327">
        <f>L78/$E$6</f>
        <v>0</v>
      </c>
      <c r="O78" s="31">
        <v>6</v>
      </c>
      <c r="P78" s="32">
        <v>0</v>
      </c>
      <c r="Q78" s="343">
        <v>8104</v>
      </c>
      <c r="R78" s="314">
        <v>2409</v>
      </c>
      <c r="S78" s="312">
        <v>360</v>
      </c>
      <c r="T78" s="312">
        <v>908</v>
      </c>
      <c r="U78" s="312">
        <v>0</v>
      </c>
      <c r="V78" s="331">
        <f t="shared" si="16"/>
        <v>112.55555555555556</v>
      </c>
      <c r="W78" s="331" t="e">
        <f t="shared" si="17"/>
        <v>#DIV/0!</v>
      </c>
      <c r="X78" s="331" t="e">
        <f t="shared" si="18"/>
        <v>#DIV/0!</v>
      </c>
      <c r="Y78" s="331">
        <f t="shared" si="19"/>
        <v>12.611111111111112</v>
      </c>
      <c r="Z78" s="331">
        <f t="shared" si="20"/>
        <v>0</v>
      </c>
    </row>
    <row r="79" spans="1:26" ht="12.75">
      <c r="A79" s="325">
        <v>2</v>
      </c>
      <c r="B79" s="326" t="s">
        <v>85</v>
      </c>
      <c r="C79" s="326" t="s">
        <v>155</v>
      </c>
      <c r="D79" s="327">
        <v>181.64</v>
      </c>
      <c r="E79" s="327">
        <f aca="true" t="shared" si="22" ref="E79:E97">D79/$E$6</f>
        <v>249.49178616559527</v>
      </c>
      <c r="F79" s="327">
        <v>0</v>
      </c>
      <c r="G79" s="327">
        <f aca="true" t="shared" si="23" ref="G79:G97">F79/$E$6</f>
        <v>0</v>
      </c>
      <c r="H79" s="327">
        <v>0</v>
      </c>
      <c r="I79" s="327">
        <f aca="true" t="shared" si="24" ref="I79:I97">H79/$E$6</f>
        <v>0</v>
      </c>
      <c r="J79" s="327">
        <v>0</v>
      </c>
      <c r="K79" s="327">
        <f aca="true" t="shared" si="25" ref="K79:K97">J79/$E$6</f>
        <v>0</v>
      </c>
      <c r="L79" s="327">
        <v>4</v>
      </c>
      <c r="M79" s="327">
        <f aca="true" t="shared" si="26" ref="M79:M97">L79/$E$6</f>
        <v>5.494203615185978</v>
      </c>
      <c r="O79" s="31">
        <v>13</v>
      </c>
      <c r="P79" s="32">
        <v>0</v>
      </c>
      <c r="Q79" s="332">
        <v>28336</v>
      </c>
      <c r="R79" s="314">
        <v>13936</v>
      </c>
      <c r="S79" s="312">
        <v>265</v>
      </c>
      <c r="T79" s="312">
        <v>0</v>
      </c>
      <c r="U79" s="312">
        <v>624</v>
      </c>
      <c r="V79" s="331">
        <f t="shared" si="16"/>
        <v>181.64102564102564</v>
      </c>
      <c r="W79" s="331" t="e">
        <f t="shared" si="17"/>
        <v>#DIV/0!</v>
      </c>
      <c r="X79" s="331" t="e">
        <f t="shared" si="18"/>
        <v>#DIV/0!</v>
      </c>
      <c r="Y79" s="331">
        <f t="shared" si="19"/>
        <v>0</v>
      </c>
      <c r="Z79" s="331">
        <f t="shared" si="20"/>
        <v>4</v>
      </c>
    </row>
    <row r="80" spans="1:26" ht="22.5">
      <c r="A80" s="325">
        <v>3</v>
      </c>
      <c r="B80" s="326" t="s">
        <v>108</v>
      </c>
      <c r="C80" s="356" t="s">
        <v>156</v>
      </c>
      <c r="D80" s="327">
        <v>182.14</v>
      </c>
      <c r="E80" s="327">
        <f t="shared" si="22"/>
        <v>250.17856161749353</v>
      </c>
      <c r="F80" s="327">
        <v>0</v>
      </c>
      <c r="G80" s="327">
        <f t="shared" si="23"/>
        <v>0</v>
      </c>
      <c r="H80" s="327">
        <v>0</v>
      </c>
      <c r="I80" s="327">
        <f t="shared" si="24"/>
        <v>0</v>
      </c>
      <c r="J80" s="327">
        <v>5.5</v>
      </c>
      <c r="K80" s="327">
        <f t="shared" si="25"/>
        <v>7.55452997088072</v>
      </c>
      <c r="L80" s="327">
        <v>4.17</v>
      </c>
      <c r="M80" s="327">
        <f t="shared" si="26"/>
        <v>5.727707268831383</v>
      </c>
      <c r="O80" s="31">
        <v>3</v>
      </c>
      <c r="P80" s="32">
        <v>0</v>
      </c>
      <c r="Q80" s="332">
        <v>6557</v>
      </c>
      <c r="R80" s="314">
        <v>1768</v>
      </c>
      <c r="S80" s="312">
        <v>35</v>
      </c>
      <c r="T80" s="312">
        <v>198</v>
      </c>
      <c r="U80" s="312">
        <v>150</v>
      </c>
      <c r="V80" s="331">
        <f t="shared" si="16"/>
        <v>182.13888888888889</v>
      </c>
      <c r="W80" s="331" t="e">
        <f t="shared" si="17"/>
        <v>#DIV/0!</v>
      </c>
      <c r="X80" s="331" t="e">
        <f t="shared" si="18"/>
        <v>#DIV/0!</v>
      </c>
      <c r="Y80" s="331">
        <f t="shared" si="19"/>
        <v>5.5</v>
      </c>
      <c r="Z80" s="331">
        <f t="shared" si="20"/>
        <v>4.166666666666667</v>
      </c>
    </row>
    <row r="81" spans="1:26" ht="12.75">
      <c r="A81" s="325">
        <v>4</v>
      </c>
      <c r="B81" s="326" t="s">
        <v>157</v>
      </c>
      <c r="C81" s="326" t="s">
        <v>158</v>
      </c>
      <c r="D81" s="327">
        <v>462.04</v>
      </c>
      <c r="E81" s="327">
        <f t="shared" si="22"/>
        <v>634.6354595901324</v>
      </c>
      <c r="F81" s="327">
        <v>0</v>
      </c>
      <c r="G81" s="327">
        <f t="shared" si="23"/>
        <v>0</v>
      </c>
      <c r="H81" s="327">
        <v>0</v>
      </c>
      <c r="I81" s="327">
        <f t="shared" si="24"/>
        <v>0</v>
      </c>
      <c r="J81" s="327">
        <v>12.5</v>
      </c>
      <c r="K81" s="327">
        <f t="shared" si="25"/>
        <v>17.16938629745618</v>
      </c>
      <c r="L81" s="327">
        <v>8.75</v>
      </c>
      <c r="M81" s="327">
        <f t="shared" si="26"/>
        <v>12.018570408219329</v>
      </c>
      <c r="O81" s="31">
        <v>2</v>
      </c>
      <c r="P81" s="32">
        <v>0</v>
      </c>
      <c r="Q81" s="332">
        <v>11089</v>
      </c>
      <c r="R81" s="314">
        <v>1902</v>
      </c>
      <c r="S81" s="312">
        <v>179</v>
      </c>
      <c r="T81" s="312">
        <v>300</v>
      </c>
      <c r="U81" s="312">
        <v>210</v>
      </c>
      <c r="V81" s="331">
        <f t="shared" si="16"/>
        <v>462.0416666666667</v>
      </c>
      <c r="W81" s="331" t="e">
        <f t="shared" si="17"/>
        <v>#DIV/0!</v>
      </c>
      <c r="X81" s="331" t="e">
        <f t="shared" si="18"/>
        <v>#DIV/0!</v>
      </c>
      <c r="Y81" s="331">
        <f t="shared" si="19"/>
        <v>12.5</v>
      </c>
      <c r="Z81" s="331">
        <f t="shared" si="20"/>
        <v>8.75</v>
      </c>
    </row>
    <row r="82" spans="1:26" ht="12.75">
      <c r="A82" s="325">
        <v>5</v>
      </c>
      <c r="B82" s="326" t="s">
        <v>123</v>
      </c>
      <c r="C82" s="326" t="s">
        <v>159</v>
      </c>
      <c r="D82" s="327">
        <v>138</v>
      </c>
      <c r="E82" s="327">
        <f t="shared" si="22"/>
        <v>189.55002472391627</v>
      </c>
      <c r="F82" s="327">
        <v>0</v>
      </c>
      <c r="G82" s="327">
        <f t="shared" si="23"/>
        <v>0</v>
      </c>
      <c r="H82" s="327">
        <v>0</v>
      </c>
      <c r="I82" s="327">
        <f t="shared" si="24"/>
        <v>0</v>
      </c>
      <c r="J82" s="327">
        <v>3.08</v>
      </c>
      <c r="K82" s="327">
        <f t="shared" si="25"/>
        <v>4.2305367836932035</v>
      </c>
      <c r="L82" s="327">
        <v>3</v>
      </c>
      <c r="M82" s="327">
        <f t="shared" si="26"/>
        <v>4.120652711389484</v>
      </c>
      <c r="O82" s="31">
        <v>5</v>
      </c>
      <c r="P82" s="32">
        <v>0</v>
      </c>
      <c r="Q82" s="332">
        <v>8280</v>
      </c>
      <c r="R82" s="314">
        <v>4000</v>
      </c>
      <c r="S82" s="312">
        <v>45</v>
      </c>
      <c r="T82" s="312">
        <v>185</v>
      </c>
      <c r="U82" s="312">
        <v>180</v>
      </c>
      <c r="V82" s="331">
        <f t="shared" si="16"/>
        <v>138</v>
      </c>
      <c r="W82" s="331" t="e">
        <f t="shared" si="17"/>
        <v>#DIV/0!</v>
      </c>
      <c r="X82" s="331" t="e">
        <f t="shared" si="18"/>
        <v>#DIV/0!</v>
      </c>
      <c r="Y82" s="331">
        <f t="shared" si="19"/>
        <v>3.0833333333333335</v>
      </c>
      <c r="Z82" s="331">
        <f t="shared" si="20"/>
        <v>3</v>
      </c>
    </row>
    <row r="83" spans="1:26" ht="12.75">
      <c r="A83" s="325">
        <v>6</v>
      </c>
      <c r="B83" s="326" t="s">
        <v>128</v>
      </c>
      <c r="C83" s="326" t="s">
        <v>160</v>
      </c>
      <c r="D83" s="327">
        <v>184.89</v>
      </c>
      <c r="E83" s="327">
        <f t="shared" si="22"/>
        <v>253.95582660293388</v>
      </c>
      <c r="F83" s="327">
        <v>0</v>
      </c>
      <c r="G83" s="327">
        <f t="shared" si="23"/>
        <v>0</v>
      </c>
      <c r="H83" s="327">
        <v>0</v>
      </c>
      <c r="I83" s="327">
        <f t="shared" si="24"/>
        <v>0</v>
      </c>
      <c r="J83" s="327">
        <v>4.56</v>
      </c>
      <c r="K83" s="327">
        <f t="shared" si="25"/>
        <v>6.263392121312015</v>
      </c>
      <c r="L83" s="327">
        <v>2.64</v>
      </c>
      <c r="M83" s="327">
        <f t="shared" si="26"/>
        <v>3.626174386022746</v>
      </c>
      <c r="O83" s="31">
        <v>9</v>
      </c>
      <c r="P83" s="32">
        <v>0</v>
      </c>
      <c r="Q83" s="332">
        <v>19968</v>
      </c>
      <c r="R83" s="314">
        <v>5913</v>
      </c>
      <c r="S83" s="312">
        <v>296</v>
      </c>
      <c r="T83" s="312">
        <v>493</v>
      </c>
      <c r="U83" s="312">
        <v>285</v>
      </c>
      <c r="V83" s="331">
        <f t="shared" si="16"/>
        <v>184.88888888888889</v>
      </c>
      <c r="W83" s="331" t="e">
        <f t="shared" si="17"/>
        <v>#DIV/0!</v>
      </c>
      <c r="X83" s="331" t="e">
        <f t="shared" si="18"/>
        <v>#DIV/0!</v>
      </c>
      <c r="Y83" s="331">
        <f t="shared" si="19"/>
        <v>4.564814814814815</v>
      </c>
      <c r="Z83" s="331">
        <f t="shared" si="20"/>
        <v>2.638888888888889</v>
      </c>
    </row>
    <row r="84" spans="1:26" ht="13.5" thickBot="1">
      <c r="A84" s="325">
        <v>7</v>
      </c>
      <c r="B84" s="326" t="s">
        <v>74</v>
      </c>
      <c r="C84" s="326" t="s">
        <v>161</v>
      </c>
      <c r="D84" s="327">
        <v>168.13</v>
      </c>
      <c r="E84" s="327">
        <f t="shared" si="22"/>
        <v>230.93511345530464</v>
      </c>
      <c r="F84" s="327">
        <v>0</v>
      </c>
      <c r="G84" s="327">
        <f t="shared" si="23"/>
        <v>0</v>
      </c>
      <c r="H84" s="327">
        <v>0</v>
      </c>
      <c r="I84" s="327">
        <f t="shared" si="24"/>
        <v>0</v>
      </c>
      <c r="J84" s="327">
        <v>12.5</v>
      </c>
      <c r="K84" s="327">
        <f t="shared" si="25"/>
        <v>17.16938629745618</v>
      </c>
      <c r="L84" s="327">
        <v>1.38</v>
      </c>
      <c r="M84" s="327">
        <f t="shared" si="26"/>
        <v>1.8955002472391624</v>
      </c>
      <c r="O84" s="31">
        <v>8</v>
      </c>
      <c r="P84" s="32">
        <v>0</v>
      </c>
      <c r="Q84" s="332">
        <v>16140</v>
      </c>
      <c r="R84" s="314">
        <v>9048</v>
      </c>
      <c r="S84" s="312">
        <v>120</v>
      </c>
      <c r="T84" s="312">
        <v>1200</v>
      </c>
      <c r="U84" s="312">
        <v>132</v>
      </c>
      <c r="V84" s="331">
        <f t="shared" si="16"/>
        <v>168.125</v>
      </c>
      <c r="W84" s="331" t="e">
        <f t="shared" si="17"/>
        <v>#DIV/0!</v>
      </c>
      <c r="X84" s="331" t="e">
        <f t="shared" si="18"/>
        <v>#DIV/0!</v>
      </c>
      <c r="Y84" s="331">
        <f t="shared" si="19"/>
        <v>12.5</v>
      </c>
      <c r="Z84" s="331">
        <f t="shared" si="20"/>
        <v>1.375</v>
      </c>
    </row>
    <row r="85" spans="1:26" s="336" customFormat="1" ht="14.25" thickBot="1" thickTop="1">
      <c r="A85" s="313">
        <v>7</v>
      </c>
      <c r="B85" s="333"/>
      <c r="C85" s="334" t="s">
        <v>162</v>
      </c>
      <c r="D85" s="335">
        <v>178.39</v>
      </c>
      <c r="E85" s="327">
        <f t="shared" si="22"/>
        <v>245.02774572825666</v>
      </c>
      <c r="F85" s="335">
        <f>(F78+F79+F80+F81+F82+F83+F84)</f>
        <v>0</v>
      </c>
      <c r="G85" s="327">
        <f t="shared" si="23"/>
        <v>0</v>
      </c>
      <c r="H85" s="335">
        <f>(H78+H79+H80+H81+H82+H83+H84)</f>
        <v>0</v>
      </c>
      <c r="I85" s="327">
        <f t="shared" si="24"/>
        <v>0</v>
      </c>
      <c r="J85" s="335">
        <v>5.95</v>
      </c>
      <c r="K85" s="327">
        <f t="shared" si="25"/>
        <v>8.172627877589143</v>
      </c>
      <c r="L85" s="335">
        <v>2.86</v>
      </c>
      <c r="M85" s="327">
        <f t="shared" si="26"/>
        <v>3.9283555848579748</v>
      </c>
      <c r="O85" s="337">
        <v>46</v>
      </c>
      <c r="P85" s="338">
        <f aca="true" t="shared" si="27" ref="P85:U85">(P78+P79+P80+P81+P82+P83+P84)</f>
        <v>0</v>
      </c>
      <c r="Q85" s="339">
        <f t="shared" si="27"/>
        <v>98474</v>
      </c>
      <c r="R85" s="340">
        <f t="shared" si="27"/>
        <v>38976</v>
      </c>
      <c r="S85" s="341">
        <f t="shared" si="27"/>
        <v>1300</v>
      </c>
      <c r="T85" s="341">
        <f t="shared" si="27"/>
        <v>3284</v>
      </c>
      <c r="U85" s="341">
        <f t="shared" si="27"/>
        <v>1581</v>
      </c>
      <c r="V85" s="342">
        <f t="shared" si="16"/>
        <v>178.39492753623188</v>
      </c>
      <c r="W85" s="342" t="e">
        <f t="shared" si="17"/>
        <v>#DIV/0!</v>
      </c>
      <c r="X85" s="342" t="e">
        <f t="shared" si="18"/>
        <v>#DIV/0!</v>
      </c>
      <c r="Y85" s="342">
        <f t="shared" si="19"/>
        <v>5.949275362318841</v>
      </c>
      <c r="Z85" s="342">
        <f t="shared" si="20"/>
        <v>2.864130434782609</v>
      </c>
    </row>
    <row r="86" spans="1:26" ht="14.25" thickBot="1" thickTop="1">
      <c r="A86" s="597"/>
      <c r="B86" s="598"/>
      <c r="C86" s="598"/>
      <c r="D86" s="598"/>
      <c r="E86" s="598"/>
      <c r="F86" s="598"/>
      <c r="G86" s="598"/>
      <c r="H86" s="598"/>
      <c r="I86" s="598"/>
      <c r="J86" s="598"/>
      <c r="K86" s="598"/>
      <c r="L86" s="598"/>
      <c r="M86" s="599"/>
      <c r="O86" s="39"/>
      <c r="P86"/>
      <c r="Q86"/>
      <c r="R86"/>
      <c r="S86"/>
      <c r="T86"/>
      <c r="U86"/>
      <c r="V86" s="331" t="e">
        <f t="shared" si="16"/>
        <v>#DIV/0!</v>
      </c>
      <c r="W86" s="331" t="e">
        <f t="shared" si="17"/>
        <v>#DIV/0!</v>
      </c>
      <c r="X86" s="331" t="e">
        <f t="shared" si="18"/>
        <v>#DIV/0!</v>
      </c>
      <c r="Y86" s="331" t="e">
        <f t="shared" si="19"/>
        <v>#DIV/0!</v>
      </c>
      <c r="Z86" s="331" t="e">
        <f t="shared" si="20"/>
        <v>#DIV/0!</v>
      </c>
    </row>
    <row r="87" spans="1:26" ht="13.5" thickTop="1">
      <c r="A87" s="325">
        <v>1</v>
      </c>
      <c r="B87" s="326" t="s">
        <v>83</v>
      </c>
      <c r="C87" s="326" t="s">
        <v>163</v>
      </c>
      <c r="D87" s="327">
        <v>613.05</v>
      </c>
      <c r="E87" s="327">
        <f t="shared" si="22"/>
        <v>842.055381572441</v>
      </c>
      <c r="F87" s="327">
        <v>1.06</v>
      </c>
      <c r="G87" s="327">
        <f t="shared" si="23"/>
        <v>1.4559639580242845</v>
      </c>
      <c r="H87" s="327">
        <v>0.13</v>
      </c>
      <c r="I87" s="327">
        <f t="shared" si="24"/>
        <v>0.17856161749354432</v>
      </c>
      <c r="J87" s="327">
        <v>4.95</v>
      </c>
      <c r="K87" s="327">
        <f t="shared" si="25"/>
        <v>6.799076973792649</v>
      </c>
      <c r="L87" s="327">
        <v>7.63</v>
      </c>
      <c r="M87" s="327">
        <f t="shared" si="26"/>
        <v>10.480193395967254</v>
      </c>
      <c r="O87" s="31">
        <v>11</v>
      </c>
      <c r="P87" s="32">
        <v>4618</v>
      </c>
      <c r="Q87" s="343">
        <v>80922</v>
      </c>
      <c r="R87" s="314">
        <v>4901</v>
      </c>
      <c r="S87" s="312">
        <v>584</v>
      </c>
      <c r="T87" s="312">
        <v>654</v>
      </c>
      <c r="U87" s="312">
        <v>1007</v>
      </c>
      <c r="V87" s="331">
        <f t="shared" si="16"/>
        <v>613.0454545454546</v>
      </c>
      <c r="W87" s="331">
        <f t="shared" si="17"/>
        <v>1.0612819402338676</v>
      </c>
      <c r="X87" s="331">
        <f t="shared" si="18"/>
        <v>0.12646167171935904</v>
      </c>
      <c r="Y87" s="331">
        <f t="shared" si="19"/>
        <v>4.954545454545454</v>
      </c>
      <c r="Z87" s="331">
        <f t="shared" si="20"/>
        <v>7.628787878787879</v>
      </c>
    </row>
    <row r="88" spans="1:26" ht="12.75">
      <c r="A88" s="325">
        <v>2</v>
      </c>
      <c r="B88" s="326" t="s">
        <v>66</v>
      </c>
      <c r="C88" s="326" t="s">
        <v>181</v>
      </c>
      <c r="D88" s="327">
        <v>0</v>
      </c>
      <c r="E88" s="327">
        <f t="shared" si="22"/>
        <v>0</v>
      </c>
      <c r="F88" s="327">
        <v>1.5</v>
      </c>
      <c r="G88" s="327">
        <f t="shared" si="23"/>
        <v>2.060326355694742</v>
      </c>
      <c r="H88" s="327">
        <v>0.1</v>
      </c>
      <c r="I88" s="327">
        <f t="shared" si="24"/>
        <v>0.13735509037964946</v>
      </c>
      <c r="J88" s="327">
        <v>0</v>
      </c>
      <c r="K88" s="327">
        <f t="shared" si="25"/>
        <v>0</v>
      </c>
      <c r="L88" s="327">
        <v>0</v>
      </c>
      <c r="M88" s="327">
        <f t="shared" si="26"/>
        <v>0</v>
      </c>
      <c r="O88" s="31">
        <v>0</v>
      </c>
      <c r="P88" s="32">
        <v>7522</v>
      </c>
      <c r="Q88" s="332">
        <v>38988</v>
      </c>
      <c r="R88" s="314">
        <v>11294</v>
      </c>
      <c r="S88" s="312">
        <v>782</v>
      </c>
      <c r="T88" s="312">
        <v>2815</v>
      </c>
      <c r="U88" s="312">
        <v>2875</v>
      </c>
      <c r="V88" s="331" t="e">
        <f t="shared" si="16"/>
        <v>#DIV/0!</v>
      </c>
      <c r="W88" s="331">
        <f t="shared" si="17"/>
        <v>1.5014623770273863</v>
      </c>
      <c r="X88" s="331">
        <f t="shared" si="18"/>
        <v>0.1039617123105557</v>
      </c>
      <c r="Y88" s="331" t="e">
        <f t="shared" si="19"/>
        <v>#DIV/0!</v>
      </c>
      <c r="Z88" s="331" t="e">
        <f t="shared" si="20"/>
        <v>#DIV/0!</v>
      </c>
    </row>
    <row r="89" spans="1:26" ht="12.75">
      <c r="A89" s="325">
        <v>3</v>
      </c>
      <c r="B89" s="326" t="s">
        <v>66</v>
      </c>
      <c r="C89" s="326" t="s">
        <v>164</v>
      </c>
      <c r="D89" s="327">
        <v>335.36</v>
      </c>
      <c r="E89" s="327">
        <f t="shared" si="22"/>
        <v>460.63403109719246</v>
      </c>
      <c r="F89" s="327">
        <v>1.49</v>
      </c>
      <c r="G89" s="327">
        <f t="shared" si="23"/>
        <v>2.046590846656777</v>
      </c>
      <c r="H89" s="327">
        <v>0.06</v>
      </c>
      <c r="I89" s="327">
        <f t="shared" si="24"/>
        <v>0.08241305422778968</v>
      </c>
      <c r="J89" s="327">
        <v>6.56</v>
      </c>
      <c r="K89" s="327">
        <f t="shared" si="25"/>
        <v>9.010493928905005</v>
      </c>
      <c r="L89" s="327">
        <v>7.41</v>
      </c>
      <c r="M89" s="327">
        <f t="shared" si="26"/>
        <v>10.178012197132025</v>
      </c>
      <c r="O89" s="31">
        <v>25</v>
      </c>
      <c r="P89" s="32">
        <v>8385</v>
      </c>
      <c r="Q89" s="332">
        <v>100609</v>
      </c>
      <c r="R89" s="314">
        <v>12452</v>
      </c>
      <c r="S89" s="312">
        <v>519</v>
      </c>
      <c r="T89" s="312">
        <v>1968</v>
      </c>
      <c r="U89" s="312">
        <v>2222</v>
      </c>
      <c r="V89" s="331">
        <f t="shared" si="16"/>
        <v>335.36333333333334</v>
      </c>
      <c r="W89" s="331">
        <f t="shared" si="17"/>
        <v>1.4850327966607035</v>
      </c>
      <c r="X89" s="331">
        <f t="shared" si="18"/>
        <v>0.06189624329159213</v>
      </c>
      <c r="Y89" s="331">
        <f t="shared" si="19"/>
        <v>6.56</v>
      </c>
      <c r="Z89" s="331">
        <f t="shared" si="20"/>
        <v>7.406666666666666</v>
      </c>
    </row>
    <row r="90" spans="1:26" ht="12.75">
      <c r="A90" s="325">
        <v>4</v>
      </c>
      <c r="B90" s="326" t="s">
        <v>66</v>
      </c>
      <c r="C90" s="326" t="s">
        <v>165</v>
      </c>
      <c r="D90" s="327">
        <v>242.4</v>
      </c>
      <c r="E90" s="327">
        <f t="shared" si="22"/>
        <v>332.9487390802703</v>
      </c>
      <c r="F90" s="327">
        <v>1.56</v>
      </c>
      <c r="G90" s="327">
        <f t="shared" si="23"/>
        <v>2.1427394099225316</v>
      </c>
      <c r="H90" s="327">
        <v>0.09</v>
      </c>
      <c r="I90" s="327">
        <f t="shared" si="24"/>
        <v>0.12361958134168452</v>
      </c>
      <c r="J90" s="327">
        <v>4.89</v>
      </c>
      <c r="K90" s="327">
        <f t="shared" si="25"/>
        <v>6.7166639195648585</v>
      </c>
      <c r="L90" s="327">
        <v>0.5</v>
      </c>
      <c r="M90" s="327">
        <f t="shared" si="26"/>
        <v>0.6867754518982473</v>
      </c>
      <c r="O90" s="31">
        <v>22</v>
      </c>
      <c r="P90" s="32">
        <v>7918</v>
      </c>
      <c r="Q90" s="332">
        <v>63994</v>
      </c>
      <c r="R90" s="314">
        <v>12327</v>
      </c>
      <c r="S90" s="312">
        <v>697</v>
      </c>
      <c r="T90" s="312">
        <v>1292</v>
      </c>
      <c r="U90" s="312">
        <v>133</v>
      </c>
      <c r="V90" s="331">
        <f t="shared" si="16"/>
        <v>242.40151515151516</v>
      </c>
      <c r="W90" s="331">
        <f t="shared" si="17"/>
        <v>1.5568325334680475</v>
      </c>
      <c r="X90" s="331">
        <f t="shared" si="18"/>
        <v>0.08802727961606466</v>
      </c>
      <c r="Y90" s="331">
        <f t="shared" si="19"/>
        <v>4.893939393939394</v>
      </c>
      <c r="Z90" s="331">
        <f t="shared" si="20"/>
        <v>0.5037878787878788</v>
      </c>
    </row>
    <row r="91" spans="1:26" ht="12.75">
      <c r="A91" s="325">
        <v>5</v>
      </c>
      <c r="B91" s="326" t="s">
        <v>106</v>
      </c>
      <c r="C91" s="326" t="s">
        <v>166</v>
      </c>
      <c r="D91" s="327">
        <v>334.37</v>
      </c>
      <c r="E91" s="327">
        <f t="shared" si="22"/>
        <v>459.27421570243393</v>
      </c>
      <c r="F91" s="327">
        <v>1.64</v>
      </c>
      <c r="G91" s="327">
        <f t="shared" si="23"/>
        <v>2.252623482226251</v>
      </c>
      <c r="H91" s="327">
        <v>0.18</v>
      </c>
      <c r="I91" s="327">
        <f t="shared" si="24"/>
        <v>0.24723916268336904</v>
      </c>
      <c r="J91" s="327">
        <v>19.37</v>
      </c>
      <c r="K91" s="327">
        <f t="shared" si="25"/>
        <v>26.605681006538102</v>
      </c>
      <c r="L91" s="327">
        <v>2.92</v>
      </c>
      <c r="M91" s="327">
        <f t="shared" si="26"/>
        <v>4.010768639085764</v>
      </c>
      <c r="O91" s="31">
        <v>60</v>
      </c>
      <c r="P91" s="32">
        <v>25096</v>
      </c>
      <c r="Q91" s="332">
        <v>240745</v>
      </c>
      <c r="R91" s="314">
        <v>41174</v>
      </c>
      <c r="S91" s="312">
        <v>4484</v>
      </c>
      <c r="T91" s="312">
        <v>13948</v>
      </c>
      <c r="U91" s="312">
        <v>2105</v>
      </c>
      <c r="V91" s="331">
        <f t="shared" si="16"/>
        <v>334.36805555555554</v>
      </c>
      <c r="W91" s="331">
        <f t="shared" si="17"/>
        <v>1.6406598661141218</v>
      </c>
      <c r="X91" s="331">
        <f t="shared" si="18"/>
        <v>0.1786738922537456</v>
      </c>
      <c r="Y91" s="331">
        <f t="shared" si="19"/>
        <v>19.372222222222224</v>
      </c>
      <c r="Z91" s="331">
        <f t="shared" si="20"/>
        <v>2.923611111111111</v>
      </c>
    </row>
    <row r="92" spans="1:26" ht="12.75">
      <c r="A92" s="325">
        <v>6</v>
      </c>
      <c r="B92" s="326" t="s">
        <v>108</v>
      </c>
      <c r="C92" s="326" t="s">
        <v>167</v>
      </c>
      <c r="D92" s="327">
        <v>225.28</v>
      </c>
      <c r="E92" s="327">
        <f t="shared" si="22"/>
        <v>309.4335476072743</v>
      </c>
      <c r="F92" s="327">
        <v>1.2</v>
      </c>
      <c r="G92" s="327">
        <f t="shared" si="23"/>
        <v>1.6482610845557935</v>
      </c>
      <c r="H92" s="327">
        <v>0.03</v>
      </c>
      <c r="I92" s="327">
        <f t="shared" si="24"/>
        <v>0.04120652711389484</v>
      </c>
      <c r="J92" s="327">
        <v>3.15</v>
      </c>
      <c r="K92" s="327">
        <f t="shared" si="25"/>
        <v>4.326685346958958</v>
      </c>
      <c r="L92" s="327">
        <v>1.23</v>
      </c>
      <c r="M92" s="327">
        <f t="shared" si="26"/>
        <v>1.6894676116696885</v>
      </c>
      <c r="O92" s="31">
        <v>10</v>
      </c>
      <c r="P92" s="32">
        <v>3594</v>
      </c>
      <c r="Q92" s="332">
        <v>27033</v>
      </c>
      <c r="R92" s="314">
        <v>4322</v>
      </c>
      <c r="S92" s="312">
        <v>101</v>
      </c>
      <c r="T92" s="312">
        <v>378</v>
      </c>
      <c r="U92" s="312">
        <v>148</v>
      </c>
      <c r="V92" s="331">
        <f t="shared" si="16"/>
        <v>225.275</v>
      </c>
      <c r="W92" s="331">
        <f t="shared" si="17"/>
        <v>1.2025598219254312</v>
      </c>
      <c r="X92" s="331">
        <f t="shared" si="18"/>
        <v>0.02810239287701725</v>
      </c>
      <c r="Y92" s="331">
        <f t="shared" si="19"/>
        <v>3.15</v>
      </c>
      <c r="Z92" s="331">
        <f t="shared" si="20"/>
        <v>1.2333333333333334</v>
      </c>
    </row>
    <row r="93" spans="1:26" ht="12.75">
      <c r="A93" s="325">
        <v>7</v>
      </c>
      <c r="B93" s="326" t="s">
        <v>126</v>
      </c>
      <c r="C93" s="326" t="s">
        <v>168</v>
      </c>
      <c r="D93" s="327">
        <v>171.56</v>
      </c>
      <c r="E93" s="327">
        <f t="shared" si="22"/>
        <v>235.64639305532663</v>
      </c>
      <c r="F93" s="327">
        <v>1.17</v>
      </c>
      <c r="G93" s="327">
        <f t="shared" si="23"/>
        <v>1.6070545574418986</v>
      </c>
      <c r="H93" s="327">
        <v>0.04</v>
      </c>
      <c r="I93" s="327">
        <f t="shared" si="24"/>
        <v>0.05494203615185979</v>
      </c>
      <c r="J93" s="327">
        <v>3.96</v>
      </c>
      <c r="K93" s="327">
        <f t="shared" si="25"/>
        <v>5.4392615790341186</v>
      </c>
      <c r="L93" s="327">
        <v>1.8</v>
      </c>
      <c r="M93" s="327">
        <f t="shared" si="26"/>
        <v>2.4723916268336903</v>
      </c>
      <c r="O93" s="31">
        <v>58</v>
      </c>
      <c r="P93" s="32">
        <v>20913</v>
      </c>
      <c r="Q93" s="332">
        <v>119406</v>
      </c>
      <c r="R93" s="314">
        <v>24549</v>
      </c>
      <c r="S93" s="312">
        <v>940</v>
      </c>
      <c r="T93" s="312">
        <v>2759</v>
      </c>
      <c r="U93" s="312">
        <v>1250</v>
      </c>
      <c r="V93" s="331">
        <f t="shared" si="16"/>
        <v>171.5603448275862</v>
      </c>
      <c r="W93" s="331">
        <f t="shared" si="17"/>
        <v>1.1738631473246306</v>
      </c>
      <c r="X93" s="331">
        <f t="shared" si="18"/>
        <v>0.04494811839525654</v>
      </c>
      <c r="Y93" s="331">
        <f t="shared" si="19"/>
        <v>3.964080459770115</v>
      </c>
      <c r="Z93" s="331">
        <f t="shared" si="20"/>
        <v>1.795977011494253</v>
      </c>
    </row>
    <row r="94" spans="1:26" ht="13.5" thickBot="1">
      <c r="A94" s="325">
        <v>8</v>
      </c>
      <c r="B94" s="326" t="s">
        <v>128</v>
      </c>
      <c r="C94" s="326" t="s">
        <v>169</v>
      </c>
      <c r="D94" s="327">
        <v>330.44</v>
      </c>
      <c r="E94" s="327">
        <f t="shared" si="22"/>
        <v>453.87616065051367</v>
      </c>
      <c r="F94" s="327">
        <v>1.8</v>
      </c>
      <c r="G94" s="327">
        <f t="shared" si="23"/>
        <v>2.4723916268336903</v>
      </c>
      <c r="H94" s="327">
        <v>0.13</v>
      </c>
      <c r="I94" s="327">
        <f t="shared" si="24"/>
        <v>0.17856161749354432</v>
      </c>
      <c r="J94" s="327">
        <v>4.69</v>
      </c>
      <c r="K94" s="327">
        <f t="shared" si="25"/>
        <v>6.4419537388055605</v>
      </c>
      <c r="L94" s="327">
        <v>6.5</v>
      </c>
      <c r="M94" s="327">
        <f t="shared" si="26"/>
        <v>8.928080874677216</v>
      </c>
      <c r="O94" s="31">
        <v>32</v>
      </c>
      <c r="P94" s="32">
        <v>11520</v>
      </c>
      <c r="Q94" s="332">
        <v>126888</v>
      </c>
      <c r="R94" s="314">
        <v>20779</v>
      </c>
      <c r="S94" s="312">
        <v>1467</v>
      </c>
      <c r="T94" s="312">
        <v>1801</v>
      </c>
      <c r="U94" s="312">
        <v>2496</v>
      </c>
      <c r="V94" s="331">
        <f t="shared" si="16"/>
        <v>330.4375</v>
      </c>
      <c r="W94" s="331">
        <f t="shared" si="17"/>
        <v>1.8037326388888888</v>
      </c>
      <c r="X94" s="331">
        <f t="shared" si="18"/>
        <v>0.12734375</v>
      </c>
      <c r="Y94" s="331">
        <f t="shared" si="19"/>
        <v>4.690104166666667</v>
      </c>
      <c r="Z94" s="331">
        <f t="shared" si="20"/>
        <v>6.5</v>
      </c>
    </row>
    <row r="95" spans="1:26" s="336" customFormat="1" ht="14.25" thickBot="1" thickTop="1">
      <c r="A95" s="313">
        <v>8</v>
      </c>
      <c r="B95" s="333"/>
      <c r="C95" s="334" t="s">
        <v>170</v>
      </c>
      <c r="D95" s="335">
        <v>305.27</v>
      </c>
      <c r="E95" s="327">
        <f t="shared" si="22"/>
        <v>419.3038844019559</v>
      </c>
      <c r="F95" s="335">
        <v>1.47</v>
      </c>
      <c r="G95" s="327">
        <f t="shared" si="23"/>
        <v>2.019119828580847</v>
      </c>
      <c r="H95" s="335">
        <v>0.11</v>
      </c>
      <c r="I95" s="327">
        <f t="shared" si="24"/>
        <v>0.1510905994176144</v>
      </c>
      <c r="J95" s="335">
        <v>9.79</v>
      </c>
      <c r="K95" s="327">
        <f t="shared" si="25"/>
        <v>13.447063348167681</v>
      </c>
      <c r="L95" s="335">
        <v>4.68</v>
      </c>
      <c r="M95" s="327">
        <f t="shared" si="26"/>
        <v>6.4282182297675945</v>
      </c>
      <c r="O95" s="337">
        <v>218</v>
      </c>
      <c r="P95" s="338">
        <f aca="true" t="shared" si="28" ref="P95:U95">(P87+P88+P89+P90+P91+P92+P93+P94)</f>
        <v>89566</v>
      </c>
      <c r="Q95" s="339">
        <f t="shared" si="28"/>
        <v>798585</v>
      </c>
      <c r="R95" s="340">
        <f t="shared" si="28"/>
        <v>131798</v>
      </c>
      <c r="S95" s="341">
        <f t="shared" si="28"/>
        <v>9574</v>
      </c>
      <c r="T95" s="341">
        <f t="shared" si="28"/>
        <v>25615</v>
      </c>
      <c r="U95" s="341">
        <f t="shared" si="28"/>
        <v>12236</v>
      </c>
      <c r="V95" s="342">
        <f t="shared" si="16"/>
        <v>305.26949541284404</v>
      </c>
      <c r="W95" s="342">
        <f t="shared" si="17"/>
        <v>1.471518210035058</v>
      </c>
      <c r="X95" s="342">
        <f t="shared" si="18"/>
        <v>0.10689324073867315</v>
      </c>
      <c r="Y95" s="342">
        <f t="shared" si="19"/>
        <v>9.791666666666666</v>
      </c>
      <c r="Z95" s="342">
        <f t="shared" si="20"/>
        <v>4.67737003058104</v>
      </c>
    </row>
    <row r="96" spans="1:26" ht="14.25" thickBot="1" thickTop="1">
      <c r="A96" s="600"/>
      <c r="B96" s="601"/>
      <c r="C96" s="601"/>
      <c r="D96" s="601"/>
      <c r="E96" s="601"/>
      <c r="F96" s="601"/>
      <c r="G96" s="601"/>
      <c r="H96" s="601"/>
      <c r="I96" s="601"/>
      <c r="J96" s="601"/>
      <c r="K96" s="601"/>
      <c r="L96" s="601"/>
      <c r="M96" s="602"/>
      <c r="O96" s="39"/>
      <c r="P96"/>
      <c r="Q96"/>
      <c r="R96"/>
      <c r="S96"/>
      <c r="T96"/>
      <c r="U96"/>
      <c r="V96" s="331" t="e">
        <f t="shared" si="16"/>
        <v>#DIV/0!</v>
      </c>
      <c r="W96" s="331" t="e">
        <f t="shared" si="17"/>
        <v>#DIV/0!</v>
      </c>
      <c r="X96" s="331" t="e">
        <f t="shared" si="18"/>
        <v>#DIV/0!</v>
      </c>
      <c r="Y96" s="331" t="e">
        <f t="shared" si="19"/>
        <v>#DIV/0!</v>
      </c>
      <c r="Z96" s="331" t="e">
        <f t="shared" si="20"/>
        <v>#DIV/0!</v>
      </c>
    </row>
    <row r="97" spans="1:26" s="336" customFormat="1" ht="14.25" thickBot="1" thickTop="1">
      <c r="A97" s="317">
        <v>67</v>
      </c>
      <c r="B97" s="333"/>
      <c r="C97" s="365" t="s">
        <v>171</v>
      </c>
      <c r="D97" s="366">
        <v>335.33</v>
      </c>
      <c r="E97" s="327">
        <f t="shared" si="22"/>
        <v>460.5928245700785</v>
      </c>
      <c r="F97" s="366">
        <v>1.38</v>
      </c>
      <c r="G97" s="327">
        <f t="shared" si="23"/>
        <v>1.8955002472391624</v>
      </c>
      <c r="H97" s="366">
        <v>0.12</v>
      </c>
      <c r="I97" s="327">
        <f t="shared" si="24"/>
        <v>0.16482610845557935</v>
      </c>
      <c r="J97" s="366">
        <v>5.2</v>
      </c>
      <c r="K97" s="327">
        <f t="shared" si="25"/>
        <v>7.1424646997417724</v>
      </c>
      <c r="L97" s="366">
        <v>2.95</v>
      </c>
      <c r="M97" s="327">
        <f t="shared" si="26"/>
        <v>4.05197516619966</v>
      </c>
      <c r="O97" s="367">
        <v>2881</v>
      </c>
      <c r="P97" s="368">
        <f aca="true" t="shared" si="29" ref="P97:U97">(P64+P71+P76+P85+P95)</f>
        <v>1029935</v>
      </c>
      <c r="Q97" s="369">
        <f t="shared" si="29"/>
        <v>11592903</v>
      </c>
      <c r="R97" s="370">
        <f t="shared" si="29"/>
        <v>1418493</v>
      </c>
      <c r="S97" s="371">
        <f t="shared" si="29"/>
        <v>118840</v>
      </c>
      <c r="T97" s="371">
        <f t="shared" si="29"/>
        <v>179823</v>
      </c>
      <c r="U97" s="371">
        <f t="shared" si="29"/>
        <v>102097</v>
      </c>
      <c r="V97" s="342">
        <f t="shared" si="16"/>
        <v>335.32636237417563</v>
      </c>
      <c r="W97" s="342">
        <f t="shared" si="17"/>
        <v>1.3772645846582552</v>
      </c>
      <c r="X97" s="342">
        <f t="shared" si="18"/>
        <v>0.11538592241257943</v>
      </c>
      <c r="Y97" s="342">
        <f t="shared" si="19"/>
        <v>5.201405761888233</v>
      </c>
      <c r="Z97" s="342">
        <f t="shared" si="20"/>
        <v>2.9531701955339584</v>
      </c>
    </row>
    <row r="98" ht="13.5" thickTop="1"/>
  </sheetData>
  <sheetProtection password="CE88" sheet="1" objects="1" scenarios="1"/>
  <mergeCells count="20">
    <mergeCell ref="A2:A3"/>
    <mergeCell ref="B2:B3"/>
    <mergeCell ref="C2:C3"/>
    <mergeCell ref="D3:E3"/>
    <mergeCell ref="H4:I4"/>
    <mergeCell ref="J4:K4"/>
    <mergeCell ref="L4:M4"/>
    <mergeCell ref="A65:M65"/>
    <mergeCell ref="A13:M13"/>
    <mergeCell ref="A19:M19"/>
    <mergeCell ref="A86:M86"/>
    <mergeCell ref="A96:M96"/>
    <mergeCell ref="F3:G3"/>
    <mergeCell ref="H3:I3"/>
    <mergeCell ref="J3:K3"/>
    <mergeCell ref="L3:M3"/>
    <mergeCell ref="A72:L72"/>
    <mergeCell ref="A77:L77"/>
    <mergeCell ref="D4:E4"/>
    <mergeCell ref="F4:G4"/>
  </mergeCells>
  <printOptions/>
  <pageMargins left="0.7480314960629921" right="0.15748031496062992" top="0.7874015748031497" bottom="0.7874015748031497" header="0.5118110236220472" footer="0.11811023622047245"/>
  <pageSetup horizontalDpi="600" verticalDpi="600" orientation="portrait" paperSize="9" r:id="rId1"/>
  <headerFooter alignWithMargins="0">
    <oddFooter>&amp;R&amp;P+63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A1">
      <pane ySplit="4" topLeftCell="BM79" activePane="bottomLeft" state="frozen"/>
      <selection pane="topLeft" activeCell="A1" sqref="A1"/>
      <selection pane="bottomLeft" activeCell="U94" sqref="U93:U94"/>
    </sheetView>
  </sheetViews>
  <sheetFormatPr defaultColWidth="9.140625" defaultRowHeight="12.75"/>
  <cols>
    <col min="1" max="1" width="4.421875" style="67" bestFit="1" customWidth="1"/>
    <col min="2" max="2" width="12.7109375" style="5" customWidth="1"/>
    <col min="3" max="3" width="40.57421875" style="5" customWidth="1"/>
    <col min="4" max="4" width="7.28125" style="6" customWidth="1"/>
    <col min="5" max="5" width="6.421875" style="6" customWidth="1"/>
    <col min="6" max="6" width="7.57421875" style="373" customWidth="1"/>
    <col min="7" max="7" width="8.00390625" style="6" customWidth="1"/>
    <col min="8" max="8" width="8.140625" style="6" customWidth="1"/>
    <col min="9" max="9" width="5.7109375" style="201" customWidth="1"/>
    <col min="10" max="10" width="6.421875" style="6" customWidth="1"/>
    <col min="11" max="11" width="6.57421875" style="6" customWidth="1"/>
    <col min="12" max="12" width="6.8515625" style="6" customWidth="1"/>
    <col min="13" max="13" width="7.28125" style="6" customWidth="1"/>
    <col min="14" max="14" width="9.140625" style="6" customWidth="1"/>
    <col min="15" max="15" width="0" style="0" hidden="1" customWidth="1"/>
    <col min="16" max="17" width="9.140625" style="0" hidden="1" customWidth="1"/>
  </cols>
  <sheetData>
    <row r="1" spans="1:16" ht="18.75" thickBot="1">
      <c r="A1" s="4" t="s">
        <v>549</v>
      </c>
      <c r="P1" s="6"/>
    </row>
    <row r="2" spans="1:16" s="5" customFormat="1" ht="22.5">
      <c r="A2" s="550" t="s">
        <v>46</v>
      </c>
      <c r="B2" s="553" t="s">
        <v>47</v>
      </c>
      <c r="C2" s="556" t="s">
        <v>48</v>
      </c>
      <c r="D2" s="102" t="s">
        <v>550</v>
      </c>
      <c r="E2" s="103" t="s">
        <v>551</v>
      </c>
      <c r="F2" s="374" t="s">
        <v>552</v>
      </c>
      <c r="G2" s="103" t="s">
        <v>553</v>
      </c>
      <c r="H2" s="104" t="s">
        <v>554</v>
      </c>
      <c r="I2" s="202" t="s">
        <v>555</v>
      </c>
      <c r="J2" s="203" t="s">
        <v>556</v>
      </c>
      <c r="K2" s="103" t="s">
        <v>557</v>
      </c>
      <c r="L2" s="103" t="s">
        <v>558</v>
      </c>
      <c r="M2" s="103" t="s">
        <v>559</v>
      </c>
      <c r="N2" s="105" t="s">
        <v>560</v>
      </c>
      <c r="P2" s="8" t="s">
        <v>52</v>
      </c>
    </row>
    <row r="3" spans="1:16" s="5" customFormat="1" ht="11.25" customHeight="1">
      <c r="A3" s="551"/>
      <c r="B3" s="554"/>
      <c r="C3" s="557"/>
      <c r="D3" s="106"/>
      <c r="E3" s="107"/>
      <c r="F3" s="375"/>
      <c r="G3" s="107"/>
      <c r="H3" s="107"/>
      <c r="I3" s="204"/>
      <c r="J3" s="497" t="s">
        <v>308</v>
      </c>
      <c r="K3" s="497"/>
      <c r="L3" s="497"/>
      <c r="M3" s="497"/>
      <c r="N3" s="498"/>
      <c r="P3" s="376"/>
    </row>
    <row r="4" spans="1:16" s="5" customFormat="1" ht="114" thickBot="1">
      <c r="A4" s="552"/>
      <c r="B4" s="555"/>
      <c r="C4" s="558"/>
      <c r="D4" s="113" t="s">
        <v>561</v>
      </c>
      <c r="E4" s="114" t="s">
        <v>562</v>
      </c>
      <c r="F4" s="377" t="s">
        <v>563</v>
      </c>
      <c r="G4" s="114" t="s">
        <v>564</v>
      </c>
      <c r="H4" s="114" t="s">
        <v>565</v>
      </c>
      <c r="I4" s="213" t="s">
        <v>566</v>
      </c>
      <c r="J4" s="178" t="s">
        <v>567</v>
      </c>
      <c r="K4" s="116" t="s">
        <v>568</v>
      </c>
      <c r="L4" s="116" t="s">
        <v>569</v>
      </c>
      <c r="M4" s="116" t="s">
        <v>570</v>
      </c>
      <c r="N4" s="117" t="s">
        <v>571</v>
      </c>
      <c r="P4" s="17" t="s">
        <v>60</v>
      </c>
    </row>
    <row r="5" spans="1:17" ht="12.75">
      <c r="A5" s="21">
        <v>1</v>
      </c>
      <c r="B5" s="22" t="s">
        <v>64</v>
      </c>
      <c r="C5" s="23" t="s">
        <v>65</v>
      </c>
      <c r="D5" s="24">
        <v>903</v>
      </c>
      <c r="E5" s="25">
        <v>7.92</v>
      </c>
      <c r="F5" s="378">
        <v>2999</v>
      </c>
      <c r="G5" s="25">
        <v>8852</v>
      </c>
      <c r="H5" s="379">
        <v>0</v>
      </c>
      <c r="I5" s="215">
        <v>22</v>
      </c>
      <c r="J5" s="121">
        <v>1</v>
      </c>
      <c r="K5" s="25">
        <v>2</v>
      </c>
      <c r="L5" s="25">
        <v>18</v>
      </c>
      <c r="M5" s="25">
        <v>1</v>
      </c>
      <c r="N5" s="26">
        <v>0</v>
      </c>
      <c r="P5" s="25">
        <v>114</v>
      </c>
      <c r="Q5" s="331">
        <f>D5/P5</f>
        <v>7.921052631578948</v>
      </c>
    </row>
    <row r="6" spans="1:17" ht="12.75">
      <c r="A6" s="27">
        <v>2</v>
      </c>
      <c r="B6" s="28" t="s">
        <v>66</v>
      </c>
      <c r="C6" s="29" t="s">
        <v>67</v>
      </c>
      <c r="D6" s="30">
        <v>1147</v>
      </c>
      <c r="E6" s="31">
        <v>13.49</v>
      </c>
      <c r="F6" s="380">
        <v>3965</v>
      </c>
      <c r="G6" s="31">
        <v>8708</v>
      </c>
      <c r="H6" s="357">
        <v>0</v>
      </c>
      <c r="I6" s="216">
        <v>20</v>
      </c>
      <c r="J6" s="124">
        <v>2</v>
      </c>
      <c r="K6" s="31">
        <v>0</v>
      </c>
      <c r="L6" s="31">
        <v>18</v>
      </c>
      <c r="M6" s="31">
        <v>0</v>
      </c>
      <c r="N6" s="32">
        <v>0</v>
      </c>
      <c r="P6" s="31">
        <v>85</v>
      </c>
      <c r="Q6" s="331">
        <f aca="true" t="shared" si="0" ref="Q6:Q69">D6/P6</f>
        <v>13.494117647058824</v>
      </c>
    </row>
    <row r="7" spans="1:17" ht="12.75">
      <c r="A7" s="27">
        <v>3</v>
      </c>
      <c r="B7" s="28" t="s">
        <v>66</v>
      </c>
      <c r="C7" s="29" t="s">
        <v>68</v>
      </c>
      <c r="D7" s="30">
        <v>1753</v>
      </c>
      <c r="E7" s="31">
        <v>15.24</v>
      </c>
      <c r="F7" s="380">
        <v>6465</v>
      </c>
      <c r="G7" s="31">
        <v>45468</v>
      </c>
      <c r="H7" s="357">
        <v>0</v>
      </c>
      <c r="I7" s="216">
        <v>27</v>
      </c>
      <c r="J7" s="124">
        <v>0</v>
      </c>
      <c r="K7" s="31">
        <v>0</v>
      </c>
      <c r="L7" s="31">
        <v>27</v>
      </c>
      <c r="M7" s="31">
        <v>0</v>
      </c>
      <c r="N7" s="32">
        <v>0</v>
      </c>
      <c r="P7" s="31">
        <v>115</v>
      </c>
      <c r="Q7" s="331">
        <f t="shared" si="0"/>
        <v>15.243478260869566</v>
      </c>
    </row>
    <row r="8" spans="1:17" ht="12.75">
      <c r="A8" s="27">
        <v>4</v>
      </c>
      <c r="B8" s="28" t="s">
        <v>66</v>
      </c>
      <c r="C8" s="29" t="s">
        <v>485</v>
      </c>
      <c r="D8" s="30">
        <v>1119</v>
      </c>
      <c r="E8" s="31">
        <v>17.48</v>
      </c>
      <c r="F8" s="380">
        <v>1972</v>
      </c>
      <c r="G8" s="31">
        <v>10004</v>
      </c>
      <c r="H8" s="357">
        <v>0</v>
      </c>
      <c r="I8" s="216">
        <v>18</v>
      </c>
      <c r="J8" s="124">
        <v>0</v>
      </c>
      <c r="K8" s="31">
        <v>0</v>
      </c>
      <c r="L8" s="31">
        <v>18</v>
      </c>
      <c r="M8" s="31">
        <v>0</v>
      </c>
      <c r="N8" s="32">
        <v>0</v>
      </c>
      <c r="P8" s="31">
        <v>64</v>
      </c>
      <c r="Q8" s="331">
        <f t="shared" si="0"/>
        <v>17.484375</v>
      </c>
    </row>
    <row r="9" spans="1:17" ht="13.5" thickBot="1">
      <c r="A9" s="27">
        <v>5</v>
      </c>
      <c r="B9" s="28" t="s">
        <v>70</v>
      </c>
      <c r="C9" s="29" t="s">
        <v>71</v>
      </c>
      <c r="D9" s="30">
        <v>1831</v>
      </c>
      <c r="E9" s="31">
        <v>17.12</v>
      </c>
      <c r="F9" s="380">
        <v>13129</v>
      </c>
      <c r="G9" s="31">
        <v>0</v>
      </c>
      <c r="H9" s="357">
        <v>0</v>
      </c>
      <c r="I9" s="216">
        <v>27</v>
      </c>
      <c r="J9" s="124">
        <v>5</v>
      </c>
      <c r="K9" s="31">
        <v>0</v>
      </c>
      <c r="L9" s="31">
        <v>22</v>
      </c>
      <c r="M9" s="31">
        <v>0</v>
      </c>
      <c r="N9" s="32">
        <v>0</v>
      </c>
      <c r="P9" s="31">
        <v>107</v>
      </c>
      <c r="Q9" s="331">
        <f t="shared" si="0"/>
        <v>17.11214953271028</v>
      </c>
    </row>
    <row r="10" spans="1:17" s="61" customFormat="1" ht="14.25" thickBot="1" thickTop="1">
      <c r="A10" s="381">
        <v>5</v>
      </c>
      <c r="B10" s="382"/>
      <c r="C10" s="383" t="s">
        <v>72</v>
      </c>
      <c r="D10" s="381">
        <f aca="true" t="shared" si="1" ref="D10:N10">(D5+D6+D7+D8+D9)</f>
        <v>6753</v>
      </c>
      <c r="E10" s="384">
        <v>13.92</v>
      </c>
      <c r="F10" s="385">
        <f t="shared" si="1"/>
        <v>28530</v>
      </c>
      <c r="G10" s="384">
        <f t="shared" si="1"/>
        <v>73032</v>
      </c>
      <c r="H10" s="386">
        <f t="shared" si="1"/>
        <v>0</v>
      </c>
      <c r="I10" s="339">
        <f t="shared" si="1"/>
        <v>114</v>
      </c>
      <c r="J10" s="387">
        <f t="shared" si="1"/>
        <v>8</v>
      </c>
      <c r="K10" s="384">
        <f t="shared" si="1"/>
        <v>2</v>
      </c>
      <c r="L10" s="384">
        <f t="shared" si="1"/>
        <v>103</v>
      </c>
      <c r="M10" s="384">
        <f t="shared" si="1"/>
        <v>1</v>
      </c>
      <c r="N10" s="388">
        <f t="shared" si="1"/>
        <v>0</v>
      </c>
      <c r="P10" s="384">
        <v>485</v>
      </c>
      <c r="Q10" s="389">
        <f t="shared" si="0"/>
        <v>13.923711340206186</v>
      </c>
    </row>
    <row r="11" spans="1:17" ht="14.25" thickBot="1" thickTop="1">
      <c r="A11" s="547"/>
      <c r="B11" s="548"/>
      <c r="C11" s="548"/>
      <c r="D11" s="548"/>
      <c r="E11" s="548"/>
      <c r="F11" s="548"/>
      <c r="G11" s="548"/>
      <c r="H11" s="548"/>
      <c r="I11" s="495"/>
      <c r="J11" s="548"/>
      <c r="K11" s="548"/>
      <c r="L11" s="548"/>
      <c r="M11" s="548"/>
      <c r="N11" s="549"/>
      <c r="P11" s="39"/>
      <c r="Q11" s="331" t="e">
        <f t="shared" si="0"/>
        <v>#DIV/0!</v>
      </c>
    </row>
    <row r="12" spans="1:17" ht="13.5" thickTop="1">
      <c r="A12" s="27">
        <v>1</v>
      </c>
      <c r="B12" s="28" t="s">
        <v>66</v>
      </c>
      <c r="C12" s="29" t="s">
        <v>73</v>
      </c>
      <c r="D12" s="30">
        <v>2345</v>
      </c>
      <c r="E12" s="31">
        <v>27.92</v>
      </c>
      <c r="F12" s="380">
        <v>2345</v>
      </c>
      <c r="G12" s="31">
        <v>21021</v>
      </c>
      <c r="H12" s="357">
        <v>0</v>
      </c>
      <c r="I12" s="220">
        <v>14</v>
      </c>
      <c r="J12" s="124">
        <v>0</v>
      </c>
      <c r="K12" s="31">
        <v>0</v>
      </c>
      <c r="L12" s="31">
        <v>14</v>
      </c>
      <c r="M12" s="31">
        <v>0</v>
      </c>
      <c r="N12" s="32">
        <v>0</v>
      </c>
      <c r="P12" s="31">
        <v>84</v>
      </c>
      <c r="Q12" s="331">
        <f t="shared" si="0"/>
        <v>27.916666666666668</v>
      </c>
    </row>
    <row r="13" spans="1:17" ht="12.75">
      <c r="A13" s="27">
        <v>2</v>
      </c>
      <c r="B13" s="28" t="s">
        <v>74</v>
      </c>
      <c r="C13" s="29" t="s">
        <v>75</v>
      </c>
      <c r="D13" s="30">
        <v>6091</v>
      </c>
      <c r="E13" s="31">
        <v>35.62</v>
      </c>
      <c r="F13" s="380">
        <v>6787</v>
      </c>
      <c r="G13" s="31">
        <v>31999</v>
      </c>
      <c r="H13" s="357">
        <v>0</v>
      </c>
      <c r="I13" s="216">
        <v>38</v>
      </c>
      <c r="J13" s="124">
        <v>17</v>
      </c>
      <c r="K13" s="31">
        <v>3</v>
      </c>
      <c r="L13" s="31">
        <v>14</v>
      </c>
      <c r="M13" s="31">
        <v>0</v>
      </c>
      <c r="N13" s="32">
        <v>4</v>
      </c>
      <c r="P13" s="31">
        <v>171</v>
      </c>
      <c r="Q13" s="331">
        <f t="shared" si="0"/>
        <v>35.619883040935676</v>
      </c>
    </row>
    <row r="14" spans="1:17" ht="13.5" thickBot="1">
      <c r="A14" s="27">
        <v>3</v>
      </c>
      <c r="B14" s="28" t="s">
        <v>76</v>
      </c>
      <c r="C14" s="29" t="s">
        <v>77</v>
      </c>
      <c r="D14" s="30">
        <v>1420</v>
      </c>
      <c r="E14" s="31">
        <v>14.06</v>
      </c>
      <c r="F14" s="380">
        <v>5549</v>
      </c>
      <c r="G14" s="31">
        <v>108763</v>
      </c>
      <c r="H14" s="357">
        <v>0</v>
      </c>
      <c r="I14" s="216">
        <v>25</v>
      </c>
      <c r="J14" s="124">
        <v>5</v>
      </c>
      <c r="K14" s="31">
        <v>8</v>
      </c>
      <c r="L14" s="31">
        <v>11</v>
      </c>
      <c r="M14" s="31">
        <v>1</v>
      </c>
      <c r="N14" s="32">
        <v>0</v>
      </c>
      <c r="P14" s="31">
        <v>101</v>
      </c>
      <c r="Q14" s="331">
        <f t="shared" si="0"/>
        <v>14.05940594059406</v>
      </c>
    </row>
    <row r="15" spans="1:17" s="61" customFormat="1" ht="27" thickBot="1" thickTop="1">
      <c r="A15" s="390">
        <v>3</v>
      </c>
      <c r="B15" s="391"/>
      <c r="C15" s="392" t="s">
        <v>78</v>
      </c>
      <c r="D15" s="390">
        <f aca="true" t="shared" si="2" ref="D15:N15">(D12+D13+D14)</f>
        <v>9856</v>
      </c>
      <c r="E15" s="393">
        <v>27.69</v>
      </c>
      <c r="F15" s="394">
        <f t="shared" si="2"/>
        <v>14681</v>
      </c>
      <c r="G15" s="393">
        <f t="shared" si="2"/>
        <v>161783</v>
      </c>
      <c r="H15" s="395">
        <f t="shared" si="2"/>
        <v>0</v>
      </c>
      <c r="I15" s="347">
        <f t="shared" si="2"/>
        <v>77</v>
      </c>
      <c r="J15" s="396">
        <f t="shared" si="2"/>
        <v>22</v>
      </c>
      <c r="K15" s="393">
        <f t="shared" si="2"/>
        <v>11</v>
      </c>
      <c r="L15" s="393">
        <f t="shared" si="2"/>
        <v>39</v>
      </c>
      <c r="M15" s="393">
        <f t="shared" si="2"/>
        <v>1</v>
      </c>
      <c r="N15" s="397">
        <f t="shared" si="2"/>
        <v>4</v>
      </c>
      <c r="P15" s="393">
        <v>356</v>
      </c>
      <c r="Q15" s="389">
        <f t="shared" si="0"/>
        <v>27.685393258426966</v>
      </c>
    </row>
    <row r="16" spans="1:17" s="61" customFormat="1" ht="13.5" thickBot="1">
      <c r="A16" s="398">
        <v>8</v>
      </c>
      <c r="B16" s="399"/>
      <c r="C16" s="400" t="s">
        <v>79</v>
      </c>
      <c r="D16" s="401">
        <f>D10+D15</f>
        <v>16609</v>
      </c>
      <c r="E16" s="402">
        <v>19.75</v>
      </c>
      <c r="F16" s="403">
        <f>F10+F15</f>
        <v>43211</v>
      </c>
      <c r="G16" s="403">
        <f aca="true" t="shared" si="3" ref="G16:N16">G10+G15</f>
        <v>234815</v>
      </c>
      <c r="H16" s="404">
        <f t="shared" si="3"/>
        <v>0</v>
      </c>
      <c r="I16" s="405">
        <f t="shared" si="3"/>
        <v>191</v>
      </c>
      <c r="J16" s="403">
        <f t="shared" si="3"/>
        <v>30</v>
      </c>
      <c r="K16" s="403">
        <f t="shared" si="3"/>
        <v>13</v>
      </c>
      <c r="L16" s="403">
        <f t="shared" si="3"/>
        <v>142</v>
      </c>
      <c r="M16" s="403">
        <f t="shared" si="3"/>
        <v>2</v>
      </c>
      <c r="N16" s="406">
        <f t="shared" si="3"/>
        <v>4</v>
      </c>
      <c r="P16" s="407">
        <v>841</v>
      </c>
      <c r="Q16" s="389">
        <f t="shared" si="0"/>
        <v>19.749108204518432</v>
      </c>
    </row>
    <row r="17" spans="1:17" s="5" customFormat="1" ht="13.5" thickBot="1">
      <c r="A17" s="258"/>
      <c r="B17" s="408"/>
      <c r="C17" s="51"/>
      <c r="D17" s="195"/>
      <c r="E17" s="195"/>
      <c r="F17" s="409"/>
      <c r="G17" s="195"/>
      <c r="H17" s="195"/>
      <c r="I17" s="229"/>
      <c r="J17" s="195"/>
      <c r="K17" s="195"/>
      <c r="L17" s="195"/>
      <c r="M17" s="195"/>
      <c r="N17" s="196"/>
      <c r="P17" s="53"/>
      <c r="Q17" s="331" t="e">
        <f t="shared" si="0"/>
        <v>#DIV/0!</v>
      </c>
    </row>
    <row r="18" spans="1:17" ht="12.75">
      <c r="A18" s="27">
        <v>1</v>
      </c>
      <c r="B18" s="240" t="s">
        <v>80</v>
      </c>
      <c r="C18" s="23" t="s">
        <v>81</v>
      </c>
      <c r="D18" s="24">
        <v>680</v>
      </c>
      <c r="E18" s="410">
        <v>8.29</v>
      </c>
      <c r="F18" s="378">
        <v>1710</v>
      </c>
      <c r="G18" s="25">
        <v>15400</v>
      </c>
      <c r="H18" s="379">
        <v>0</v>
      </c>
      <c r="I18" s="215">
        <v>6</v>
      </c>
      <c r="J18" s="121">
        <v>0</v>
      </c>
      <c r="K18" s="25">
        <v>0</v>
      </c>
      <c r="L18" s="25">
        <v>0</v>
      </c>
      <c r="M18" s="25">
        <v>0</v>
      </c>
      <c r="N18" s="26">
        <v>6</v>
      </c>
      <c r="P18" s="25">
        <v>82</v>
      </c>
      <c r="Q18" s="331">
        <f t="shared" si="0"/>
        <v>8.292682926829269</v>
      </c>
    </row>
    <row r="19" spans="1:17" ht="12.75">
      <c r="A19" s="27">
        <v>2</v>
      </c>
      <c r="B19" s="28" t="s">
        <v>80</v>
      </c>
      <c r="C19" s="29" t="s">
        <v>82</v>
      </c>
      <c r="D19" s="30">
        <v>716</v>
      </c>
      <c r="E19" s="327">
        <v>11.55</v>
      </c>
      <c r="F19" s="380">
        <v>1382</v>
      </c>
      <c r="G19" s="31">
        <v>1220</v>
      </c>
      <c r="H19" s="357">
        <v>0</v>
      </c>
      <c r="I19" s="216">
        <v>16</v>
      </c>
      <c r="J19" s="124">
        <v>3</v>
      </c>
      <c r="K19" s="31">
        <v>9</v>
      </c>
      <c r="L19" s="31">
        <v>3</v>
      </c>
      <c r="M19" s="31">
        <v>1</v>
      </c>
      <c r="N19" s="32">
        <v>0</v>
      </c>
      <c r="P19" s="31">
        <v>62</v>
      </c>
      <c r="Q19" s="331">
        <f t="shared" si="0"/>
        <v>11.548387096774194</v>
      </c>
    </row>
    <row r="20" spans="1:17" ht="12.75">
      <c r="A20" s="27">
        <v>3</v>
      </c>
      <c r="B20" s="28" t="s">
        <v>83</v>
      </c>
      <c r="C20" s="29" t="s">
        <v>84</v>
      </c>
      <c r="D20" s="30">
        <v>792</v>
      </c>
      <c r="E20" s="327">
        <v>8.8</v>
      </c>
      <c r="F20" s="380">
        <v>3062</v>
      </c>
      <c r="G20" s="31">
        <v>5534</v>
      </c>
      <c r="H20" s="357">
        <v>0</v>
      </c>
      <c r="I20" s="216">
        <v>32</v>
      </c>
      <c r="J20" s="124">
        <v>18</v>
      </c>
      <c r="K20" s="31">
        <v>12</v>
      </c>
      <c r="L20" s="31">
        <v>0</v>
      </c>
      <c r="M20" s="31">
        <v>0</v>
      </c>
      <c r="N20" s="32">
        <v>2</v>
      </c>
      <c r="P20" s="31">
        <v>90</v>
      </c>
      <c r="Q20" s="331">
        <f t="shared" si="0"/>
        <v>8.8</v>
      </c>
    </row>
    <row r="21" spans="1:17" ht="12.75">
      <c r="A21" s="27">
        <v>4</v>
      </c>
      <c r="B21" s="28" t="s">
        <v>85</v>
      </c>
      <c r="C21" s="29" t="s">
        <v>86</v>
      </c>
      <c r="D21" s="30">
        <v>648</v>
      </c>
      <c r="E21" s="327">
        <v>13.22</v>
      </c>
      <c r="F21" s="380">
        <v>1423</v>
      </c>
      <c r="G21" s="31">
        <v>5898</v>
      </c>
      <c r="H21" s="357">
        <v>0</v>
      </c>
      <c r="I21" s="216">
        <v>17</v>
      </c>
      <c r="J21" s="124">
        <v>8</v>
      </c>
      <c r="K21" s="31">
        <v>9</v>
      </c>
      <c r="L21" s="31">
        <v>0</v>
      </c>
      <c r="M21" s="31">
        <v>0</v>
      </c>
      <c r="N21" s="32">
        <v>0</v>
      </c>
      <c r="P21" s="31">
        <v>49</v>
      </c>
      <c r="Q21" s="331">
        <f t="shared" si="0"/>
        <v>13.224489795918368</v>
      </c>
    </row>
    <row r="22" spans="1:17" ht="12.75">
      <c r="A22" s="27">
        <v>5</v>
      </c>
      <c r="B22" s="28" t="s">
        <v>85</v>
      </c>
      <c r="C22" s="29" t="s">
        <v>87</v>
      </c>
      <c r="D22" s="30">
        <v>242</v>
      </c>
      <c r="E22" s="327">
        <v>26.89</v>
      </c>
      <c r="F22" s="380">
        <v>1210</v>
      </c>
      <c r="G22" s="31">
        <v>10365</v>
      </c>
      <c r="H22" s="357">
        <v>0</v>
      </c>
      <c r="I22" s="216">
        <v>2</v>
      </c>
      <c r="J22" s="124">
        <v>0</v>
      </c>
      <c r="K22" s="31">
        <v>0</v>
      </c>
      <c r="L22" s="31">
        <v>0</v>
      </c>
      <c r="M22" s="31">
        <v>2</v>
      </c>
      <c r="N22" s="32">
        <v>0</v>
      </c>
      <c r="P22" s="31">
        <v>9</v>
      </c>
      <c r="Q22" s="331">
        <f t="shared" si="0"/>
        <v>26.88888888888889</v>
      </c>
    </row>
    <row r="23" spans="1:17" ht="12.75">
      <c r="A23" s="27">
        <v>6</v>
      </c>
      <c r="B23" s="28" t="s">
        <v>64</v>
      </c>
      <c r="C23" s="29" t="s">
        <v>88</v>
      </c>
      <c r="D23" s="30">
        <v>1296</v>
      </c>
      <c r="E23" s="327">
        <v>16.62</v>
      </c>
      <c r="F23" s="380">
        <v>3390</v>
      </c>
      <c r="G23" s="31">
        <v>20230</v>
      </c>
      <c r="H23" s="357">
        <v>0</v>
      </c>
      <c r="I23" s="216">
        <v>15</v>
      </c>
      <c r="J23" s="124">
        <v>0</v>
      </c>
      <c r="K23" s="31">
        <v>4</v>
      </c>
      <c r="L23" s="31">
        <v>11</v>
      </c>
      <c r="M23" s="31">
        <v>0</v>
      </c>
      <c r="N23" s="32">
        <v>0</v>
      </c>
      <c r="P23" s="31">
        <v>78</v>
      </c>
      <c r="Q23" s="331">
        <f t="shared" si="0"/>
        <v>16.615384615384617</v>
      </c>
    </row>
    <row r="24" spans="1:17" ht="12.75">
      <c r="A24" s="27">
        <v>7</v>
      </c>
      <c r="B24" s="28" t="s">
        <v>89</v>
      </c>
      <c r="C24" s="29" t="s">
        <v>90</v>
      </c>
      <c r="D24" s="30">
        <v>620</v>
      </c>
      <c r="E24" s="327">
        <v>15.12</v>
      </c>
      <c r="F24" s="380">
        <v>720</v>
      </c>
      <c r="G24" s="31">
        <v>2100</v>
      </c>
      <c r="H24" s="357">
        <v>0</v>
      </c>
      <c r="I24" s="216">
        <v>9</v>
      </c>
      <c r="J24" s="124">
        <v>0</v>
      </c>
      <c r="K24" s="31">
        <v>9</v>
      </c>
      <c r="L24" s="31">
        <v>0</v>
      </c>
      <c r="M24" s="31">
        <v>0</v>
      </c>
      <c r="N24" s="32">
        <v>0</v>
      </c>
      <c r="P24" s="31">
        <v>41</v>
      </c>
      <c r="Q24" s="331">
        <f t="shared" si="0"/>
        <v>15.121951219512194</v>
      </c>
    </row>
    <row r="25" spans="1:17" ht="12.75">
      <c r="A25" s="27">
        <v>8</v>
      </c>
      <c r="B25" s="28" t="s">
        <v>66</v>
      </c>
      <c r="C25" s="29" t="s">
        <v>91</v>
      </c>
      <c r="D25" s="30">
        <v>461</v>
      </c>
      <c r="E25" s="327">
        <v>8.7</v>
      </c>
      <c r="F25" s="380">
        <v>2782</v>
      </c>
      <c r="G25" s="31">
        <v>10507</v>
      </c>
      <c r="H25" s="357">
        <v>0</v>
      </c>
      <c r="I25" s="216">
        <v>22</v>
      </c>
      <c r="J25" s="124">
        <v>8</v>
      </c>
      <c r="K25" s="31">
        <v>14</v>
      </c>
      <c r="L25" s="31">
        <v>0</v>
      </c>
      <c r="M25" s="31">
        <v>0</v>
      </c>
      <c r="N25" s="32">
        <v>0</v>
      </c>
      <c r="P25" s="31">
        <v>53</v>
      </c>
      <c r="Q25" s="331">
        <f t="shared" si="0"/>
        <v>8.69811320754717</v>
      </c>
    </row>
    <row r="26" spans="1:17" ht="12.75">
      <c r="A26" s="27">
        <v>9</v>
      </c>
      <c r="B26" s="28" t="s">
        <v>66</v>
      </c>
      <c r="C26" s="29" t="s">
        <v>92</v>
      </c>
      <c r="D26" s="30">
        <v>1967</v>
      </c>
      <c r="E26" s="327">
        <v>51.76</v>
      </c>
      <c r="F26" s="380">
        <v>10035</v>
      </c>
      <c r="G26" s="31">
        <v>4665</v>
      </c>
      <c r="H26" s="357">
        <v>0</v>
      </c>
      <c r="I26" s="216">
        <v>15</v>
      </c>
      <c r="J26" s="124">
        <v>0</v>
      </c>
      <c r="K26" s="31">
        <v>15</v>
      </c>
      <c r="L26" s="31">
        <v>0</v>
      </c>
      <c r="M26" s="31">
        <v>0</v>
      </c>
      <c r="N26" s="32">
        <v>0</v>
      </c>
      <c r="P26" s="31">
        <v>38</v>
      </c>
      <c r="Q26" s="331">
        <f t="shared" si="0"/>
        <v>51.76315789473684</v>
      </c>
    </row>
    <row r="27" spans="1:17" ht="12.75">
      <c r="A27" s="27">
        <v>10</v>
      </c>
      <c r="B27" s="28" t="s">
        <v>66</v>
      </c>
      <c r="C27" s="29" t="s">
        <v>93</v>
      </c>
      <c r="D27" s="30">
        <v>375</v>
      </c>
      <c r="E27" s="327">
        <v>15.63</v>
      </c>
      <c r="F27" s="380">
        <v>2472</v>
      </c>
      <c r="G27" s="31">
        <v>0</v>
      </c>
      <c r="H27" s="357">
        <v>0</v>
      </c>
      <c r="I27" s="216">
        <v>3</v>
      </c>
      <c r="J27" s="124">
        <v>0</v>
      </c>
      <c r="K27" s="31">
        <v>0</v>
      </c>
      <c r="L27" s="31">
        <v>0</v>
      </c>
      <c r="M27" s="31">
        <v>3</v>
      </c>
      <c r="N27" s="32">
        <v>0</v>
      </c>
      <c r="P27" s="31">
        <v>24</v>
      </c>
      <c r="Q27" s="331">
        <f t="shared" si="0"/>
        <v>15.625</v>
      </c>
    </row>
    <row r="28" spans="1:17" ht="12.75">
      <c r="A28" s="27">
        <v>11</v>
      </c>
      <c r="B28" s="28" t="s">
        <v>66</v>
      </c>
      <c r="C28" s="29" t="s">
        <v>94</v>
      </c>
      <c r="D28" s="30">
        <v>454</v>
      </c>
      <c r="E28" s="327">
        <v>7.83</v>
      </c>
      <c r="F28" s="380">
        <v>1220</v>
      </c>
      <c r="G28" s="31">
        <v>4506</v>
      </c>
      <c r="H28" s="357">
        <v>0</v>
      </c>
      <c r="I28" s="216">
        <v>16</v>
      </c>
      <c r="J28" s="124">
        <v>0</v>
      </c>
      <c r="K28" s="31">
        <v>16</v>
      </c>
      <c r="L28" s="31">
        <v>0</v>
      </c>
      <c r="M28" s="31">
        <v>0</v>
      </c>
      <c r="N28" s="32">
        <v>0</v>
      </c>
      <c r="P28" s="31">
        <v>58</v>
      </c>
      <c r="Q28" s="331">
        <f t="shared" si="0"/>
        <v>7.827586206896552</v>
      </c>
    </row>
    <row r="29" spans="1:17" ht="12.75">
      <c r="A29" s="27">
        <v>12</v>
      </c>
      <c r="B29" s="28" t="s">
        <v>66</v>
      </c>
      <c r="C29" s="29" t="s">
        <v>95</v>
      </c>
      <c r="D29" s="30">
        <v>1694</v>
      </c>
      <c r="E29" s="327">
        <v>20.41</v>
      </c>
      <c r="F29" s="380">
        <v>2422</v>
      </c>
      <c r="G29" s="31">
        <v>10414</v>
      </c>
      <c r="H29" s="357">
        <v>0</v>
      </c>
      <c r="I29" s="216">
        <v>33</v>
      </c>
      <c r="J29" s="124">
        <v>4</v>
      </c>
      <c r="K29" s="31">
        <v>29</v>
      </c>
      <c r="L29" s="31">
        <v>0</v>
      </c>
      <c r="M29" s="31">
        <v>0</v>
      </c>
      <c r="N29" s="32">
        <v>0</v>
      </c>
      <c r="P29" s="31">
        <v>83</v>
      </c>
      <c r="Q29" s="331">
        <f t="shared" si="0"/>
        <v>20.40963855421687</v>
      </c>
    </row>
    <row r="30" spans="1:17" ht="12.75">
      <c r="A30" s="27">
        <v>13</v>
      </c>
      <c r="B30" s="28" t="s">
        <v>66</v>
      </c>
      <c r="C30" s="29" t="s">
        <v>96</v>
      </c>
      <c r="D30" s="30">
        <v>481</v>
      </c>
      <c r="E30" s="327">
        <v>6.87</v>
      </c>
      <c r="F30" s="380">
        <v>1951</v>
      </c>
      <c r="G30" s="31">
        <v>11755</v>
      </c>
      <c r="H30" s="357">
        <v>0</v>
      </c>
      <c r="I30" s="216">
        <v>26</v>
      </c>
      <c r="J30" s="124">
        <v>14</v>
      </c>
      <c r="K30" s="31">
        <v>10</v>
      </c>
      <c r="L30" s="31">
        <v>2</v>
      </c>
      <c r="M30" s="31">
        <v>0</v>
      </c>
      <c r="N30" s="32">
        <v>0</v>
      </c>
      <c r="P30" s="31">
        <v>70</v>
      </c>
      <c r="Q30" s="331">
        <f t="shared" si="0"/>
        <v>6.871428571428571</v>
      </c>
    </row>
    <row r="31" spans="1:17" ht="12.75">
      <c r="A31" s="27">
        <v>14</v>
      </c>
      <c r="B31" s="28" t="s">
        <v>66</v>
      </c>
      <c r="C31" s="29" t="s">
        <v>97</v>
      </c>
      <c r="D31" s="30">
        <v>794</v>
      </c>
      <c r="E31" s="327">
        <v>17.64</v>
      </c>
      <c r="F31" s="380">
        <v>942</v>
      </c>
      <c r="G31" s="31">
        <v>698</v>
      </c>
      <c r="H31" s="357">
        <v>0</v>
      </c>
      <c r="I31" s="216">
        <v>14</v>
      </c>
      <c r="J31" s="124">
        <v>0</v>
      </c>
      <c r="K31" s="31">
        <v>14</v>
      </c>
      <c r="L31" s="31">
        <v>0</v>
      </c>
      <c r="M31" s="31">
        <v>0</v>
      </c>
      <c r="N31" s="32">
        <v>0</v>
      </c>
      <c r="P31" s="31">
        <v>45</v>
      </c>
      <c r="Q31" s="331">
        <f t="shared" si="0"/>
        <v>17.644444444444446</v>
      </c>
    </row>
    <row r="32" spans="1:17" ht="12.75">
      <c r="A32" s="27">
        <v>15</v>
      </c>
      <c r="B32" s="28" t="s">
        <v>98</v>
      </c>
      <c r="C32" s="29" t="s">
        <v>99</v>
      </c>
      <c r="D32" s="30">
        <v>201</v>
      </c>
      <c r="E32" s="327">
        <v>5.74</v>
      </c>
      <c r="F32" s="380">
        <v>513</v>
      </c>
      <c r="G32" s="31">
        <v>38285</v>
      </c>
      <c r="H32" s="357">
        <v>0</v>
      </c>
      <c r="I32" s="216">
        <v>14</v>
      </c>
      <c r="J32" s="124">
        <v>7</v>
      </c>
      <c r="K32" s="31">
        <v>7</v>
      </c>
      <c r="L32" s="31">
        <v>0</v>
      </c>
      <c r="M32" s="31">
        <v>0</v>
      </c>
      <c r="N32" s="32">
        <v>0</v>
      </c>
      <c r="P32" s="31">
        <v>35</v>
      </c>
      <c r="Q32" s="331">
        <f t="shared" si="0"/>
        <v>5.742857142857143</v>
      </c>
    </row>
    <row r="33" spans="1:17" ht="12.75">
      <c r="A33" s="27">
        <v>16</v>
      </c>
      <c r="B33" s="28" t="s">
        <v>100</v>
      </c>
      <c r="C33" s="29" t="s">
        <v>101</v>
      </c>
      <c r="D33" s="30">
        <v>992</v>
      </c>
      <c r="E33" s="327">
        <v>16.81</v>
      </c>
      <c r="F33" s="380">
        <v>1336</v>
      </c>
      <c r="G33" s="31">
        <v>5263</v>
      </c>
      <c r="H33" s="357">
        <v>0</v>
      </c>
      <c r="I33" s="216">
        <v>19</v>
      </c>
      <c r="J33" s="124">
        <v>5</v>
      </c>
      <c r="K33" s="31">
        <v>13</v>
      </c>
      <c r="L33" s="31">
        <v>1</v>
      </c>
      <c r="M33" s="31">
        <v>0</v>
      </c>
      <c r="N33" s="32">
        <v>0</v>
      </c>
      <c r="P33" s="31">
        <v>59</v>
      </c>
      <c r="Q33" s="331">
        <f t="shared" si="0"/>
        <v>16.8135593220339</v>
      </c>
    </row>
    <row r="34" spans="1:17" ht="12.75">
      <c r="A34" s="27">
        <v>17</v>
      </c>
      <c r="B34" s="28" t="s">
        <v>102</v>
      </c>
      <c r="C34" s="29" t="s">
        <v>103</v>
      </c>
      <c r="D34" s="30">
        <v>300</v>
      </c>
      <c r="E34" s="327">
        <v>14.29</v>
      </c>
      <c r="F34" s="380">
        <v>400</v>
      </c>
      <c r="G34" s="31">
        <v>2400</v>
      </c>
      <c r="H34" s="357">
        <v>0</v>
      </c>
      <c r="I34" s="216">
        <v>3</v>
      </c>
      <c r="J34" s="124">
        <v>0</v>
      </c>
      <c r="K34" s="31">
        <v>0</v>
      </c>
      <c r="L34" s="31">
        <v>1</v>
      </c>
      <c r="M34" s="31">
        <v>2</v>
      </c>
      <c r="N34" s="32">
        <v>0</v>
      </c>
      <c r="P34" s="31">
        <v>21</v>
      </c>
      <c r="Q34" s="331">
        <f t="shared" si="0"/>
        <v>14.285714285714286</v>
      </c>
    </row>
    <row r="35" spans="1:17" ht="12.75">
      <c r="A35" s="27">
        <v>18</v>
      </c>
      <c r="B35" s="28" t="s">
        <v>104</v>
      </c>
      <c r="C35" s="29" t="s">
        <v>105</v>
      </c>
      <c r="D35" s="30">
        <v>149</v>
      </c>
      <c r="E35" s="327">
        <v>16.56</v>
      </c>
      <c r="F35" s="380">
        <v>931</v>
      </c>
      <c r="G35" s="31">
        <v>20000</v>
      </c>
      <c r="H35" s="357">
        <v>945</v>
      </c>
      <c r="I35" s="216">
        <v>2</v>
      </c>
      <c r="J35" s="124">
        <v>0</v>
      </c>
      <c r="K35" s="31">
        <v>0</v>
      </c>
      <c r="L35" s="31">
        <v>2</v>
      </c>
      <c r="M35" s="31">
        <v>0</v>
      </c>
      <c r="N35" s="32">
        <v>0</v>
      </c>
      <c r="P35" s="31">
        <v>9</v>
      </c>
      <c r="Q35" s="331">
        <f t="shared" si="0"/>
        <v>16.555555555555557</v>
      </c>
    </row>
    <row r="36" spans="1:17" ht="12.75">
      <c r="A36" s="27">
        <v>19</v>
      </c>
      <c r="B36" s="28" t="s">
        <v>106</v>
      </c>
      <c r="C36" s="29" t="s">
        <v>107</v>
      </c>
      <c r="D36" s="30">
        <v>600</v>
      </c>
      <c r="E36" s="327">
        <v>16.22</v>
      </c>
      <c r="F36" s="380">
        <v>2150</v>
      </c>
      <c r="G36" s="31">
        <v>6956</v>
      </c>
      <c r="H36" s="357">
        <v>0</v>
      </c>
      <c r="I36" s="216">
        <v>10</v>
      </c>
      <c r="J36" s="124">
        <v>2</v>
      </c>
      <c r="K36" s="31">
        <v>6</v>
      </c>
      <c r="L36" s="31">
        <v>0</v>
      </c>
      <c r="M36" s="31">
        <v>0</v>
      </c>
      <c r="N36" s="32">
        <v>2</v>
      </c>
      <c r="P36" s="31">
        <v>37</v>
      </c>
      <c r="Q36" s="331">
        <f t="shared" si="0"/>
        <v>16.216216216216218</v>
      </c>
    </row>
    <row r="37" spans="1:17" ht="12.75">
      <c r="A37" s="27">
        <v>20</v>
      </c>
      <c r="B37" s="28" t="s">
        <v>108</v>
      </c>
      <c r="C37" s="29" t="s">
        <v>109</v>
      </c>
      <c r="D37" s="30">
        <v>275</v>
      </c>
      <c r="E37" s="327">
        <v>12.5</v>
      </c>
      <c r="F37" s="380">
        <v>1703</v>
      </c>
      <c r="G37" s="31">
        <v>37948</v>
      </c>
      <c r="H37" s="357">
        <v>0</v>
      </c>
      <c r="I37" s="216">
        <v>11</v>
      </c>
      <c r="J37" s="124">
        <v>9</v>
      </c>
      <c r="K37" s="31">
        <v>2</v>
      </c>
      <c r="L37" s="31">
        <v>0</v>
      </c>
      <c r="M37" s="31">
        <v>0</v>
      </c>
      <c r="N37" s="32">
        <v>0</v>
      </c>
      <c r="P37" s="31">
        <v>22</v>
      </c>
      <c r="Q37" s="331">
        <f t="shared" si="0"/>
        <v>12.5</v>
      </c>
    </row>
    <row r="38" spans="1:17" ht="12.75">
      <c r="A38" s="27">
        <v>21</v>
      </c>
      <c r="B38" s="28" t="s">
        <v>70</v>
      </c>
      <c r="C38" s="29" t="s">
        <v>110</v>
      </c>
      <c r="D38" s="30">
        <v>498</v>
      </c>
      <c r="E38" s="327">
        <v>9.05</v>
      </c>
      <c r="F38" s="380">
        <v>791</v>
      </c>
      <c r="G38" s="31">
        <v>20016</v>
      </c>
      <c r="H38" s="357">
        <v>80000</v>
      </c>
      <c r="I38" s="216">
        <v>13</v>
      </c>
      <c r="J38" s="124">
        <v>2</v>
      </c>
      <c r="K38" s="31">
        <v>6</v>
      </c>
      <c r="L38" s="31">
        <v>3</v>
      </c>
      <c r="M38" s="31">
        <v>2</v>
      </c>
      <c r="N38" s="32">
        <v>0</v>
      </c>
      <c r="P38" s="31">
        <v>55</v>
      </c>
      <c r="Q38" s="331">
        <f t="shared" si="0"/>
        <v>9.054545454545455</v>
      </c>
    </row>
    <row r="39" spans="1:17" ht="12.75">
      <c r="A39" s="27">
        <v>22</v>
      </c>
      <c r="B39" s="28" t="s">
        <v>111</v>
      </c>
      <c r="C39" s="29" t="s">
        <v>112</v>
      </c>
      <c r="D39" s="30">
        <v>300</v>
      </c>
      <c r="E39" s="327">
        <v>15</v>
      </c>
      <c r="F39" s="380">
        <v>900</v>
      </c>
      <c r="G39" s="31">
        <v>12100</v>
      </c>
      <c r="H39" s="357">
        <v>0</v>
      </c>
      <c r="I39" s="216">
        <v>10</v>
      </c>
      <c r="J39" s="124">
        <v>10</v>
      </c>
      <c r="K39" s="31">
        <v>0</v>
      </c>
      <c r="L39" s="31">
        <v>0</v>
      </c>
      <c r="M39" s="31">
        <v>0</v>
      </c>
      <c r="N39" s="32">
        <v>0</v>
      </c>
      <c r="P39" s="31">
        <v>20</v>
      </c>
      <c r="Q39" s="331">
        <f t="shared" si="0"/>
        <v>15</v>
      </c>
    </row>
    <row r="40" spans="1:17" ht="12.75">
      <c r="A40" s="27">
        <v>23</v>
      </c>
      <c r="B40" s="28" t="s">
        <v>111</v>
      </c>
      <c r="C40" s="29" t="s">
        <v>113</v>
      </c>
      <c r="D40" s="30">
        <v>540</v>
      </c>
      <c r="E40" s="327">
        <v>13.85</v>
      </c>
      <c r="F40" s="380">
        <v>2900</v>
      </c>
      <c r="G40" s="31">
        <v>31350</v>
      </c>
      <c r="H40" s="357">
        <v>0</v>
      </c>
      <c r="I40" s="216">
        <v>22</v>
      </c>
      <c r="J40" s="124">
        <v>20</v>
      </c>
      <c r="K40" s="31">
        <v>2</v>
      </c>
      <c r="L40" s="31">
        <v>0</v>
      </c>
      <c r="M40" s="31">
        <v>0</v>
      </c>
      <c r="N40" s="32">
        <v>0</v>
      </c>
      <c r="P40" s="31">
        <v>39</v>
      </c>
      <c r="Q40" s="331">
        <f t="shared" si="0"/>
        <v>13.846153846153847</v>
      </c>
    </row>
    <row r="41" spans="1:17" ht="12.75">
      <c r="A41" s="27">
        <v>24</v>
      </c>
      <c r="B41" s="28" t="s">
        <v>114</v>
      </c>
      <c r="C41" s="29" t="s">
        <v>115</v>
      </c>
      <c r="D41" s="30">
        <v>676</v>
      </c>
      <c r="E41" s="327">
        <v>10.73</v>
      </c>
      <c r="F41" s="380">
        <v>2240</v>
      </c>
      <c r="G41" s="31">
        <v>280000</v>
      </c>
      <c r="H41" s="357">
        <v>120000</v>
      </c>
      <c r="I41" s="216">
        <v>25</v>
      </c>
      <c r="J41" s="124">
        <v>21</v>
      </c>
      <c r="K41" s="31">
        <v>2</v>
      </c>
      <c r="L41" s="31">
        <v>1</v>
      </c>
      <c r="M41" s="31">
        <v>0</v>
      </c>
      <c r="N41" s="32">
        <v>1</v>
      </c>
      <c r="P41" s="31">
        <v>63</v>
      </c>
      <c r="Q41" s="331">
        <f t="shared" si="0"/>
        <v>10.73015873015873</v>
      </c>
    </row>
    <row r="42" spans="1:17" ht="12.75">
      <c r="A42" s="27">
        <v>25</v>
      </c>
      <c r="B42" s="28" t="s">
        <v>114</v>
      </c>
      <c r="C42" s="29" t="s">
        <v>116</v>
      </c>
      <c r="D42" s="30">
        <v>345</v>
      </c>
      <c r="E42" s="327">
        <v>19.17</v>
      </c>
      <c r="F42" s="380">
        <v>944</v>
      </c>
      <c r="G42" s="31">
        <v>6638</v>
      </c>
      <c r="H42" s="357">
        <v>0</v>
      </c>
      <c r="I42" s="216">
        <v>5</v>
      </c>
      <c r="J42" s="124">
        <v>1</v>
      </c>
      <c r="K42" s="31">
        <v>4</v>
      </c>
      <c r="L42" s="31">
        <v>0</v>
      </c>
      <c r="M42" s="31">
        <v>0</v>
      </c>
      <c r="N42" s="32">
        <v>0</v>
      </c>
      <c r="P42" s="31">
        <v>18</v>
      </c>
      <c r="Q42" s="331">
        <f t="shared" si="0"/>
        <v>19.166666666666668</v>
      </c>
    </row>
    <row r="43" spans="1:17" ht="12.75">
      <c r="A43" s="27">
        <v>26</v>
      </c>
      <c r="B43" s="28" t="s">
        <v>117</v>
      </c>
      <c r="C43" s="29" t="s">
        <v>118</v>
      </c>
      <c r="D43" s="30">
        <v>922</v>
      </c>
      <c r="E43" s="327">
        <v>18.82</v>
      </c>
      <c r="F43" s="380">
        <v>2782</v>
      </c>
      <c r="G43" s="31">
        <v>12852</v>
      </c>
      <c r="H43" s="357">
        <v>0</v>
      </c>
      <c r="I43" s="216">
        <v>18</v>
      </c>
      <c r="J43" s="124">
        <v>5</v>
      </c>
      <c r="K43" s="31">
        <v>13</v>
      </c>
      <c r="L43" s="31">
        <v>0</v>
      </c>
      <c r="M43" s="31">
        <v>0</v>
      </c>
      <c r="N43" s="32">
        <v>0</v>
      </c>
      <c r="P43" s="31">
        <v>49</v>
      </c>
      <c r="Q43" s="331">
        <f t="shared" si="0"/>
        <v>18.816326530612244</v>
      </c>
    </row>
    <row r="44" spans="1:17" ht="12.75">
      <c r="A44" s="27">
        <v>27</v>
      </c>
      <c r="B44" s="28" t="s">
        <v>119</v>
      </c>
      <c r="C44" s="29" t="s">
        <v>120</v>
      </c>
      <c r="D44" s="30">
        <v>288</v>
      </c>
      <c r="E44" s="327">
        <v>6.26</v>
      </c>
      <c r="F44" s="380">
        <v>1176</v>
      </c>
      <c r="G44" s="31">
        <v>6233</v>
      </c>
      <c r="H44" s="357">
        <v>6233</v>
      </c>
      <c r="I44" s="216">
        <v>16</v>
      </c>
      <c r="J44" s="124">
        <v>0</v>
      </c>
      <c r="K44" s="31">
        <v>16</v>
      </c>
      <c r="L44" s="31">
        <v>0</v>
      </c>
      <c r="M44" s="31">
        <v>0</v>
      </c>
      <c r="N44" s="32">
        <v>0</v>
      </c>
      <c r="P44" s="31">
        <v>46</v>
      </c>
      <c r="Q44" s="331">
        <f t="shared" si="0"/>
        <v>6.260869565217392</v>
      </c>
    </row>
    <row r="45" spans="1:17" ht="12.75">
      <c r="A45" s="27">
        <v>28</v>
      </c>
      <c r="B45" s="28" t="s">
        <v>121</v>
      </c>
      <c r="C45" s="29" t="s">
        <v>122</v>
      </c>
      <c r="D45" s="30">
        <v>486</v>
      </c>
      <c r="E45" s="327">
        <v>32.4</v>
      </c>
      <c r="F45" s="380">
        <v>1797</v>
      </c>
      <c r="G45" s="31">
        <v>3000</v>
      </c>
      <c r="H45" s="357">
        <v>0</v>
      </c>
      <c r="I45" s="216">
        <v>6</v>
      </c>
      <c r="J45" s="124">
        <v>3</v>
      </c>
      <c r="K45" s="31">
        <v>3</v>
      </c>
      <c r="L45" s="31">
        <v>0</v>
      </c>
      <c r="M45" s="31">
        <v>0</v>
      </c>
      <c r="N45" s="32">
        <v>0</v>
      </c>
      <c r="P45" s="31">
        <v>15</v>
      </c>
      <c r="Q45" s="331">
        <f t="shared" si="0"/>
        <v>32.4</v>
      </c>
    </row>
    <row r="46" spans="1:17" ht="12.75">
      <c r="A46" s="27">
        <v>29</v>
      </c>
      <c r="B46" s="28" t="s">
        <v>123</v>
      </c>
      <c r="C46" s="29" t="s">
        <v>124</v>
      </c>
      <c r="D46" s="30">
        <v>331</v>
      </c>
      <c r="E46" s="327">
        <v>25.46</v>
      </c>
      <c r="F46" s="380">
        <v>658</v>
      </c>
      <c r="G46" s="31">
        <v>0</v>
      </c>
      <c r="H46" s="357">
        <v>0</v>
      </c>
      <c r="I46" s="216">
        <v>18</v>
      </c>
      <c r="J46" s="124">
        <v>18</v>
      </c>
      <c r="K46" s="31">
        <v>0</v>
      </c>
      <c r="L46" s="31">
        <v>0</v>
      </c>
      <c r="M46" s="31">
        <v>0</v>
      </c>
      <c r="N46" s="32">
        <v>0</v>
      </c>
      <c r="P46" s="31">
        <v>13</v>
      </c>
      <c r="Q46" s="331">
        <f t="shared" si="0"/>
        <v>25.46153846153846</v>
      </c>
    </row>
    <row r="47" spans="1:17" ht="12.75">
      <c r="A47" s="27">
        <v>30</v>
      </c>
      <c r="B47" s="28" t="s">
        <v>123</v>
      </c>
      <c r="C47" s="29" t="s">
        <v>125</v>
      </c>
      <c r="D47" s="30">
        <v>260</v>
      </c>
      <c r="E47" s="327">
        <v>9.63</v>
      </c>
      <c r="F47" s="380">
        <v>706</v>
      </c>
      <c r="G47" s="31">
        <v>5240</v>
      </c>
      <c r="H47" s="357">
        <v>0</v>
      </c>
      <c r="I47" s="216">
        <v>10</v>
      </c>
      <c r="J47" s="124">
        <v>4</v>
      </c>
      <c r="K47" s="31">
        <v>5</v>
      </c>
      <c r="L47" s="31">
        <v>1</v>
      </c>
      <c r="M47" s="31">
        <v>0</v>
      </c>
      <c r="N47" s="32">
        <v>0</v>
      </c>
      <c r="P47" s="31">
        <v>27</v>
      </c>
      <c r="Q47" s="331">
        <f t="shared" si="0"/>
        <v>9.62962962962963</v>
      </c>
    </row>
    <row r="48" spans="1:17" ht="12.75">
      <c r="A48" s="27">
        <v>31</v>
      </c>
      <c r="B48" s="28" t="s">
        <v>126</v>
      </c>
      <c r="C48" s="29" t="s">
        <v>127</v>
      </c>
      <c r="D48" s="30">
        <v>300</v>
      </c>
      <c r="E48" s="327">
        <v>7.32</v>
      </c>
      <c r="F48" s="380">
        <v>668</v>
      </c>
      <c r="G48" s="31">
        <v>10000</v>
      </c>
      <c r="H48" s="357">
        <v>500</v>
      </c>
      <c r="I48" s="216">
        <v>4</v>
      </c>
      <c r="J48" s="124">
        <v>0</v>
      </c>
      <c r="K48" s="31">
        <v>0</v>
      </c>
      <c r="L48" s="31">
        <v>0</v>
      </c>
      <c r="M48" s="31">
        <v>3</v>
      </c>
      <c r="N48" s="32">
        <v>1</v>
      </c>
      <c r="P48" s="31">
        <v>41</v>
      </c>
      <c r="Q48" s="331">
        <f t="shared" si="0"/>
        <v>7.317073170731708</v>
      </c>
    </row>
    <row r="49" spans="1:17" ht="12.75">
      <c r="A49" s="27">
        <v>32</v>
      </c>
      <c r="B49" s="28" t="s">
        <v>128</v>
      </c>
      <c r="C49" s="29" t="s">
        <v>129</v>
      </c>
      <c r="D49" s="30">
        <v>357</v>
      </c>
      <c r="E49" s="327">
        <v>13.22</v>
      </c>
      <c r="F49" s="380">
        <v>485</v>
      </c>
      <c r="G49" s="31">
        <v>4485</v>
      </c>
      <c r="H49" s="357">
        <v>0</v>
      </c>
      <c r="I49" s="216">
        <v>7</v>
      </c>
      <c r="J49" s="124">
        <v>0</v>
      </c>
      <c r="K49" s="31">
        <v>7</v>
      </c>
      <c r="L49" s="31">
        <v>0</v>
      </c>
      <c r="M49" s="31">
        <v>0</v>
      </c>
      <c r="N49" s="32">
        <v>0</v>
      </c>
      <c r="P49" s="31">
        <v>27</v>
      </c>
      <c r="Q49" s="331">
        <f t="shared" si="0"/>
        <v>13.222222222222221</v>
      </c>
    </row>
    <row r="50" spans="1:17" ht="12.75">
      <c r="A50" s="27">
        <v>33</v>
      </c>
      <c r="B50" s="28" t="s">
        <v>130</v>
      </c>
      <c r="C50" s="29" t="s">
        <v>131</v>
      </c>
      <c r="D50" s="30">
        <v>437</v>
      </c>
      <c r="E50" s="327">
        <v>9.93</v>
      </c>
      <c r="F50" s="380">
        <v>1491</v>
      </c>
      <c r="G50" s="31">
        <v>14920</v>
      </c>
      <c r="H50" s="357">
        <v>0</v>
      </c>
      <c r="I50" s="216">
        <v>16</v>
      </c>
      <c r="J50" s="124">
        <v>10</v>
      </c>
      <c r="K50" s="31">
        <v>6</v>
      </c>
      <c r="L50" s="31">
        <v>0</v>
      </c>
      <c r="M50" s="31">
        <v>0</v>
      </c>
      <c r="N50" s="32">
        <v>0</v>
      </c>
      <c r="P50" s="31">
        <v>44</v>
      </c>
      <c r="Q50" s="331">
        <f t="shared" si="0"/>
        <v>9.931818181818182</v>
      </c>
    </row>
    <row r="51" spans="1:17" ht="12.75">
      <c r="A51" s="27">
        <v>34</v>
      </c>
      <c r="B51" s="28" t="s">
        <v>132</v>
      </c>
      <c r="C51" s="29" t="s">
        <v>133</v>
      </c>
      <c r="D51" s="30">
        <v>387</v>
      </c>
      <c r="E51" s="327">
        <v>6.45</v>
      </c>
      <c r="F51" s="380">
        <v>1000</v>
      </c>
      <c r="G51" s="31">
        <v>1029000</v>
      </c>
      <c r="H51" s="357">
        <v>0</v>
      </c>
      <c r="I51" s="216">
        <v>4</v>
      </c>
      <c r="J51" s="124">
        <v>0</v>
      </c>
      <c r="K51" s="31">
        <v>2</v>
      </c>
      <c r="L51" s="31">
        <v>0</v>
      </c>
      <c r="M51" s="31">
        <v>2</v>
      </c>
      <c r="N51" s="32">
        <v>0</v>
      </c>
      <c r="P51" s="31">
        <v>60</v>
      </c>
      <c r="Q51" s="331">
        <f t="shared" si="0"/>
        <v>6.45</v>
      </c>
    </row>
    <row r="52" spans="1:17" ht="12.75">
      <c r="A52" s="27">
        <v>35</v>
      </c>
      <c r="B52" s="28" t="s">
        <v>74</v>
      </c>
      <c r="C52" s="29" t="s">
        <v>134</v>
      </c>
      <c r="D52" s="30">
        <v>757</v>
      </c>
      <c r="E52" s="327">
        <v>75.7</v>
      </c>
      <c r="F52" s="380">
        <v>897</v>
      </c>
      <c r="G52" s="31">
        <v>30600</v>
      </c>
      <c r="H52" s="357">
        <v>0</v>
      </c>
      <c r="I52" s="216">
        <v>11</v>
      </c>
      <c r="J52" s="124">
        <v>8</v>
      </c>
      <c r="K52" s="31">
        <v>0</v>
      </c>
      <c r="L52" s="31">
        <v>3</v>
      </c>
      <c r="M52" s="31">
        <v>0</v>
      </c>
      <c r="N52" s="32">
        <v>0</v>
      </c>
      <c r="P52" s="31">
        <v>10</v>
      </c>
      <c r="Q52" s="331">
        <f t="shared" si="0"/>
        <v>75.7</v>
      </c>
    </row>
    <row r="53" spans="1:17" ht="12.75">
      <c r="A53" s="27">
        <v>36</v>
      </c>
      <c r="B53" s="28" t="s">
        <v>74</v>
      </c>
      <c r="C53" s="29" t="s">
        <v>135</v>
      </c>
      <c r="D53" s="30">
        <v>841</v>
      </c>
      <c r="E53" s="327">
        <v>15.57</v>
      </c>
      <c r="F53" s="380">
        <v>2007</v>
      </c>
      <c r="G53" s="31">
        <v>5400</v>
      </c>
      <c r="H53" s="357">
        <v>0</v>
      </c>
      <c r="I53" s="216">
        <v>19</v>
      </c>
      <c r="J53" s="124">
        <v>12</v>
      </c>
      <c r="K53" s="31">
        <v>4</v>
      </c>
      <c r="L53" s="31">
        <v>3</v>
      </c>
      <c r="M53" s="31">
        <v>0</v>
      </c>
      <c r="N53" s="32">
        <v>0</v>
      </c>
      <c r="P53" s="31">
        <v>54</v>
      </c>
      <c r="Q53" s="331">
        <f t="shared" si="0"/>
        <v>15.574074074074074</v>
      </c>
    </row>
    <row r="54" spans="1:17" ht="12.75">
      <c r="A54" s="27">
        <v>37</v>
      </c>
      <c r="B54" s="28" t="s">
        <v>74</v>
      </c>
      <c r="C54" s="29" t="s">
        <v>136</v>
      </c>
      <c r="D54" s="30">
        <v>844</v>
      </c>
      <c r="E54" s="327">
        <v>25.58</v>
      </c>
      <c r="F54" s="380">
        <v>2274</v>
      </c>
      <c r="G54" s="31">
        <v>6725</v>
      </c>
      <c r="H54" s="357">
        <v>0</v>
      </c>
      <c r="I54" s="216">
        <v>12</v>
      </c>
      <c r="J54" s="124">
        <v>12</v>
      </c>
      <c r="K54" s="31">
        <v>0</v>
      </c>
      <c r="L54" s="31">
        <v>0</v>
      </c>
      <c r="M54" s="31">
        <v>0</v>
      </c>
      <c r="N54" s="32">
        <v>0</v>
      </c>
      <c r="P54" s="31">
        <v>33</v>
      </c>
      <c r="Q54" s="331">
        <f t="shared" si="0"/>
        <v>25.575757575757574</v>
      </c>
    </row>
    <row r="55" spans="1:17" ht="12.75">
      <c r="A55" s="27">
        <v>38</v>
      </c>
      <c r="B55" s="28" t="s">
        <v>137</v>
      </c>
      <c r="C55" s="29" t="s">
        <v>138</v>
      </c>
      <c r="D55" s="30">
        <v>421</v>
      </c>
      <c r="E55" s="327">
        <v>17.54</v>
      </c>
      <c r="F55" s="380">
        <v>625</v>
      </c>
      <c r="G55" s="31">
        <v>3100</v>
      </c>
      <c r="H55" s="357">
        <v>1500</v>
      </c>
      <c r="I55" s="216">
        <v>10</v>
      </c>
      <c r="J55" s="124">
        <v>6</v>
      </c>
      <c r="K55" s="31">
        <v>4</v>
      </c>
      <c r="L55" s="31">
        <v>0</v>
      </c>
      <c r="M55" s="31">
        <v>0</v>
      </c>
      <c r="N55" s="32">
        <v>0</v>
      </c>
      <c r="P55" s="31">
        <v>24</v>
      </c>
      <c r="Q55" s="331">
        <f t="shared" si="0"/>
        <v>17.541666666666668</v>
      </c>
    </row>
    <row r="56" spans="1:17" ht="12.75">
      <c r="A56" s="27">
        <v>39</v>
      </c>
      <c r="B56" s="28" t="s">
        <v>76</v>
      </c>
      <c r="C56" s="29" t="s">
        <v>139</v>
      </c>
      <c r="D56" s="30">
        <v>349</v>
      </c>
      <c r="E56" s="327">
        <v>19.39</v>
      </c>
      <c r="F56" s="380">
        <v>975</v>
      </c>
      <c r="G56" s="31">
        <v>3800</v>
      </c>
      <c r="H56" s="357">
        <v>0</v>
      </c>
      <c r="I56" s="216">
        <v>3</v>
      </c>
      <c r="J56" s="124">
        <v>0</v>
      </c>
      <c r="K56" s="31">
        <v>0</v>
      </c>
      <c r="L56" s="31">
        <v>3</v>
      </c>
      <c r="M56" s="31">
        <v>0</v>
      </c>
      <c r="N56" s="32">
        <v>0</v>
      </c>
      <c r="P56" s="31">
        <v>18</v>
      </c>
      <c r="Q56" s="331">
        <f t="shared" si="0"/>
        <v>19.38888888888889</v>
      </c>
    </row>
    <row r="57" spans="1:17" ht="12.75">
      <c r="A57" s="27">
        <v>40</v>
      </c>
      <c r="B57" s="28" t="s">
        <v>140</v>
      </c>
      <c r="C57" s="29" t="s">
        <v>141</v>
      </c>
      <c r="D57" s="30">
        <v>498</v>
      </c>
      <c r="E57" s="327">
        <v>11.58</v>
      </c>
      <c r="F57" s="380">
        <v>1008</v>
      </c>
      <c r="G57" s="31">
        <v>29310</v>
      </c>
      <c r="H57" s="357">
        <v>0</v>
      </c>
      <c r="I57" s="216">
        <v>20</v>
      </c>
      <c r="J57" s="124">
        <v>16</v>
      </c>
      <c r="K57" s="31">
        <v>4</v>
      </c>
      <c r="L57" s="31">
        <v>0</v>
      </c>
      <c r="M57" s="31">
        <v>0</v>
      </c>
      <c r="N57" s="32">
        <v>0</v>
      </c>
      <c r="P57" s="31">
        <v>43</v>
      </c>
      <c r="Q57" s="331">
        <f t="shared" si="0"/>
        <v>11.581395348837209</v>
      </c>
    </row>
    <row r="58" spans="1:17" ht="12.75">
      <c r="A58" s="27">
        <v>41</v>
      </c>
      <c r="B58" s="28" t="s">
        <v>142</v>
      </c>
      <c r="C58" s="29" t="s">
        <v>143</v>
      </c>
      <c r="D58" s="30">
        <v>528</v>
      </c>
      <c r="E58" s="327">
        <v>22</v>
      </c>
      <c r="F58" s="380">
        <v>739</v>
      </c>
      <c r="G58" s="31">
        <v>1160</v>
      </c>
      <c r="H58" s="357">
        <v>0</v>
      </c>
      <c r="I58" s="216">
        <v>11</v>
      </c>
      <c r="J58" s="124">
        <v>8</v>
      </c>
      <c r="K58" s="31">
        <v>2</v>
      </c>
      <c r="L58" s="31">
        <v>1</v>
      </c>
      <c r="M58" s="31">
        <v>0</v>
      </c>
      <c r="N58" s="32">
        <v>0</v>
      </c>
      <c r="P58" s="31">
        <v>24</v>
      </c>
      <c r="Q58" s="331">
        <f t="shared" si="0"/>
        <v>22</v>
      </c>
    </row>
    <row r="59" spans="1:17" ht="12.75">
      <c r="A59" s="27">
        <v>42</v>
      </c>
      <c r="B59" s="28" t="s">
        <v>144</v>
      </c>
      <c r="C59" s="29" t="s">
        <v>145</v>
      </c>
      <c r="D59" s="30">
        <v>235</v>
      </c>
      <c r="E59" s="327">
        <v>6.92</v>
      </c>
      <c r="F59" s="380">
        <v>1028</v>
      </c>
      <c r="G59" s="31">
        <v>6499</v>
      </c>
      <c r="H59" s="357">
        <v>0</v>
      </c>
      <c r="I59" s="216">
        <v>15</v>
      </c>
      <c r="J59" s="124">
        <v>12</v>
      </c>
      <c r="K59" s="31">
        <v>3</v>
      </c>
      <c r="L59" s="31">
        <v>0</v>
      </c>
      <c r="M59" s="31">
        <v>0</v>
      </c>
      <c r="N59" s="32">
        <v>0</v>
      </c>
      <c r="P59" s="31">
        <v>34</v>
      </c>
      <c r="Q59" s="331">
        <f t="shared" si="0"/>
        <v>6.911764705882353</v>
      </c>
    </row>
    <row r="60" spans="1:17" ht="12.75">
      <c r="A60" s="27">
        <v>43</v>
      </c>
      <c r="B60" s="28" t="s">
        <v>144</v>
      </c>
      <c r="C60" s="29" t="s">
        <v>146</v>
      </c>
      <c r="D60" s="30">
        <v>267</v>
      </c>
      <c r="E60" s="327">
        <v>7.62</v>
      </c>
      <c r="F60" s="380">
        <v>991</v>
      </c>
      <c r="G60" s="31">
        <v>2250</v>
      </c>
      <c r="H60" s="357">
        <v>0</v>
      </c>
      <c r="I60" s="216">
        <v>18</v>
      </c>
      <c r="J60" s="124">
        <v>9</v>
      </c>
      <c r="K60" s="31">
        <v>9</v>
      </c>
      <c r="L60" s="31">
        <v>0</v>
      </c>
      <c r="M60" s="31">
        <v>0</v>
      </c>
      <c r="N60" s="32">
        <v>0</v>
      </c>
      <c r="P60" s="31">
        <v>35</v>
      </c>
      <c r="Q60" s="331">
        <f t="shared" si="0"/>
        <v>7.628571428571429</v>
      </c>
    </row>
    <row r="61" spans="1:17" ht="13.5" thickBot="1">
      <c r="A61" s="27">
        <v>44</v>
      </c>
      <c r="B61" s="28" t="s">
        <v>147</v>
      </c>
      <c r="C61" s="29" t="s">
        <v>148</v>
      </c>
      <c r="D61" s="30">
        <v>429</v>
      </c>
      <c r="E61" s="327">
        <v>22.58</v>
      </c>
      <c r="F61" s="380">
        <v>1527</v>
      </c>
      <c r="G61" s="31">
        <v>2228</v>
      </c>
      <c r="H61" s="357">
        <v>0</v>
      </c>
      <c r="I61" s="216">
        <v>19</v>
      </c>
      <c r="J61" s="124">
        <v>19</v>
      </c>
      <c r="K61" s="31">
        <v>0</v>
      </c>
      <c r="L61" s="31">
        <v>0</v>
      </c>
      <c r="M61" s="31">
        <v>0</v>
      </c>
      <c r="N61" s="32">
        <v>0</v>
      </c>
      <c r="P61" s="31">
        <v>19</v>
      </c>
      <c r="Q61" s="331">
        <f t="shared" si="0"/>
        <v>22.57894736842105</v>
      </c>
    </row>
    <row r="62" spans="1:17" s="61" customFormat="1" ht="14.25" thickBot="1" thickTop="1">
      <c r="A62" s="381">
        <v>44</v>
      </c>
      <c r="B62" s="382"/>
      <c r="C62" s="383" t="s">
        <v>149</v>
      </c>
      <c r="D62" s="381">
        <f aca="true" t="shared" si="4" ref="D62:N62">(D18+D19+D20+D21+D22+D23+D24+D25+D26+D27+D28+D29+D30+D31+D32+D33+D34+D35+D36+D37+D38+D39+D40+D41+D42+D43+D44+D45+D46+D47+D48+D49+D50+D51+D52+D53+D54+D55+D56+D57+D58+D59+D60+D61)</f>
        <v>25033</v>
      </c>
      <c r="E62" s="411">
        <v>14.1</v>
      </c>
      <c r="F62" s="385">
        <f t="shared" si="4"/>
        <v>72363</v>
      </c>
      <c r="G62" s="384">
        <f t="shared" si="4"/>
        <v>1741050</v>
      </c>
      <c r="H62" s="386">
        <f t="shared" si="4"/>
        <v>209178</v>
      </c>
      <c r="I62" s="339">
        <f t="shared" si="4"/>
        <v>597</v>
      </c>
      <c r="J62" s="387">
        <f t="shared" si="4"/>
        <v>274</v>
      </c>
      <c r="K62" s="384">
        <f t="shared" si="4"/>
        <v>261</v>
      </c>
      <c r="L62" s="384">
        <f t="shared" si="4"/>
        <v>35</v>
      </c>
      <c r="M62" s="384">
        <f t="shared" si="4"/>
        <v>15</v>
      </c>
      <c r="N62" s="388">
        <f t="shared" si="4"/>
        <v>12</v>
      </c>
      <c r="P62" s="384">
        <v>1776</v>
      </c>
      <c r="Q62" s="389">
        <f t="shared" si="0"/>
        <v>14.095157657657658</v>
      </c>
    </row>
    <row r="63" spans="1:17" ht="14.25" thickBot="1" thickTop="1">
      <c r="A63" s="547"/>
      <c r="B63" s="548"/>
      <c r="C63" s="548"/>
      <c r="D63" s="548"/>
      <c r="E63" s="548"/>
      <c r="F63" s="548"/>
      <c r="G63" s="548"/>
      <c r="H63" s="548"/>
      <c r="I63" s="513"/>
      <c r="J63" s="548"/>
      <c r="K63" s="548"/>
      <c r="L63" s="548"/>
      <c r="M63" s="548"/>
      <c r="N63" s="549"/>
      <c r="P63" s="39"/>
      <c r="Q63" s="331" t="e">
        <f t="shared" si="0"/>
        <v>#DIV/0!</v>
      </c>
    </row>
    <row r="64" spans="1:17" ht="13.5" customHeight="1" hidden="1" thickTop="1">
      <c r="A64" s="27">
        <v>1</v>
      </c>
      <c r="B64" s="28" t="s">
        <v>64</v>
      </c>
      <c r="C64" s="29" t="s">
        <v>65</v>
      </c>
      <c r="D64" s="30">
        <v>903</v>
      </c>
      <c r="E64" s="31">
        <v>7.92</v>
      </c>
      <c r="F64" s="380">
        <v>2999</v>
      </c>
      <c r="G64" s="31">
        <v>8852</v>
      </c>
      <c r="H64" s="31">
        <v>0</v>
      </c>
      <c r="I64" s="304">
        <v>22</v>
      </c>
      <c r="J64" s="31">
        <v>1</v>
      </c>
      <c r="K64" s="31">
        <v>2</v>
      </c>
      <c r="L64" s="31">
        <v>18</v>
      </c>
      <c r="M64" s="31">
        <v>1</v>
      </c>
      <c r="N64" s="32">
        <v>0</v>
      </c>
      <c r="P64" s="31">
        <v>114</v>
      </c>
      <c r="Q64" s="331">
        <f t="shared" si="0"/>
        <v>7.921052631578948</v>
      </c>
    </row>
    <row r="65" spans="1:17" ht="13.5" customHeight="1" hidden="1" thickTop="1">
      <c r="A65" s="27">
        <v>2</v>
      </c>
      <c r="B65" s="28" t="s">
        <v>66</v>
      </c>
      <c r="C65" s="29" t="s">
        <v>67</v>
      </c>
      <c r="D65" s="30">
        <v>1146.6</v>
      </c>
      <c r="E65" s="31">
        <v>13.49</v>
      </c>
      <c r="F65" s="380">
        <v>3965</v>
      </c>
      <c r="G65" s="31">
        <v>8708</v>
      </c>
      <c r="H65" s="31">
        <v>0</v>
      </c>
      <c r="I65" s="304">
        <v>20</v>
      </c>
      <c r="J65" s="31">
        <v>2</v>
      </c>
      <c r="K65" s="31">
        <v>0</v>
      </c>
      <c r="L65" s="31">
        <v>18</v>
      </c>
      <c r="M65" s="31">
        <v>0</v>
      </c>
      <c r="N65" s="32">
        <v>0</v>
      </c>
      <c r="P65" s="31">
        <v>85</v>
      </c>
      <c r="Q65" s="331">
        <f t="shared" si="0"/>
        <v>13.489411764705881</v>
      </c>
    </row>
    <row r="66" spans="1:17" ht="13.5" customHeight="1" hidden="1" thickTop="1">
      <c r="A66" s="27">
        <v>3</v>
      </c>
      <c r="B66" s="28" t="s">
        <v>66</v>
      </c>
      <c r="C66" s="29" t="s">
        <v>68</v>
      </c>
      <c r="D66" s="30">
        <v>1753</v>
      </c>
      <c r="E66" s="31">
        <v>15.24</v>
      </c>
      <c r="F66" s="380">
        <v>6465</v>
      </c>
      <c r="G66" s="31">
        <v>45468</v>
      </c>
      <c r="H66" s="31">
        <v>0</v>
      </c>
      <c r="I66" s="304">
        <v>27</v>
      </c>
      <c r="J66" s="31">
        <v>0</v>
      </c>
      <c r="K66" s="31">
        <v>0</v>
      </c>
      <c r="L66" s="31">
        <v>27</v>
      </c>
      <c r="M66" s="31">
        <v>0</v>
      </c>
      <c r="N66" s="32">
        <v>0</v>
      </c>
      <c r="P66" s="31">
        <v>115</v>
      </c>
      <c r="Q66" s="331">
        <f t="shared" si="0"/>
        <v>15.243478260869566</v>
      </c>
    </row>
    <row r="67" spans="1:17" ht="13.5" customHeight="1" hidden="1" thickTop="1">
      <c r="A67" s="27">
        <v>4</v>
      </c>
      <c r="B67" s="28" t="s">
        <v>66</v>
      </c>
      <c r="C67" s="29" t="s">
        <v>485</v>
      </c>
      <c r="D67" s="30">
        <v>1119</v>
      </c>
      <c r="E67" s="31">
        <v>17.48</v>
      </c>
      <c r="F67" s="380">
        <v>1972</v>
      </c>
      <c r="G67" s="31">
        <v>10004</v>
      </c>
      <c r="H67" s="31">
        <v>0</v>
      </c>
      <c r="I67" s="304">
        <v>18</v>
      </c>
      <c r="J67" s="31">
        <v>0</v>
      </c>
      <c r="K67" s="31">
        <v>0</v>
      </c>
      <c r="L67" s="31">
        <v>18</v>
      </c>
      <c r="M67" s="31">
        <v>0</v>
      </c>
      <c r="N67" s="32">
        <v>0</v>
      </c>
      <c r="P67" s="31">
        <v>64</v>
      </c>
      <c r="Q67" s="331">
        <f t="shared" si="0"/>
        <v>17.484375</v>
      </c>
    </row>
    <row r="68" spans="1:17" ht="13.5" customHeight="1" hidden="1" thickTop="1">
      <c r="A68" s="27">
        <v>5</v>
      </c>
      <c r="B68" s="28" t="s">
        <v>70</v>
      </c>
      <c r="C68" s="29" t="s">
        <v>71</v>
      </c>
      <c r="D68" s="30">
        <v>1831.4</v>
      </c>
      <c r="E68" s="31">
        <v>17.12</v>
      </c>
      <c r="F68" s="380">
        <v>13129</v>
      </c>
      <c r="G68" s="31">
        <v>0</v>
      </c>
      <c r="H68" s="31">
        <v>0</v>
      </c>
      <c r="I68" s="304">
        <v>27</v>
      </c>
      <c r="J68" s="31">
        <v>5</v>
      </c>
      <c r="K68" s="31">
        <v>0</v>
      </c>
      <c r="L68" s="31">
        <v>22</v>
      </c>
      <c r="M68" s="31">
        <v>0</v>
      </c>
      <c r="N68" s="32">
        <v>0</v>
      </c>
      <c r="P68" s="31">
        <v>107</v>
      </c>
      <c r="Q68" s="331">
        <f t="shared" si="0"/>
        <v>17.115887850467292</v>
      </c>
    </row>
    <row r="69" spans="1:17" ht="17.25" customHeight="1" hidden="1" thickBot="1" thickTop="1">
      <c r="A69" s="161">
        <v>5</v>
      </c>
      <c r="B69" s="162"/>
      <c r="C69" s="163" t="s">
        <v>72</v>
      </c>
      <c r="D69" s="164">
        <f aca="true" t="shared" si="5" ref="D69:N69">(D64+D65+D66+D67+D68)</f>
        <v>6753</v>
      </c>
      <c r="E69" s="165">
        <f t="shared" si="5"/>
        <v>71.25</v>
      </c>
      <c r="F69" s="412">
        <f t="shared" si="5"/>
        <v>28530</v>
      </c>
      <c r="G69" s="165">
        <f t="shared" si="5"/>
        <v>73032</v>
      </c>
      <c r="H69" s="165">
        <f t="shared" si="5"/>
        <v>0</v>
      </c>
      <c r="I69" s="165">
        <f t="shared" si="5"/>
        <v>114</v>
      </c>
      <c r="J69" s="165">
        <f t="shared" si="5"/>
        <v>8</v>
      </c>
      <c r="K69" s="165">
        <f t="shared" si="5"/>
        <v>2</v>
      </c>
      <c r="L69" s="165">
        <f t="shared" si="5"/>
        <v>103</v>
      </c>
      <c r="M69" s="165">
        <f t="shared" si="5"/>
        <v>1</v>
      </c>
      <c r="N69" s="166">
        <f t="shared" si="5"/>
        <v>0</v>
      </c>
      <c r="P69" s="59">
        <v>485</v>
      </c>
      <c r="Q69" s="331">
        <f t="shared" si="0"/>
        <v>13.923711340206186</v>
      </c>
    </row>
    <row r="70" spans="1:17" ht="14.25" customHeight="1" hidden="1" thickBot="1" thickTop="1">
      <c r="A70" s="547"/>
      <c r="B70" s="548"/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9"/>
      <c r="P70" s="39"/>
      <c r="Q70" s="331" t="e">
        <f aca="true" t="shared" si="6" ref="Q70:Q95">D70/P70</f>
        <v>#DIV/0!</v>
      </c>
    </row>
    <row r="71" spans="1:17" ht="13.5" customHeight="1" hidden="1" thickTop="1">
      <c r="A71" s="27">
        <v>1</v>
      </c>
      <c r="B71" s="28" t="s">
        <v>66</v>
      </c>
      <c r="C71" s="29" t="s">
        <v>73</v>
      </c>
      <c r="D71" s="30">
        <v>2345</v>
      </c>
      <c r="E71" s="31">
        <v>27.92</v>
      </c>
      <c r="F71" s="380">
        <v>2345</v>
      </c>
      <c r="G71" s="31">
        <v>21021</v>
      </c>
      <c r="H71" s="31">
        <v>0</v>
      </c>
      <c r="I71" s="304">
        <v>14</v>
      </c>
      <c r="J71" s="31">
        <v>0</v>
      </c>
      <c r="K71" s="31">
        <v>0</v>
      </c>
      <c r="L71" s="31">
        <v>14</v>
      </c>
      <c r="M71" s="31">
        <v>0</v>
      </c>
      <c r="N71" s="32">
        <v>0</v>
      </c>
      <c r="P71" s="31">
        <v>84</v>
      </c>
      <c r="Q71" s="331">
        <f t="shared" si="6"/>
        <v>27.916666666666668</v>
      </c>
    </row>
    <row r="72" spans="1:17" ht="13.5" customHeight="1" hidden="1" thickTop="1">
      <c r="A72" s="27">
        <v>2</v>
      </c>
      <c r="B72" s="28" t="s">
        <v>74</v>
      </c>
      <c r="C72" s="29" t="s">
        <v>75</v>
      </c>
      <c r="D72" s="30">
        <v>6091</v>
      </c>
      <c r="E72" s="31">
        <v>35.62</v>
      </c>
      <c r="F72" s="380">
        <v>6787</v>
      </c>
      <c r="G72" s="31">
        <v>31999</v>
      </c>
      <c r="H72" s="31">
        <v>0</v>
      </c>
      <c r="I72" s="304">
        <v>38</v>
      </c>
      <c r="J72" s="31">
        <v>17</v>
      </c>
      <c r="K72" s="31">
        <v>3</v>
      </c>
      <c r="L72" s="31">
        <v>14</v>
      </c>
      <c r="M72" s="31">
        <v>0</v>
      </c>
      <c r="N72" s="32">
        <v>4</v>
      </c>
      <c r="P72" s="31">
        <v>171</v>
      </c>
      <c r="Q72" s="331">
        <f t="shared" si="6"/>
        <v>35.619883040935676</v>
      </c>
    </row>
    <row r="73" spans="1:17" ht="13.5" customHeight="1" hidden="1" thickTop="1">
      <c r="A73" s="27">
        <v>3</v>
      </c>
      <c r="B73" s="28" t="s">
        <v>76</v>
      </c>
      <c r="C73" s="29" t="s">
        <v>77</v>
      </c>
      <c r="D73" s="30">
        <v>1420</v>
      </c>
      <c r="E73" s="31">
        <v>14.06</v>
      </c>
      <c r="F73" s="380">
        <v>5549</v>
      </c>
      <c r="G73" s="31">
        <v>108763</v>
      </c>
      <c r="H73" s="31">
        <v>0</v>
      </c>
      <c r="I73" s="304">
        <v>25</v>
      </c>
      <c r="J73" s="31">
        <v>5</v>
      </c>
      <c r="K73" s="31">
        <v>8</v>
      </c>
      <c r="L73" s="31">
        <v>11</v>
      </c>
      <c r="M73" s="31">
        <v>1</v>
      </c>
      <c r="N73" s="32">
        <v>0</v>
      </c>
      <c r="P73" s="31">
        <v>101</v>
      </c>
      <c r="Q73" s="331">
        <f t="shared" si="6"/>
        <v>14.05940594059406</v>
      </c>
    </row>
    <row r="74" spans="1:17" s="61" customFormat="1" ht="14.25" customHeight="1" hidden="1" thickBot="1" thickTop="1">
      <c r="A74" s="56">
        <v>3</v>
      </c>
      <c r="B74" s="57"/>
      <c r="C74" s="58" t="s">
        <v>78</v>
      </c>
      <c r="D74" s="56">
        <f aca="true" t="shared" si="7" ref="D74:N74">(D71+D72+D73)</f>
        <v>9856</v>
      </c>
      <c r="E74" s="59">
        <f t="shared" si="7"/>
        <v>77.6</v>
      </c>
      <c r="F74" s="413">
        <f t="shared" si="7"/>
        <v>14681</v>
      </c>
      <c r="G74" s="59">
        <f t="shared" si="7"/>
        <v>161783</v>
      </c>
      <c r="H74" s="59">
        <f t="shared" si="7"/>
        <v>0</v>
      </c>
      <c r="I74" s="337">
        <f t="shared" si="7"/>
        <v>77</v>
      </c>
      <c r="J74" s="59">
        <f t="shared" si="7"/>
        <v>22</v>
      </c>
      <c r="K74" s="59">
        <f t="shared" si="7"/>
        <v>11</v>
      </c>
      <c r="L74" s="59">
        <f t="shared" si="7"/>
        <v>39</v>
      </c>
      <c r="M74" s="59">
        <f t="shared" si="7"/>
        <v>1</v>
      </c>
      <c r="N74" s="60">
        <f t="shared" si="7"/>
        <v>4</v>
      </c>
      <c r="P74" s="59">
        <v>356</v>
      </c>
      <c r="Q74" s="331">
        <f t="shared" si="6"/>
        <v>27.685393258426966</v>
      </c>
    </row>
    <row r="75" spans="1:17" ht="14.25" customHeight="1" hidden="1" thickBot="1" thickTop="1">
      <c r="A75" s="547"/>
      <c r="B75" s="548"/>
      <c r="C75" s="548"/>
      <c r="D75" s="548"/>
      <c r="E75" s="548"/>
      <c r="F75" s="548"/>
      <c r="G75" s="548"/>
      <c r="H75" s="548"/>
      <c r="I75" s="496"/>
      <c r="J75" s="548"/>
      <c r="K75" s="548"/>
      <c r="L75" s="548"/>
      <c r="M75" s="548"/>
      <c r="N75" s="549"/>
      <c r="P75" s="39"/>
      <c r="Q75" s="331" t="e">
        <f t="shared" si="6"/>
        <v>#DIV/0!</v>
      </c>
    </row>
    <row r="76" spans="1:17" ht="13.5" thickTop="1">
      <c r="A76" s="27">
        <v>1</v>
      </c>
      <c r="B76" s="28" t="s">
        <v>80</v>
      </c>
      <c r="C76" s="29" t="s">
        <v>154</v>
      </c>
      <c r="D76" s="30">
        <v>83</v>
      </c>
      <c r="E76" s="327">
        <v>13.83</v>
      </c>
      <c r="F76" s="380">
        <v>209</v>
      </c>
      <c r="G76" s="31">
        <v>1348</v>
      </c>
      <c r="H76" s="357">
        <v>0</v>
      </c>
      <c r="I76" s="220">
        <v>3</v>
      </c>
      <c r="J76" s="124">
        <v>3</v>
      </c>
      <c r="K76" s="31">
        <v>0</v>
      </c>
      <c r="L76" s="31">
        <v>0</v>
      </c>
      <c r="M76" s="31">
        <v>0</v>
      </c>
      <c r="N76" s="32">
        <v>0</v>
      </c>
      <c r="P76" s="31">
        <v>6</v>
      </c>
      <c r="Q76" s="331">
        <f t="shared" si="6"/>
        <v>13.833333333333334</v>
      </c>
    </row>
    <row r="77" spans="1:17" ht="12.75">
      <c r="A77" s="27">
        <v>2</v>
      </c>
      <c r="B77" s="28" t="s">
        <v>85</v>
      </c>
      <c r="C77" s="29" t="s">
        <v>155</v>
      </c>
      <c r="D77" s="30">
        <v>410</v>
      </c>
      <c r="E77" s="327">
        <v>31.54</v>
      </c>
      <c r="F77" s="380">
        <v>800</v>
      </c>
      <c r="G77" s="31">
        <v>6200</v>
      </c>
      <c r="H77" s="357">
        <v>5000</v>
      </c>
      <c r="I77" s="216">
        <v>13</v>
      </c>
      <c r="J77" s="124">
        <v>8</v>
      </c>
      <c r="K77" s="31">
        <v>5</v>
      </c>
      <c r="L77" s="31">
        <v>0</v>
      </c>
      <c r="M77" s="31">
        <v>0</v>
      </c>
      <c r="N77" s="32">
        <v>0</v>
      </c>
      <c r="P77" s="31">
        <v>13</v>
      </c>
      <c r="Q77" s="331">
        <f t="shared" si="6"/>
        <v>31.53846153846154</v>
      </c>
    </row>
    <row r="78" spans="1:17" ht="12.75">
      <c r="A78" s="27">
        <v>3</v>
      </c>
      <c r="B78" s="28" t="s">
        <v>108</v>
      </c>
      <c r="C78" s="29" t="s">
        <v>156</v>
      </c>
      <c r="D78" s="30">
        <v>140</v>
      </c>
      <c r="E78" s="327">
        <v>46.67</v>
      </c>
      <c r="F78" s="380">
        <v>300</v>
      </c>
      <c r="G78" s="31">
        <v>850000</v>
      </c>
      <c r="H78" s="357">
        <v>850000</v>
      </c>
      <c r="I78" s="216">
        <v>2</v>
      </c>
      <c r="J78" s="124">
        <v>2</v>
      </c>
      <c r="K78" s="31">
        <v>0</v>
      </c>
      <c r="L78" s="31">
        <v>0</v>
      </c>
      <c r="M78" s="31">
        <v>0</v>
      </c>
      <c r="N78" s="32">
        <v>0</v>
      </c>
      <c r="P78" s="31">
        <v>3</v>
      </c>
      <c r="Q78" s="331">
        <f t="shared" si="6"/>
        <v>46.666666666666664</v>
      </c>
    </row>
    <row r="79" spans="1:17" ht="12.75">
      <c r="A79" s="27">
        <v>4</v>
      </c>
      <c r="B79" s="28" t="s">
        <v>157</v>
      </c>
      <c r="C79" s="29" t="s">
        <v>158</v>
      </c>
      <c r="D79" s="30">
        <v>222</v>
      </c>
      <c r="E79" s="327">
        <v>111</v>
      </c>
      <c r="F79" s="380">
        <v>336</v>
      </c>
      <c r="G79" s="31">
        <v>0</v>
      </c>
      <c r="H79" s="357">
        <v>70200</v>
      </c>
      <c r="I79" s="216">
        <v>2</v>
      </c>
      <c r="J79" s="124">
        <v>2</v>
      </c>
      <c r="K79" s="31">
        <v>0</v>
      </c>
      <c r="L79" s="31">
        <v>0</v>
      </c>
      <c r="M79" s="31">
        <v>0</v>
      </c>
      <c r="N79" s="32">
        <v>0</v>
      </c>
      <c r="P79" s="31">
        <v>2</v>
      </c>
      <c r="Q79" s="331">
        <f t="shared" si="6"/>
        <v>111</v>
      </c>
    </row>
    <row r="80" spans="1:17" ht="12.75">
      <c r="A80" s="27">
        <v>5</v>
      </c>
      <c r="B80" s="28" t="s">
        <v>123</v>
      </c>
      <c r="C80" s="29" t="s">
        <v>159</v>
      </c>
      <c r="D80" s="30">
        <v>224</v>
      </c>
      <c r="E80" s="327">
        <v>44.8</v>
      </c>
      <c r="F80" s="380">
        <v>518</v>
      </c>
      <c r="G80" s="31">
        <v>54000</v>
      </c>
      <c r="H80" s="357">
        <v>40000</v>
      </c>
      <c r="I80" s="216">
        <v>11</v>
      </c>
      <c r="J80" s="124">
        <v>11</v>
      </c>
      <c r="K80" s="31">
        <v>0</v>
      </c>
      <c r="L80" s="31">
        <v>0</v>
      </c>
      <c r="M80" s="31">
        <v>0</v>
      </c>
      <c r="N80" s="32">
        <v>0</v>
      </c>
      <c r="P80" s="31">
        <v>5</v>
      </c>
      <c r="Q80" s="331">
        <f t="shared" si="6"/>
        <v>44.8</v>
      </c>
    </row>
    <row r="81" spans="1:17" ht="12.75">
      <c r="A81" s="27">
        <v>6</v>
      </c>
      <c r="B81" s="28" t="s">
        <v>128</v>
      </c>
      <c r="C81" s="29" t="s">
        <v>160</v>
      </c>
      <c r="D81" s="30">
        <v>160</v>
      </c>
      <c r="E81" s="327">
        <v>17.78</v>
      </c>
      <c r="F81" s="380">
        <v>340</v>
      </c>
      <c r="G81" s="31">
        <v>50000</v>
      </c>
      <c r="H81" s="357">
        <v>800</v>
      </c>
      <c r="I81" s="216">
        <v>9</v>
      </c>
      <c r="J81" s="124">
        <v>0</v>
      </c>
      <c r="K81" s="31">
        <v>4</v>
      </c>
      <c r="L81" s="31">
        <v>5</v>
      </c>
      <c r="M81" s="31">
        <v>0</v>
      </c>
      <c r="N81" s="32">
        <v>0</v>
      </c>
      <c r="P81" s="31">
        <v>9</v>
      </c>
      <c r="Q81" s="331">
        <f t="shared" si="6"/>
        <v>17.77777777777778</v>
      </c>
    </row>
    <row r="82" spans="1:17" ht="13.5" thickBot="1">
      <c r="A82" s="27">
        <v>7</v>
      </c>
      <c r="B82" s="28" t="s">
        <v>74</v>
      </c>
      <c r="C82" s="29" t="s">
        <v>161</v>
      </c>
      <c r="D82" s="30">
        <v>176</v>
      </c>
      <c r="E82" s="327">
        <v>22</v>
      </c>
      <c r="F82" s="380">
        <v>414</v>
      </c>
      <c r="G82" s="31">
        <v>20000</v>
      </c>
      <c r="H82" s="357">
        <v>15000</v>
      </c>
      <c r="I82" s="216">
        <v>5</v>
      </c>
      <c r="J82" s="124">
        <v>4</v>
      </c>
      <c r="K82" s="31">
        <v>1</v>
      </c>
      <c r="L82" s="31">
        <v>0</v>
      </c>
      <c r="M82" s="31">
        <v>0</v>
      </c>
      <c r="N82" s="32">
        <v>0</v>
      </c>
      <c r="P82" s="31">
        <v>8</v>
      </c>
      <c r="Q82" s="331">
        <f t="shared" si="6"/>
        <v>22</v>
      </c>
    </row>
    <row r="83" spans="1:17" s="61" customFormat="1" ht="14.25" thickBot="1" thickTop="1">
      <c r="A83" s="381">
        <v>7</v>
      </c>
      <c r="B83" s="382"/>
      <c r="C83" s="383" t="s">
        <v>162</v>
      </c>
      <c r="D83" s="381">
        <f aca="true" t="shared" si="8" ref="D83:N83">(D76+D77+D78+D79+D80+D81+D82)</f>
        <v>1415</v>
      </c>
      <c r="E83" s="411">
        <v>30.76</v>
      </c>
      <c r="F83" s="385">
        <f t="shared" si="8"/>
        <v>2917</v>
      </c>
      <c r="G83" s="384">
        <f t="shared" si="8"/>
        <v>981548</v>
      </c>
      <c r="H83" s="386">
        <f t="shared" si="8"/>
        <v>981000</v>
      </c>
      <c r="I83" s="339">
        <f t="shared" si="8"/>
        <v>45</v>
      </c>
      <c r="J83" s="387">
        <f t="shared" si="8"/>
        <v>30</v>
      </c>
      <c r="K83" s="384">
        <f t="shared" si="8"/>
        <v>10</v>
      </c>
      <c r="L83" s="384">
        <f t="shared" si="8"/>
        <v>5</v>
      </c>
      <c r="M83" s="384">
        <f t="shared" si="8"/>
        <v>0</v>
      </c>
      <c r="N83" s="388">
        <f t="shared" si="8"/>
        <v>0</v>
      </c>
      <c r="P83" s="384">
        <v>46</v>
      </c>
      <c r="Q83" s="389">
        <f t="shared" si="6"/>
        <v>30.76086956521739</v>
      </c>
    </row>
    <row r="84" spans="1:17" ht="14.25" thickBot="1" thickTop="1">
      <c r="A84" s="547"/>
      <c r="B84" s="548"/>
      <c r="C84" s="548"/>
      <c r="D84" s="548"/>
      <c r="E84" s="548"/>
      <c r="F84" s="548"/>
      <c r="G84" s="548"/>
      <c r="H84" s="548"/>
      <c r="I84" s="495"/>
      <c r="J84" s="548"/>
      <c r="K84" s="548"/>
      <c r="L84" s="548"/>
      <c r="M84" s="548"/>
      <c r="N84" s="549"/>
      <c r="P84" s="39"/>
      <c r="Q84" s="331" t="e">
        <f t="shared" si="6"/>
        <v>#DIV/0!</v>
      </c>
    </row>
    <row r="85" spans="1:17" ht="13.5" thickTop="1">
      <c r="A85" s="27">
        <v>1</v>
      </c>
      <c r="B85" s="28" t="s">
        <v>83</v>
      </c>
      <c r="C85" s="29" t="s">
        <v>163</v>
      </c>
      <c r="D85" s="30">
        <v>230</v>
      </c>
      <c r="E85" s="327">
        <v>20.89</v>
      </c>
      <c r="F85" s="380">
        <v>390</v>
      </c>
      <c r="G85" s="31">
        <v>599</v>
      </c>
      <c r="H85" s="357">
        <v>0</v>
      </c>
      <c r="I85" s="220">
        <v>5</v>
      </c>
      <c r="J85" s="124">
        <v>2</v>
      </c>
      <c r="K85" s="31">
        <v>3</v>
      </c>
      <c r="L85" s="31">
        <v>0</v>
      </c>
      <c r="M85" s="31">
        <v>0</v>
      </c>
      <c r="N85" s="32">
        <v>0</v>
      </c>
      <c r="P85" s="31">
        <v>11</v>
      </c>
      <c r="Q85" s="331">
        <f t="shared" si="6"/>
        <v>20.90909090909091</v>
      </c>
    </row>
    <row r="86" spans="1:17" ht="12.75">
      <c r="A86" s="27">
        <v>2</v>
      </c>
      <c r="B86" s="28" t="s">
        <v>66</v>
      </c>
      <c r="C86" s="29" t="s">
        <v>181</v>
      </c>
      <c r="D86" s="30">
        <v>179</v>
      </c>
      <c r="E86" s="327">
        <v>0</v>
      </c>
      <c r="F86" s="380">
        <v>297</v>
      </c>
      <c r="G86" s="31">
        <v>0</v>
      </c>
      <c r="H86" s="357">
        <v>0</v>
      </c>
      <c r="I86" s="216">
        <v>7</v>
      </c>
      <c r="J86" s="124">
        <v>0</v>
      </c>
      <c r="K86" s="31">
        <v>7</v>
      </c>
      <c r="L86" s="31">
        <v>0</v>
      </c>
      <c r="M86" s="31">
        <v>0</v>
      </c>
      <c r="N86" s="32">
        <v>0</v>
      </c>
      <c r="P86" s="31">
        <v>0</v>
      </c>
      <c r="Q86" s="331" t="e">
        <f t="shared" si="6"/>
        <v>#DIV/0!</v>
      </c>
    </row>
    <row r="87" spans="1:17" ht="12.75">
      <c r="A87" s="27">
        <v>3</v>
      </c>
      <c r="B87" s="28" t="s">
        <v>66</v>
      </c>
      <c r="C87" s="29" t="s">
        <v>164</v>
      </c>
      <c r="D87" s="30">
        <v>670</v>
      </c>
      <c r="E87" s="327">
        <v>26.8</v>
      </c>
      <c r="F87" s="380">
        <v>0</v>
      </c>
      <c r="G87" s="31">
        <v>0</v>
      </c>
      <c r="H87" s="357">
        <v>0</v>
      </c>
      <c r="I87" s="216">
        <v>6</v>
      </c>
      <c r="J87" s="124">
        <v>6</v>
      </c>
      <c r="K87" s="31">
        <v>0</v>
      </c>
      <c r="L87" s="31">
        <v>0</v>
      </c>
      <c r="M87" s="31">
        <v>0</v>
      </c>
      <c r="N87" s="32">
        <v>0</v>
      </c>
      <c r="P87" s="31">
        <v>25</v>
      </c>
      <c r="Q87" s="331">
        <f t="shared" si="6"/>
        <v>26.8</v>
      </c>
    </row>
    <row r="88" spans="1:17" ht="12.75">
      <c r="A88" s="27">
        <v>4</v>
      </c>
      <c r="B88" s="28" t="s">
        <v>66</v>
      </c>
      <c r="C88" s="29" t="s">
        <v>165</v>
      </c>
      <c r="D88" s="30">
        <v>400</v>
      </c>
      <c r="E88" s="327">
        <v>18.18</v>
      </c>
      <c r="F88" s="380">
        <v>600</v>
      </c>
      <c r="G88" s="31">
        <v>4467</v>
      </c>
      <c r="H88" s="357">
        <v>0</v>
      </c>
      <c r="I88" s="216">
        <v>7</v>
      </c>
      <c r="J88" s="124">
        <v>3</v>
      </c>
      <c r="K88" s="31">
        <v>4</v>
      </c>
      <c r="L88" s="31">
        <v>0</v>
      </c>
      <c r="M88" s="31">
        <v>0</v>
      </c>
      <c r="N88" s="32">
        <v>0</v>
      </c>
      <c r="P88" s="31">
        <v>22</v>
      </c>
      <c r="Q88" s="331">
        <f t="shared" si="6"/>
        <v>18.181818181818183</v>
      </c>
    </row>
    <row r="89" spans="1:17" ht="12.75">
      <c r="A89" s="27">
        <v>5</v>
      </c>
      <c r="B89" s="28" t="s">
        <v>106</v>
      </c>
      <c r="C89" s="29" t="s">
        <v>166</v>
      </c>
      <c r="D89" s="30">
        <v>879</v>
      </c>
      <c r="E89" s="327">
        <v>14.65</v>
      </c>
      <c r="F89" s="380">
        <v>3559</v>
      </c>
      <c r="G89" s="31">
        <v>34000</v>
      </c>
      <c r="H89" s="357">
        <v>0</v>
      </c>
      <c r="I89" s="216">
        <v>36</v>
      </c>
      <c r="J89" s="124">
        <v>36</v>
      </c>
      <c r="K89" s="31">
        <v>0</v>
      </c>
      <c r="L89" s="31">
        <v>0</v>
      </c>
      <c r="M89" s="31">
        <v>0</v>
      </c>
      <c r="N89" s="32">
        <v>0</v>
      </c>
      <c r="P89" s="31">
        <v>60</v>
      </c>
      <c r="Q89" s="331">
        <f t="shared" si="6"/>
        <v>14.65</v>
      </c>
    </row>
    <row r="90" spans="1:17" ht="12.75">
      <c r="A90" s="27">
        <v>6</v>
      </c>
      <c r="B90" s="28" t="s">
        <v>108</v>
      </c>
      <c r="C90" s="29" t="s">
        <v>167</v>
      </c>
      <c r="D90" s="30">
        <v>0</v>
      </c>
      <c r="E90" s="327">
        <v>0</v>
      </c>
      <c r="F90" s="380">
        <v>0</v>
      </c>
      <c r="G90" s="31">
        <v>0</v>
      </c>
      <c r="H90" s="357">
        <v>0</v>
      </c>
      <c r="I90" s="216">
        <v>3</v>
      </c>
      <c r="J90" s="124">
        <v>0</v>
      </c>
      <c r="K90" s="31">
        <v>3</v>
      </c>
      <c r="L90" s="31">
        <v>0</v>
      </c>
      <c r="M90" s="31">
        <v>0</v>
      </c>
      <c r="N90" s="32">
        <v>0</v>
      </c>
      <c r="P90" s="31">
        <v>10</v>
      </c>
      <c r="Q90" s="331">
        <f t="shared" si="6"/>
        <v>0</v>
      </c>
    </row>
    <row r="91" spans="1:17" ht="12.75">
      <c r="A91" s="27">
        <v>7</v>
      </c>
      <c r="B91" s="28" t="s">
        <v>126</v>
      </c>
      <c r="C91" s="29" t="s">
        <v>168</v>
      </c>
      <c r="D91" s="30">
        <v>606</v>
      </c>
      <c r="E91" s="327">
        <v>10.45</v>
      </c>
      <c r="F91" s="380">
        <v>996</v>
      </c>
      <c r="G91" s="31">
        <v>44400</v>
      </c>
      <c r="H91" s="357">
        <v>35400</v>
      </c>
      <c r="I91" s="216">
        <v>13</v>
      </c>
      <c r="J91" s="124">
        <v>0</v>
      </c>
      <c r="K91" s="31">
        <v>11</v>
      </c>
      <c r="L91" s="31">
        <v>2</v>
      </c>
      <c r="M91" s="31">
        <v>0</v>
      </c>
      <c r="N91" s="32">
        <v>0</v>
      </c>
      <c r="P91" s="31">
        <v>58</v>
      </c>
      <c r="Q91" s="331">
        <f t="shared" si="6"/>
        <v>10.448275862068966</v>
      </c>
    </row>
    <row r="92" spans="1:17" ht="13.5" thickBot="1">
      <c r="A92" s="27">
        <v>8</v>
      </c>
      <c r="B92" s="28" t="s">
        <v>128</v>
      </c>
      <c r="C92" s="29" t="s">
        <v>169</v>
      </c>
      <c r="D92" s="30">
        <v>560</v>
      </c>
      <c r="E92" s="327">
        <v>17.5</v>
      </c>
      <c r="F92" s="380">
        <v>1186</v>
      </c>
      <c r="G92" s="31">
        <v>1500</v>
      </c>
      <c r="H92" s="357">
        <v>92000</v>
      </c>
      <c r="I92" s="216">
        <v>16</v>
      </c>
      <c r="J92" s="124">
        <v>16</v>
      </c>
      <c r="K92" s="31">
        <v>0</v>
      </c>
      <c r="L92" s="31">
        <v>0</v>
      </c>
      <c r="M92" s="31">
        <v>0</v>
      </c>
      <c r="N92" s="32">
        <v>0</v>
      </c>
      <c r="P92" s="31">
        <v>32</v>
      </c>
      <c r="Q92" s="331">
        <f t="shared" si="6"/>
        <v>17.5</v>
      </c>
    </row>
    <row r="93" spans="1:17" s="61" customFormat="1" ht="14.25" thickBot="1" thickTop="1">
      <c r="A93" s="381">
        <v>8</v>
      </c>
      <c r="B93" s="382"/>
      <c r="C93" s="383" t="s">
        <v>170</v>
      </c>
      <c r="D93" s="381">
        <f aca="true" t="shared" si="9" ref="D93:N93">(D85+D86+D87+D88+D89+D90+D91+D92)</f>
        <v>3524</v>
      </c>
      <c r="E93" s="411">
        <v>16.17</v>
      </c>
      <c r="F93" s="385">
        <f t="shared" si="9"/>
        <v>7028</v>
      </c>
      <c r="G93" s="384">
        <f t="shared" si="9"/>
        <v>84966</v>
      </c>
      <c r="H93" s="386">
        <f t="shared" si="9"/>
        <v>127400</v>
      </c>
      <c r="I93" s="339">
        <f t="shared" si="9"/>
        <v>93</v>
      </c>
      <c r="J93" s="387">
        <f t="shared" si="9"/>
        <v>63</v>
      </c>
      <c r="K93" s="384">
        <f t="shared" si="9"/>
        <v>28</v>
      </c>
      <c r="L93" s="384">
        <f t="shared" si="9"/>
        <v>2</v>
      </c>
      <c r="M93" s="384">
        <f t="shared" si="9"/>
        <v>0</v>
      </c>
      <c r="N93" s="388">
        <f t="shared" si="9"/>
        <v>0</v>
      </c>
      <c r="P93" s="384">
        <v>218</v>
      </c>
      <c r="Q93" s="389">
        <f t="shared" si="6"/>
        <v>16.165137614678898</v>
      </c>
    </row>
    <row r="94" spans="1:17" ht="14.25" thickBot="1" thickTop="1">
      <c r="A94" s="547"/>
      <c r="B94" s="548"/>
      <c r="C94" s="548"/>
      <c r="D94" s="548"/>
      <c r="E94" s="548"/>
      <c r="F94" s="548"/>
      <c r="G94" s="548"/>
      <c r="H94" s="548"/>
      <c r="I94" s="495"/>
      <c r="J94" s="548"/>
      <c r="K94" s="548"/>
      <c r="L94" s="548"/>
      <c r="M94" s="548"/>
      <c r="N94" s="549"/>
      <c r="P94" s="39"/>
      <c r="Q94" s="331" t="e">
        <f t="shared" si="6"/>
        <v>#DIV/0!</v>
      </c>
    </row>
    <row r="95" spans="1:17" s="61" customFormat="1" ht="14.25" thickBot="1" thickTop="1">
      <c r="A95" s="414">
        <v>67</v>
      </c>
      <c r="B95" s="382"/>
      <c r="C95" s="415" t="s">
        <v>171</v>
      </c>
      <c r="D95" s="414">
        <f aca="true" t="shared" si="10" ref="D95:N95">(D62+D69+D74+D83+D93)</f>
        <v>46581</v>
      </c>
      <c r="E95" s="416">
        <v>16.17</v>
      </c>
      <c r="F95" s="417">
        <f t="shared" si="10"/>
        <v>125519</v>
      </c>
      <c r="G95" s="416">
        <f t="shared" si="10"/>
        <v>3042379</v>
      </c>
      <c r="H95" s="418">
        <f t="shared" si="10"/>
        <v>1317578</v>
      </c>
      <c r="I95" s="369">
        <f t="shared" si="10"/>
        <v>926</v>
      </c>
      <c r="J95" s="419">
        <f t="shared" si="10"/>
        <v>397</v>
      </c>
      <c r="K95" s="416">
        <f t="shared" si="10"/>
        <v>312</v>
      </c>
      <c r="L95" s="416">
        <f t="shared" si="10"/>
        <v>184</v>
      </c>
      <c r="M95" s="416">
        <f t="shared" si="10"/>
        <v>17</v>
      </c>
      <c r="N95" s="420">
        <f t="shared" si="10"/>
        <v>16</v>
      </c>
      <c r="P95" s="416">
        <v>2881</v>
      </c>
      <c r="Q95" s="389">
        <f t="shared" si="6"/>
        <v>16.16834432488719</v>
      </c>
    </row>
    <row r="96" ht="13.5" thickTop="1"/>
    <row r="97" ht="12.75">
      <c r="P97" s="6"/>
    </row>
  </sheetData>
  <sheetProtection password="CE88" sheet="1" objects="1" scenarios="1"/>
  <mergeCells count="10">
    <mergeCell ref="A2:A4"/>
    <mergeCell ref="B2:B4"/>
    <mergeCell ref="C2:C4"/>
    <mergeCell ref="A63:N63"/>
    <mergeCell ref="A11:N11"/>
    <mergeCell ref="J3:N3"/>
    <mergeCell ref="A70:N70"/>
    <mergeCell ref="A75:N75"/>
    <mergeCell ref="A84:N84"/>
    <mergeCell ref="A94:N94"/>
  </mergeCells>
  <printOptions horizontalCentered="1"/>
  <pageMargins left="0.35433070866141736" right="0.35433070866141736" top="0.7874015748031497" bottom="0.5905511811023623" header="0.5118110236220472" footer="0.11811023622047245"/>
  <pageSetup horizontalDpi="600" verticalDpi="600" orientation="landscape" paperSize="9" r:id="rId1"/>
  <headerFooter alignWithMargins="0">
    <oddFooter>&amp;R&amp;P+65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S98"/>
  <sheetViews>
    <sheetView workbookViewId="0" topLeftCell="A1">
      <pane ySplit="7" topLeftCell="BM8" activePane="bottomLeft" state="frozen"/>
      <selection pane="topLeft" activeCell="A1" sqref="A1"/>
      <selection pane="bottomLeft" activeCell="Y100" sqref="Y100"/>
    </sheetView>
  </sheetViews>
  <sheetFormatPr defaultColWidth="9.140625" defaultRowHeight="12.75"/>
  <cols>
    <col min="1" max="1" width="4.421875" style="67" bestFit="1" customWidth="1"/>
    <col min="2" max="2" width="12.8515625" style="5" customWidth="1"/>
    <col min="3" max="3" width="41.140625" style="5" customWidth="1"/>
    <col min="4" max="4" width="8.8515625" style="201" customWidth="1"/>
    <col min="5" max="5" width="10.00390625" style="201" customWidth="1"/>
    <col min="6" max="6" width="8.28125" style="6" customWidth="1"/>
    <col min="7" max="7" width="7.7109375" style="6" customWidth="1"/>
    <col min="8" max="8" width="8.421875" style="6" customWidth="1"/>
    <col min="9" max="9" width="8.00390625" style="6" customWidth="1"/>
    <col min="10" max="10" width="8.140625" style="6" customWidth="1"/>
    <col min="11" max="11" width="8.00390625" style="6" customWidth="1"/>
    <col min="12" max="12" width="8.421875" style="6" customWidth="1"/>
    <col min="13" max="13" width="7.57421875" style="6" customWidth="1"/>
    <col min="14" max="14" width="8.28125" style="6" customWidth="1"/>
    <col min="15" max="15" width="7.57421875" style="6" customWidth="1"/>
    <col min="16" max="16" width="8.140625" style="6" customWidth="1"/>
    <col min="17" max="17" width="7.8515625" style="6" customWidth="1"/>
    <col min="18" max="18" width="8.00390625" style="6" customWidth="1"/>
    <col min="19" max="19" width="7.421875" style="6" customWidth="1"/>
    <col min="20" max="20" width="7.8515625" style="6" customWidth="1"/>
    <col min="21" max="22" width="8.140625" style="6" customWidth="1"/>
    <col min="23" max="23" width="8.00390625" style="6" customWidth="1"/>
    <col min="24" max="24" width="8.421875" style="6" customWidth="1"/>
    <col min="25" max="25" width="8.140625" style="6" customWidth="1"/>
    <col min="26" max="26" width="8.00390625" style="6" customWidth="1"/>
    <col min="27" max="28" width="8.140625" style="6" customWidth="1"/>
    <col min="29" max="29" width="7.8515625" style="6" customWidth="1"/>
    <col min="30" max="30" width="8.140625" style="6" customWidth="1"/>
    <col min="31" max="31" width="8.00390625" style="6" customWidth="1"/>
    <col min="32" max="33" width="9.140625" style="6" customWidth="1"/>
    <col min="34" max="34" width="7.7109375" style="6" customWidth="1"/>
    <col min="35" max="35" width="6.140625" style="6" customWidth="1"/>
    <col min="36" max="36" width="7.8515625" style="6" customWidth="1"/>
    <col min="37" max="37" width="6.28125" style="6" customWidth="1"/>
    <col min="38" max="38" width="7.8515625" style="6" customWidth="1"/>
    <col min="39" max="39" width="6.28125" style="6" customWidth="1"/>
    <col min="40" max="40" width="7.7109375" style="6" customWidth="1"/>
    <col min="41" max="41" width="6.421875" style="6" customWidth="1"/>
    <col min="42" max="42" width="7.7109375" style="6" customWidth="1"/>
    <col min="43" max="43" width="6.28125" style="6" customWidth="1"/>
    <col min="44" max="44" width="7.8515625" style="6" customWidth="1"/>
    <col min="45" max="45" width="6.28125" style="6" customWidth="1"/>
  </cols>
  <sheetData>
    <row r="1" ht="18">
      <c r="A1" s="4" t="s">
        <v>572</v>
      </c>
    </row>
    <row r="2" spans="1:44" ht="18.75" thickBot="1">
      <c r="A2" s="4" t="s">
        <v>573</v>
      </c>
      <c r="V2" s="6" t="s">
        <v>574</v>
      </c>
      <c r="AF2" s="6" t="s">
        <v>575</v>
      </c>
      <c r="AR2" s="6" t="s">
        <v>576</v>
      </c>
    </row>
    <row r="3" spans="1:45" s="426" customFormat="1" ht="18">
      <c r="A3" s="611" t="s">
        <v>46</v>
      </c>
      <c r="B3" s="611" t="s">
        <v>47</v>
      </c>
      <c r="C3" s="614" t="s">
        <v>48</v>
      </c>
      <c r="D3" s="421" t="s">
        <v>577</v>
      </c>
      <c r="E3" s="422" t="s">
        <v>577</v>
      </c>
      <c r="F3" s="423" t="s">
        <v>578</v>
      </c>
      <c r="G3" s="424" t="s">
        <v>578</v>
      </c>
      <c r="H3" s="424" t="s">
        <v>579</v>
      </c>
      <c r="I3" s="424" t="s">
        <v>579</v>
      </c>
      <c r="J3" s="424" t="s">
        <v>580</v>
      </c>
      <c r="K3" s="424" t="s">
        <v>580</v>
      </c>
      <c r="L3" s="424" t="s">
        <v>581</v>
      </c>
      <c r="M3" s="424" t="s">
        <v>581</v>
      </c>
      <c r="N3" s="424" t="s">
        <v>582</v>
      </c>
      <c r="O3" s="424" t="s">
        <v>582</v>
      </c>
      <c r="P3" s="424" t="s">
        <v>583</v>
      </c>
      <c r="Q3" s="424" t="s">
        <v>583</v>
      </c>
      <c r="R3" s="424" t="s">
        <v>584</v>
      </c>
      <c r="S3" s="424" t="s">
        <v>584</v>
      </c>
      <c r="T3" s="424" t="s">
        <v>585</v>
      </c>
      <c r="U3" s="424" t="s">
        <v>585</v>
      </c>
      <c r="V3" s="424" t="s">
        <v>586</v>
      </c>
      <c r="W3" s="424" t="s">
        <v>586</v>
      </c>
      <c r="X3" s="424" t="s">
        <v>587</v>
      </c>
      <c r="Y3" s="424" t="s">
        <v>587</v>
      </c>
      <c r="Z3" s="424" t="s">
        <v>588</v>
      </c>
      <c r="AA3" s="424" t="s">
        <v>588</v>
      </c>
      <c r="AB3" s="424" t="s">
        <v>589</v>
      </c>
      <c r="AC3" s="424" t="s">
        <v>589</v>
      </c>
      <c r="AD3" s="424" t="s">
        <v>590</v>
      </c>
      <c r="AE3" s="424" t="s">
        <v>590</v>
      </c>
      <c r="AF3" s="424" t="s">
        <v>591</v>
      </c>
      <c r="AG3" s="424" t="s">
        <v>591</v>
      </c>
      <c r="AH3" s="424" t="s">
        <v>592</v>
      </c>
      <c r="AI3" s="424" t="s">
        <v>592</v>
      </c>
      <c r="AJ3" s="424" t="s">
        <v>593</v>
      </c>
      <c r="AK3" s="424" t="s">
        <v>593</v>
      </c>
      <c r="AL3" s="424" t="s">
        <v>594</v>
      </c>
      <c r="AM3" s="424" t="s">
        <v>594</v>
      </c>
      <c r="AN3" s="424" t="s">
        <v>595</v>
      </c>
      <c r="AO3" s="424" t="s">
        <v>595</v>
      </c>
      <c r="AP3" s="424" t="s">
        <v>596</v>
      </c>
      <c r="AQ3" s="424" t="s">
        <v>596</v>
      </c>
      <c r="AR3" s="424" t="s">
        <v>597</v>
      </c>
      <c r="AS3" s="425" t="s">
        <v>597</v>
      </c>
    </row>
    <row r="4" spans="1:45" s="426" customFormat="1" ht="9.75">
      <c r="A4" s="612"/>
      <c r="B4" s="612"/>
      <c r="C4" s="615"/>
      <c r="D4" s="427"/>
      <c r="E4" s="428"/>
      <c r="F4" s="618" t="s">
        <v>358</v>
      </c>
      <c r="G4" s="609"/>
      <c r="H4" s="609"/>
      <c r="I4" s="609"/>
      <c r="J4" s="609"/>
      <c r="K4" s="609"/>
      <c r="L4" s="609"/>
      <c r="M4" s="610"/>
      <c r="N4" s="608" t="s">
        <v>358</v>
      </c>
      <c r="O4" s="609"/>
      <c r="P4" s="609"/>
      <c r="Q4" s="609"/>
      <c r="R4" s="609"/>
      <c r="S4" s="609"/>
      <c r="T4" s="609"/>
      <c r="U4" s="609"/>
      <c r="V4" s="609"/>
      <c r="W4" s="610"/>
      <c r="X4" s="608" t="s">
        <v>358</v>
      </c>
      <c r="Y4" s="609"/>
      <c r="Z4" s="609"/>
      <c r="AA4" s="609"/>
      <c r="AB4" s="609"/>
      <c r="AC4" s="609"/>
      <c r="AD4" s="609"/>
      <c r="AE4" s="609"/>
      <c r="AF4" s="609"/>
      <c r="AG4" s="610"/>
      <c r="AH4" s="608" t="s">
        <v>358</v>
      </c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17"/>
    </row>
    <row r="5" spans="1:45" s="426" customFormat="1" ht="9.75">
      <c r="A5" s="612"/>
      <c r="B5" s="612"/>
      <c r="C5" s="615"/>
      <c r="D5" s="429"/>
      <c r="E5" s="430"/>
      <c r="F5" s="431"/>
      <c r="G5" s="432"/>
      <c r="H5" s="432"/>
      <c r="I5" s="432"/>
      <c r="J5" s="608" t="s">
        <v>358</v>
      </c>
      <c r="K5" s="609"/>
      <c r="L5" s="609"/>
      <c r="M5" s="610"/>
      <c r="N5" s="608" t="s">
        <v>358</v>
      </c>
      <c r="O5" s="609"/>
      <c r="P5" s="609"/>
      <c r="Q5" s="609"/>
      <c r="R5" s="609"/>
      <c r="S5" s="609"/>
      <c r="T5" s="609"/>
      <c r="U5" s="609"/>
      <c r="V5" s="609"/>
      <c r="W5" s="610"/>
      <c r="X5" s="433"/>
      <c r="Y5" s="432"/>
      <c r="Z5" s="608" t="s">
        <v>358</v>
      </c>
      <c r="AA5" s="609"/>
      <c r="AB5" s="609"/>
      <c r="AC5" s="609"/>
      <c r="AD5" s="609"/>
      <c r="AE5" s="609"/>
      <c r="AF5" s="609"/>
      <c r="AG5" s="610"/>
      <c r="AH5" s="433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4"/>
    </row>
    <row r="6" spans="1:45" s="426" customFormat="1" ht="78.75" customHeight="1">
      <c r="A6" s="613"/>
      <c r="B6" s="613"/>
      <c r="C6" s="616"/>
      <c r="D6" s="435" t="s">
        <v>598</v>
      </c>
      <c r="E6" s="436" t="s">
        <v>598</v>
      </c>
      <c r="F6" s="437" t="s">
        <v>599</v>
      </c>
      <c r="G6" s="438" t="s">
        <v>599</v>
      </c>
      <c r="H6" s="438" t="s">
        <v>600</v>
      </c>
      <c r="I6" s="439" t="s">
        <v>600</v>
      </c>
      <c r="J6" s="440" t="s">
        <v>601</v>
      </c>
      <c r="K6" s="439" t="s">
        <v>601</v>
      </c>
      <c r="L6" s="439" t="s">
        <v>602</v>
      </c>
      <c r="M6" s="441" t="s">
        <v>602</v>
      </c>
      <c r="N6" s="441" t="s">
        <v>603</v>
      </c>
      <c r="O6" s="439" t="s">
        <v>603</v>
      </c>
      <c r="P6" s="439" t="s">
        <v>604</v>
      </c>
      <c r="Q6" s="439" t="s">
        <v>604</v>
      </c>
      <c r="R6" s="439" t="s">
        <v>605</v>
      </c>
      <c r="S6" s="439" t="s">
        <v>605</v>
      </c>
      <c r="T6" s="439" t="s">
        <v>606</v>
      </c>
      <c r="U6" s="439" t="s">
        <v>606</v>
      </c>
      <c r="V6" s="439" t="s">
        <v>607</v>
      </c>
      <c r="W6" s="441" t="s">
        <v>607</v>
      </c>
      <c r="X6" s="439" t="s">
        <v>608</v>
      </c>
      <c r="Y6" s="439" t="s">
        <v>608</v>
      </c>
      <c r="Z6" s="440" t="s">
        <v>609</v>
      </c>
      <c r="AA6" s="439" t="s">
        <v>610</v>
      </c>
      <c r="AB6" s="439" t="s">
        <v>611</v>
      </c>
      <c r="AC6" s="439" t="s">
        <v>611</v>
      </c>
      <c r="AD6" s="439" t="s">
        <v>612</v>
      </c>
      <c r="AE6" s="439" t="s">
        <v>612</v>
      </c>
      <c r="AF6" s="439" t="s">
        <v>607</v>
      </c>
      <c r="AG6" s="441" t="s">
        <v>607</v>
      </c>
      <c r="AH6" s="439" t="s">
        <v>613</v>
      </c>
      <c r="AI6" s="438" t="s">
        <v>613</v>
      </c>
      <c r="AJ6" s="438" t="s">
        <v>614</v>
      </c>
      <c r="AK6" s="438" t="s">
        <v>614</v>
      </c>
      <c r="AL6" s="438" t="s">
        <v>615</v>
      </c>
      <c r="AM6" s="438" t="s">
        <v>615</v>
      </c>
      <c r="AN6" s="438" t="s">
        <v>616</v>
      </c>
      <c r="AO6" s="438" t="s">
        <v>616</v>
      </c>
      <c r="AP6" s="438" t="s">
        <v>617</v>
      </c>
      <c r="AQ6" s="438" t="s">
        <v>617</v>
      </c>
      <c r="AR6" s="438" t="s">
        <v>618</v>
      </c>
      <c r="AS6" s="442" t="s">
        <v>618</v>
      </c>
    </row>
    <row r="7" spans="1:45" s="426" customFormat="1" ht="22.5" customHeight="1" thickBot="1">
      <c r="A7" s="443"/>
      <c r="B7" s="443"/>
      <c r="C7" s="444"/>
      <c r="D7" s="445" t="s">
        <v>619</v>
      </c>
      <c r="E7" s="446" t="s">
        <v>620</v>
      </c>
      <c r="F7" s="445" t="s">
        <v>619</v>
      </c>
      <c r="G7" s="447" t="s">
        <v>620</v>
      </c>
      <c r="H7" s="448" t="s">
        <v>619</v>
      </c>
      <c r="I7" s="447" t="s">
        <v>620</v>
      </c>
      <c r="J7" s="448" t="s">
        <v>619</v>
      </c>
      <c r="K7" s="447" t="s">
        <v>620</v>
      </c>
      <c r="L7" s="448" t="s">
        <v>619</v>
      </c>
      <c r="M7" s="449" t="s">
        <v>620</v>
      </c>
      <c r="N7" s="450" t="s">
        <v>619</v>
      </c>
      <c r="O7" s="447" t="s">
        <v>620</v>
      </c>
      <c r="P7" s="448" t="s">
        <v>619</v>
      </c>
      <c r="Q7" s="447" t="s">
        <v>620</v>
      </c>
      <c r="R7" s="448" t="s">
        <v>619</v>
      </c>
      <c r="S7" s="447" t="s">
        <v>620</v>
      </c>
      <c r="T7" s="448" t="s">
        <v>619</v>
      </c>
      <c r="U7" s="447" t="s">
        <v>620</v>
      </c>
      <c r="V7" s="448" t="s">
        <v>619</v>
      </c>
      <c r="W7" s="449" t="s">
        <v>620</v>
      </c>
      <c r="X7" s="450" t="s">
        <v>619</v>
      </c>
      <c r="Y7" s="447" t="s">
        <v>620</v>
      </c>
      <c r="Z7" s="448" t="s">
        <v>619</v>
      </c>
      <c r="AA7" s="447" t="s">
        <v>620</v>
      </c>
      <c r="AB7" s="448" t="s">
        <v>619</v>
      </c>
      <c r="AC7" s="447" t="s">
        <v>620</v>
      </c>
      <c r="AD7" s="448" t="s">
        <v>619</v>
      </c>
      <c r="AE7" s="447" t="s">
        <v>620</v>
      </c>
      <c r="AF7" s="448" t="s">
        <v>619</v>
      </c>
      <c r="AG7" s="449" t="s">
        <v>620</v>
      </c>
      <c r="AH7" s="450" t="s">
        <v>619</v>
      </c>
      <c r="AI7" s="447" t="s">
        <v>620</v>
      </c>
      <c r="AJ7" s="448" t="s">
        <v>619</v>
      </c>
      <c r="AK7" s="447" t="s">
        <v>620</v>
      </c>
      <c r="AL7" s="448" t="s">
        <v>619</v>
      </c>
      <c r="AM7" s="447" t="s">
        <v>620</v>
      </c>
      <c r="AN7" s="448" t="s">
        <v>619</v>
      </c>
      <c r="AO7" s="447" t="s">
        <v>620</v>
      </c>
      <c r="AP7" s="448" t="s">
        <v>619</v>
      </c>
      <c r="AQ7" s="447" t="s">
        <v>620</v>
      </c>
      <c r="AR7" s="448" t="s">
        <v>619</v>
      </c>
      <c r="AS7" s="451" t="s">
        <v>620</v>
      </c>
    </row>
    <row r="8" spans="1:45" ht="12.75">
      <c r="A8" s="21">
        <v>1</v>
      </c>
      <c r="B8" s="22" t="s">
        <v>64</v>
      </c>
      <c r="C8" s="153" t="s">
        <v>65</v>
      </c>
      <c r="D8" s="452">
        <v>175</v>
      </c>
      <c r="E8" s="453">
        <v>179</v>
      </c>
      <c r="F8" s="454">
        <v>9.5</v>
      </c>
      <c r="G8" s="25">
        <v>6</v>
      </c>
      <c r="H8" s="455">
        <v>22</v>
      </c>
      <c r="I8" s="25">
        <v>19</v>
      </c>
      <c r="J8" s="455">
        <v>2</v>
      </c>
      <c r="K8" s="25">
        <v>1</v>
      </c>
      <c r="L8" s="455">
        <v>1.5</v>
      </c>
      <c r="M8" s="25">
        <v>1</v>
      </c>
      <c r="N8" s="455">
        <v>1</v>
      </c>
      <c r="O8" s="25">
        <v>1</v>
      </c>
      <c r="P8" s="455">
        <v>2.5</v>
      </c>
      <c r="Q8" s="25">
        <v>3</v>
      </c>
      <c r="R8" s="455">
        <v>11</v>
      </c>
      <c r="S8" s="25">
        <v>9</v>
      </c>
      <c r="T8" s="455">
        <v>2</v>
      </c>
      <c r="U8" s="25">
        <v>2</v>
      </c>
      <c r="V8" s="455">
        <v>2</v>
      </c>
      <c r="W8" s="25">
        <v>2</v>
      </c>
      <c r="X8" s="455">
        <v>14</v>
      </c>
      <c r="Y8" s="25">
        <v>12</v>
      </c>
      <c r="Z8" s="455">
        <v>1</v>
      </c>
      <c r="AA8" s="25">
        <v>1</v>
      </c>
      <c r="AB8" s="455">
        <v>3</v>
      </c>
      <c r="AC8" s="25">
        <v>2</v>
      </c>
      <c r="AD8" s="455">
        <v>0</v>
      </c>
      <c r="AE8" s="25">
        <v>0</v>
      </c>
      <c r="AF8" s="455">
        <v>10</v>
      </c>
      <c r="AG8" s="25">
        <v>9</v>
      </c>
      <c r="AH8" s="455">
        <v>2</v>
      </c>
      <c r="AI8" s="25">
        <v>2</v>
      </c>
      <c r="AJ8" s="455">
        <v>35</v>
      </c>
      <c r="AK8" s="25">
        <v>33</v>
      </c>
      <c r="AL8" s="455">
        <v>0</v>
      </c>
      <c r="AM8" s="25">
        <v>0</v>
      </c>
      <c r="AN8" s="455">
        <v>61</v>
      </c>
      <c r="AO8" s="25">
        <v>76</v>
      </c>
      <c r="AP8" s="455">
        <v>0</v>
      </c>
      <c r="AQ8" s="25">
        <v>0</v>
      </c>
      <c r="AR8" s="455">
        <v>31.5</v>
      </c>
      <c r="AS8" s="26">
        <v>31</v>
      </c>
    </row>
    <row r="9" spans="1:45" ht="12.75">
      <c r="A9" s="27">
        <v>2</v>
      </c>
      <c r="B9" s="28" t="s">
        <v>66</v>
      </c>
      <c r="C9" s="118" t="s">
        <v>67</v>
      </c>
      <c r="D9" s="456">
        <v>161</v>
      </c>
      <c r="E9" s="457">
        <v>140</v>
      </c>
      <c r="F9" s="458">
        <v>8.5</v>
      </c>
      <c r="G9" s="31">
        <v>5</v>
      </c>
      <c r="H9" s="459">
        <v>15</v>
      </c>
      <c r="I9" s="31">
        <v>14</v>
      </c>
      <c r="J9" s="459">
        <v>1</v>
      </c>
      <c r="K9" s="31">
        <v>1</v>
      </c>
      <c r="L9" s="459">
        <v>1</v>
      </c>
      <c r="M9" s="31">
        <v>2</v>
      </c>
      <c r="N9" s="459">
        <v>0.5</v>
      </c>
      <c r="O9" s="31">
        <v>1</v>
      </c>
      <c r="P9" s="459">
        <v>1.5</v>
      </c>
      <c r="Q9" s="31">
        <v>1</v>
      </c>
      <c r="R9" s="459">
        <v>9</v>
      </c>
      <c r="S9" s="31">
        <v>8</v>
      </c>
      <c r="T9" s="459">
        <v>2</v>
      </c>
      <c r="U9" s="31">
        <v>1</v>
      </c>
      <c r="V9" s="459">
        <v>0</v>
      </c>
      <c r="W9" s="31">
        <v>0</v>
      </c>
      <c r="X9" s="459">
        <v>8</v>
      </c>
      <c r="Y9" s="31">
        <v>9</v>
      </c>
      <c r="Z9" s="459">
        <v>2</v>
      </c>
      <c r="AA9" s="31">
        <v>2</v>
      </c>
      <c r="AB9" s="459">
        <v>2</v>
      </c>
      <c r="AC9" s="31">
        <v>3</v>
      </c>
      <c r="AD9" s="459">
        <v>1</v>
      </c>
      <c r="AE9" s="31">
        <v>1</v>
      </c>
      <c r="AF9" s="459">
        <v>3</v>
      </c>
      <c r="AG9" s="31">
        <v>3</v>
      </c>
      <c r="AH9" s="459">
        <v>1</v>
      </c>
      <c r="AI9" s="31">
        <v>1</v>
      </c>
      <c r="AJ9" s="459">
        <v>18</v>
      </c>
      <c r="AK9" s="31">
        <v>14</v>
      </c>
      <c r="AL9" s="459">
        <v>24</v>
      </c>
      <c r="AM9" s="31">
        <v>20</v>
      </c>
      <c r="AN9" s="459">
        <v>50</v>
      </c>
      <c r="AO9" s="31">
        <v>47</v>
      </c>
      <c r="AP9" s="459">
        <v>0</v>
      </c>
      <c r="AQ9" s="31">
        <v>0</v>
      </c>
      <c r="AR9" s="459">
        <v>36.5</v>
      </c>
      <c r="AS9" s="32">
        <v>30</v>
      </c>
    </row>
    <row r="10" spans="1:45" ht="12.75">
      <c r="A10" s="27">
        <v>3</v>
      </c>
      <c r="B10" s="28" t="s">
        <v>66</v>
      </c>
      <c r="C10" s="118" t="s">
        <v>68</v>
      </c>
      <c r="D10" s="456">
        <v>250</v>
      </c>
      <c r="E10" s="457">
        <v>194</v>
      </c>
      <c r="F10" s="458">
        <v>9</v>
      </c>
      <c r="G10" s="31">
        <v>9</v>
      </c>
      <c r="H10" s="459">
        <v>26</v>
      </c>
      <c r="I10" s="31">
        <v>23</v>
      </c>
      <c r="J10" s="459">
        <v>2.5</v>
      </c>
      <c r="K10" s="31">
        <v>2</v>
      </c>
      <c r="L10" s="459">
        <v>2</v>
      </c>
      <c r="M10" s="31">
        <v>2</v>
      </c>
      <c r="N10" s="459">
        <v>1</v>
      </c>
      <c r="O10" s="31">
        <v>1</v>
      </c>
      <c r="P10" s="459">
        <v>2</v>
      </c>
      <c r="Q10" s="31">
        <v>1</v>
      </c>
      <c r="R10" s="459">
        <v>16</v>
      </c>
      <c r="S10" s="31">
        <v>16</v>
      </c>
      <c r="T10" s="459">
        <v>2.5</v>
      </c>
      <c r="U10" s="31">
        <v>1</v>
      </c>
      <c r="V10" s="459">
        <v>0</v>
      </c>
      <c r="W10" s="31">
        <v>0</v>
      </c>
      <c r="X10" s="459">
        <v>29</v>
      </c>
      <c r="Y10" s="31">
        <v>15</v>
      </c>
      <c r="Z10" s="459">
        <v>2</v>
      </c>
      <c r="AA10" s="31">
        <v>1</v>
      </c>
      <c r="AB10" s="459">
        <v>3</v>
      </c>
      <c r="AC10" s="31">
        <v>2</v>
      </c>
      <c r="AD10" s="459">
        <v>0</v>
      </c>
      <c r="AE10" s="31">
        <v>0</v>
      </c>
      <c r="AF10" s="459">
        <v>24</v>
      </c>
      <c r="AG10" s="31">
        <v>12</v>
      </c>
      <c r="AH10" s="459">
        <v>3</v>
      </c>
      <c r="AI10" s="31">
        <v>2</v>
      </c>
      <c r="AJ10" s="459">
        <v>31</v>
      </c>
      <c r="AK10" s="31">
        <v>23</v>
      </c>
      <c r="AL10" s="459">
        <v>14.5</v>
      </c>
      <c r="AM10" s="31">
        <v>15</v>
      </c>
      <c r="AN10" s="459">
        <v>71</v>
      </c>
      <c r="AO10" s="31">
        <v>57</v>
      </c>
      <c r="AP10" s="459">
        <v>0</v>
      </c>
      <c r="AQ10" s="31">
        <v>0</v>
      </c>
      <c r="AR10" s="459">
        <v>66.5</v>
      </c>
      <c r="AS10" s="32">
        <v>50</v>
      </c>
    </row>
    <row r="11" spans="1:45" ht="12.75">
      <c r="A11" s="27">
        <v>4</v>
      </c>
      <c r="B11" s="28" t="s">
        <v>66</v>
      </c>
      <c r="C11" s="118" t="s">
        <v>485</v>
      </c>
      <c r="D11" s="456">
        <v>105</v>
      </c>
      <c r="E11" s="457">
        <v>101</v>
      </c>
      <c r="F11" s="458">
        <v>8</v>
      </c>
      <c r="G11" s="31">
        <v>7</v>
      </c>
      <c r="H11" s="459">
        <v>11</v>
      </c>
      <c r="I11" s="31">
        <v>11</v>
      </c>
      <c r="J11" s="459">
        <v>1</v>
      </c>
      <c r="K11" s="31">
        <v>1</v>
      </c>
      <c r="L11" s="459">
        <v>1</v>
      </c>
      <c r="M11" s="31">
        <v>1</v>
      </c>
      <c r="N11" s="459">
        <v>0</v>
      </c>
      <c r="O11" s="31">
        <v>0</v>
      </c>
      <c r="P11" s="459">
        <v>1</v>
      </c>
      <c r="Q11" s="31">
        <v>0</v>
      </c>
      <c r="R11" s="459">
        <v>7</v>
      </c>
      <c r="S11" s="31">
        <v>8</v>
      </c>
      <c r="T11" s="459">
        <v>1</v>
      </c>
      <c r="U11" s="31">
        <v>1</v>
      </c>
      <c r="V11" s="459">
        <v>0</v>
      </c>
      <c r="W11" s="31">
        <v>0</v>
      </c>
      <c r="X11" s="459">
        <v>13.5</v>
      </c>
      <c r="Y11" s="31">
        <v>14</v>
      </c>
      <c r="Z11" s="459">
        <v>1</v>
      </c>
      <c r="AA11" s="31">
        <v>1</v>
      </c>
      <c r="AB11" s="459">
        <v>1</v>
      </c>
      <c r="AC11" s="31">
        <v>1</v>
      </c>
      <c r="AD11" s="459">
        <v>0</v>
      </c>
      <c r="AE11" s="31">
        <v>0</v>
      </c>
      <c r="AF11" s="459">
        <v>11.5</v>
      </c>
      <c r="AG11" s="31">
        <v>12</v>
      </c>
      <c r="AH11" s="459">
        <v>1</v>
      </c>
      <c r="AI11" s="31">
        <v>1</v>
      </c>
      <c r="AJ11" s="459">
        <v>9</v>
      </c>
      <c r="AK11" s="31">
        <v>10</v>
      </c>
      <c r="AL11" s="459">
        <v>4</v>
      </c>
      <c r="AM11" s="31">
        <v>2</v>
      </c>
      <c r="AN11" s="459">
        <v>37</v>
      </c>
      <c r="AO11" s="31">
        <v>36</v>
      </c>
      <c r="AP11" s="459">
        <v>0</v>
      </c>
      <c r="AQ11" s="31">
        <v>0</v>
      </c>
      <c r="AR11" s="459">
        <v>21.5</v>
      </c>
      <c r="AS11" s="32">
        <v>20</v>
      </c>
    </row>
    <row r="12" spans="1:45" ht="13.5" thickBot="1">
      <c r="A12" s="27">
        <v>5</v>
      </c>
      <c r="B12" s="28" t="s">
        <v>70</v>
      </c>
      <c r="C12" s="118" t="s">
        <v>71</v>
      </c>
      <c r="D12" s="456">
        <v>237</v>
      </c>
      <c r="E12" s="457">
        <v>214</v>
      </c>
      <c r="F12" s="458">
        <v>9</v>
      </c>
      <c r="G12" s="31">
        <v>8</v>
      </c>
      <c r="H12" s="459">
        <v>21</v>
      </c>
      <c r="I12" s="31">
        <v>19</v>
      </c>
      <c r="J12" s="459">
        <v>1</v>
      </c>
      <c r="K12" s="31">
        <v>1</v>
      </c>
      <c r="L12" s="459">
        <v>2</v>
      </c>
      <c r="M12" s="31">
        <v>2</v>
      </c>
      <c r="N12" s="459">
        <v>0</v>
      </c>
      <c r="O12" s="31">
        <v>0</v>
      </c>
      <c r="P12" s="459">
        <v>2</v>
      </c>
      <c r="Q12" s="31">
        <v>2</v>
      </c>
      <c r="R12" s="459">
        <v>12</v>
      </c>
      <c r="S12" s="31">
        <v>10</v>
      </c>
      <c r="T12" s="459">
        <v>2</v>
      </c>
      <c r="U12" s="31">
        <v>2</v>
      </c>
      <c r="V12" s="459">
        <v>2</v>
      </c>
      <c r="W12" s="31">
        <v>2</v>
      </c>
      <c r="X12" s="459">
        <v>6</v>
      </c>
      <c r="Y12" s="31">
        <v>5</v>
      </c>
      <c r="Z12" s="459">
        <v>2</v>
      </c>
      <c r="AA12" s="31">
        <v>2</v>
      </c>
      <c r="AB12" s="459">
        <v>3</v>
      </c>
      <c r="AC12" s="31">
        <v>2</v>
      </c>
      <c r="AD12" s="459">
        <v>1</v>
      </c>
      <c r="AE12" s="31">
        <v>1</v>
      </c>
      <c r="AF12" s="459">
        <v>0</v>
      </c>
      <c r="AG12" s="31">
        <v>0</v>
      </c>
      <c r="AH12" s="459">
        <v>2</v>
      </c>
      <c r="AI12" s="31">
        <v>2</v>
      </c>
      <c r="AJ12" s="459">
        <v>48</v>
      </c>
      <c r="AK12" s="31">
        <v>47</v>
      </c>
      <c r="AL12" s="459">
        <v>52</v>
      </c>
      <c r="AM12" s="31">
        <v>46</v>
      </c>
      <c r="AN12" s="459">
        <v>47</v>
      </c>
      <c r="AO12" s="31">
        <v>46</v>
      </c>
      <c r="AP12" s="459">
        <v>0</v>
      </c>
      <c r="AQ12" s="31">
        <v>0</v>
      </c>
      <c r="AR12" s="459">
        <v>52</v>
      </c>
      <c r="AS12" s="32">
        <v>41</v>
      </c>
    </row>
    <row r="13" spans="1:45" s="134" customFormat="1" ht="17.25" thickBot="1" thickTop="1">
      <c r="A13" s="180">
        <v>5</v>
      </c>
      <c r="B13" s="181"/>
      <c r="C13" s="217" t="s">
        <v>72</v>
      </c>
      <c r="D13" s="460">
        <f aca="true" t="shared" si="0" ref="D13:AS13">(D8+D9+D10+D11+D12)</f>
        <v>928</v>
      </c>
      <c r="E13" s="461">
        <f t="shared" si="0"/>
        <v>828</v>
      </c>
      <c r="F13" s="462">
        <f t="shared" si="0"/>
        <v>44</v>
      </c>
      <c r="G13" s="183">
        <f t="shared" si="0"/>
        <v>35</v>
      </c>
      <c r="H13" s="463">
        <f t="shared" si="0"/>
        <v>95</v>
      </c>
      <c r="I13" s="183">
        <f t="shared" si="0"/>
        <v>86</v>
      </c>
      <c r="J13" s="463">
        <f t="shared" si="0"/>
        <v>7.5</v>
      </c>
      <c r="K13" s="183">
        <f t="shared" si="0"/>
        <v>6</v>
      </c>
      <c r="L13" s="463">
        <f t="shared" si="0"/>
        <v>7.5</v>
      </c>
      <c r="M13" s="183">
        <f t="shared" si="0"/>
        <v>8</v>
      </c>
      <c r="N13" s="463">
        <f t="shared" si="0"/>
        <v>2.5</v>
      </c>
      <c r="O13" s="183">
        <f t="shared" si="0"/>
        <v>3</v>
      </c>
      <c r="P13" s="463">
        <f t="shared" si="0"/>
        <v>9</v>
      </c>
      <c r="Q13" s="183">
        <f t="shared" si="0"/>
        <v>7</v>
      </c>
      <c r="R13" s="463">
        <f t="shared" si="0"/>
        <v>55</v>
      </c>
      <c r="S13" s="183">
        <f t="shared" si="0"/>
        <v>51</v>
      </c>
      <c r="T13" s="463">
        <f t="shared" si="0"/>
        <v>9.5</v>
      </c>
      <c r="U13" s="183">
        <f t="shared" si="0"/>
        <v>7</v>
      </c>
      <c r="V13" s="463">
        <f t="shared" si="0"/>
        <v>4</v>
      </c>
      <c r="W13" s="183">
        <f t="shared" si="0"/>
        <v>4</v>
      </c>
      <c r="X13" s="463">
        <f t="shared" si="0"/>
        <v>70.5</v>
      </c>
      <c r="Y13" s="183">
        <f t="shared" si="0"/>
        <v>55</v>
      </c>
      <c r="Z13" s="463">
        <f t="shared" si="0"/>
        <v>8</v>
      </c>
      <c r="AA13" s="183">
        <f t="shared" si="0"/>
        <v>7</v>
      </c>
      <c r="AB13" s="463">
        <f t="shared" si="0"/>
        <v>12</v>
      </c>
      <c r="AC13" s="183">
        <f t="shared" si="0"/>
        <v>10</v>
      </c>
      <c r="AD13" s="463">
        <f t="shared" si="0"/>
        <v>2</v>
      </c>
      <c r="AE13" s="183">
        <f t="shared" si="0"/>
        <v>2</v>
      </c>
      <c r="AF13" s="463">
        <f t="shared" si="0"/>
        <v>48.5</v>
      </c>
      <c r="AG13" s="183">
        <f t="shared" si="0"/>
        <v>36</v>
      </c>
      <c r="AH13" s="463">
        <f t="shared" si="0"/>
        <v>9</v>
      </c>
      <c r="AI13" s="183">
        <f t="shared" si="0"/>
        <v>8</v>
      </c>
      <c r="AJ13" s="463">
        <f t="shared" si="0"/>
        <v>141</v>
      </c>
      <c r="AK13" s="183">
        <f t="shared" si="0"/>
        <v>127</v>
      </c>
      <c r="AL13" s="463">
        <f t="shared" si="0"/>
        <v>94.5</v>
      </c>
      <c r="AM13" s="183">
        <f t="shared" si="0"/>
        <v>83</v>
      </c>
      <c r="AN13" s="463">
        <f t="shared" si="0"/>
        <v>266</v>
      </c>
      <c r="AO13" s="183">
        <f t="shared" si="0"/>
        <v>262</v>
      </c>
      <c r="AP13" s="463">
        <f t="shared" si="0"/>
        <v>0</v>
      </c>
      <c r="AQ13" s="183">
        <f t="shared" si="0"/>
        <v>0</v>
      </c>
      <c r="AR13" s="463">
        <f t="shared" si="0"/>
        <v>208</v>
      </c>
      <c r="AS13" s="184">
        <f t="shared" si="0"/>
        <v>172</v>
      </c>
    </row>
    <row r="14" spans="1:45" ht="14.25" thickBot="1" thickTop="1">
      <c r="A14" s="547"/>
      <c r="B14" s="548"/>
      <c r="C14" s="548"/>
      <c r="D14" s="495"/>
      <c r="E14" s="495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8"/>
      <c r="AL14" s="548"/>
      <c r="AM14" s="548"/>
      <c r="AN14" s="548"/>
      <c r="AO14" s="548"/>
      <c r="AP14" s="548"/>
      <c r="AQ14" s="548"/>
      <c r="AR14" s="548"/>
      <c r="AS14" s="549"/>
    </row>
    <row r="15" spans="1:45" ht="13.5" thickTop="1">
      <c r="A15" s="27">
        <v>1</v>
      </c>
      <c r="B15" s="28" t="s">
        <v>66</v>
      </c>
      <c r="C15" s="118" t="s">
        <v>73</v>
      </c>
      <c r="D15" s="464">
        <v>103.25</v>
      </c>
      <c r="E15" s="465">
        <v>98</v>
      </c>
      <c r="F15" s="458">
        <v>5.5</v>
      </c>
      <c r="G15" s="31">
        <v>4</v>
      </c>
      <c r="H15" s="459">
        <v>11.5</v>
      </c>
      <c r="I15" s="31">
        <v>13</v>
      </c>
      <c r="J15" s="459">
        <v>0</v>
      </c>
      <c r="K15" s="31">
        <v>0</v>
      </c>
      <c r="L15" s="459">
        <v>0</v>
      </c>
      <c r="M15" s="31">
        <v>0</v>
      </c>
      <c r="N15" s="459">
        <v>1</v>
      </c>
      <c r="O15" s="31">
        <v>1</v>
      </c>
      <c r="P15" s="459">
        <v>0</v>
      </c>
      <c r="Q15" s="31">
        <v>0</v>
      </c>
      <c r="R15" s="459">
        <v>8</v>
      </c>
      <c r="S15" s="31">
        <v>8</v>
      </c>
      <c r="T15" s="459">
        <v>1</v>
      </c>
      <c r="U15" s="31">
        <v>1</v>
      </c>
      <c r="V15" s="459">
        <v>1.5</v>
      </c>
      <c r="W15" s="31">
        <v>3</v>
      </c>
      <c r="X15" s="459">
        <v>9</v>
      </c>
      <c r="Y15" s="31">
        <v>9</v>
      </c>
      <c r="Z15" s="459">
        <v>1</v>
      </c>
      <c r="AA15" s="31">
        <v>1</v>
      </c>
      <c r="AB15" s="459">
        <v>2</v>
      </c>
      <c r="AC15" s="31">
        <v>2</v>
      </c>
      <c r="AD15" s="459">
        <v>0</v>
      </c>
      <c r="AE15" s="31">
        <v>0</v>
      </c>
      <c r="AF15" s="459">
        <v>6</v>
      </c>
      <c r="AG15" s="31">
        <v>6</v>
      </c>
      <c r="AH15" s="459">
        <v>1</v>
      </c>
      <c r="AI15" s="31">
        <v>1</v>
      </c>
      <c r="AJ15" s="459">
        <v>0</v>
      </c>
      <c r="AK15" s="31">
        <v>0</v>
      </c>
      <c r="AL15" s="459">
        <v>7</v>
      </c>
      <c r="AM15" s="31">
        <v>7</v>
      </c>
      <c r="AN15" s="459">
        <v>50</v>
      </c>
      <c r="AO15" s="31">
        <v>46</v>
      </c>
      <c r="AP15" s="459">
        <v>0</v>
      </c>
      <c r="AQ15" s="31">
        <v>0</v>
      </c>
      <c r="AR15" s="459">
        <v>19.25</v>
      </c>
      <c r="AS15" s="32">
        <v>18</v>
      </c>
    </row>
    <row r="16" spans="1:45" ht="12.75">
      <c r="A16" s="27">
        <v>2</v>
      </c>
      <c r="B16" s="28" t="s">
        <v>74</v>
      </c>
      <c r="C16" s="118" t="s">
        <v>75</v>
      </c>
      <c r="D16" s="456">
        <v>277</v>
      </c>
      <c r="E16" s="457">
        <v>222</v>
      </c>
      <c r="F16" s="458">
        <v>9</v>
      </c>
      <c r="G16" s="31">
        <v>6</v>
      </c>
      <c r="H16" s="459">
        <v>15.5</v>
      </c>
      <c r="I16" s="31">
        <v>16</v>
      </c>
      <c r="J16" s="459">
        <v>0</v>
      </c>
      <c r="K16" s="31">
        <v>0</v>
      </c>
      <c r="L16" s="459">
        <v>1</v>
      </c>
      <c r="M16" s="31">
        <v>1</v>
      </c>
      <c r="N16" s="459">
        <v>1</v>
      </c>
      <c r="O16" s="31">
        <v>1</v>
      </c>
      <c r="P16" s="459">
        <v>0</v>
      </c>
      <c r="Q16" s="31">
        <v>0</v>
      </c>
      <c r="R16" s="459">
        <v>10</v>
      </c>
      <c r="S16" s="31">
        <v>10</v>
      </c>
      <c r="T16" s="459">
        <v>1</v>
      </c>
      <c r="U16" s="31">
        <v>1</v>
      </c>
      <c r="V16" s="459">
        <v>2.5</v>
      </c>
      <c r="W16" s="31">
        <v>3</v>
      </c>
      <c r="X16" s="459">
        <v>12.5</v>
      </c>
      <c r="Y16" s="31">
        <v>12</v>
      </c>
      <c r="Z16" s="459">
        <v>1</v>
      </c>
      <c r="AA16" s="31">
        <v>1</v>
      </c>
      <c r="AB16" s="459">
        <v>1</v>
      </c>
      <c r="AC16" s="31">
        <v>1</v>
      </c>
      <c r="AD16" s="459">
        <v>0.5</v>
      </c>
      <c r="AE16" s="31">
        <v>1</v>
      </c>
      <c r="AF16" s="459">
        <v>10</v>
      </c>
      <c r="AG16" s="31">
        <v>9</v>
      </c>
      <c r="AH16" s="459">
        <v>2</v>
      </c>
      <c r="AI16" s="31">
        <v>2</v>
      </c>
      <c r="AJ16" s="459">
        <v>118.5</v>
      </c>
      <c r="AK16" s="31">
        <v>117</v>
      </c>
      <c r="AL16" s="459">
        <v>8.5</v>
      </c>
      <c r="AM16" s="31">
        <v>0</v>
      </c>
      <c r="AN16" s="459">
        <v>46</v>
      </c>
      <c r="AO16" s="31">
        <v>15</v>
      </c>
      <c r="AP16" s="459">
        <v>0.5</v>
      </c>
      <c r="AQ16" s="31">
        <v>0</v>
      </c>
      <c r="AR16" s="459">
        <v>64.5</v>
      </c>
      <c r="AS16" s="32">
        <v>54</v>
      </c>
    </row>
    <row r="17" spans="1:45" ht="13.5" thickBot="1">
      <c r="A17" s="27">
        <v>3</v>
      </c>
      <c r="B17" s="28" t="s">
        <v>76</v>
      </c>
      <c r="C17" s="118" t="s">
        <v>77</v>
      </c>
      <c r="D17" s="456">
        <v>137.5</v>
      </c>
      <c r="E17" s="457">
        <v>151</v>
      </c>
      <c r="F17" s="458">
        <v>5.5</v>
      </c>
      <c r="G17" s="31">
        <v>6</v>
      </c>
      <c r="H17" s="459">
        <v>10.5</v>
      </c>
      <c r="I17" s="31">
        <v>11</v>
      </c>
      <c r="J17" s="459">
        <v>1</v>
      </c>
      <c r="K17" s="31">
        <v>1</v>
      </c>
      <c r="L17" s="459">
        <v>1</v>
      </c>
      <c r="M17" s="31">
        <v>1</v>
      </c>
      <c r="N17" s="459">
        <v>1</v>
      </c>
      <c r="O17" s="31">
        <v>0</v>
      </c>
      <c r="P17" s="459">
        <v>0</v>
      </c>
      <c r="Q17" s="31">
        <v>0</v>
      </c>
      <c r="R17" s="459">
        <v>6</v>
      </c>
      <c r="S17" s="31">
        <v>7</v>
      </c>
      <c r="T17" s="459">
        <v>1</v>
      </c>
      <c r="U17" s="31">
        <v>0</v>
      </c>
      <c r="V17" s="459">
        <v>0.5</v>
      </c>
      <c r="W17" s="31">
        <v>2</v>
      </c>
      <c r="X17" s="459">
        <v>8</v>
      </c>
      <c r="Y17" s="31">
        <v>9</v>
      </c>
      <c r="Z17" s="459">
        <v>0</v>
      </c>
      <c r="AA17" s="31">
        <v>1</v>
      </c>
      <c r="AB17" s="459">
        <v>0</v>
      </c>
      <c r="AC17" s="31">
        <v>0</v>
      </c>
      <c r="AD17" s="459">
        <v>0</v>
      </c>
      <c r="AE17" s="31">
        <v>0</v>
      </c>
      <c r="AF17" s="459">
        <v>8</v>
      </c>
      <c r="AG17" s="31">
        <v>8</v>
      </c>
      <c r="AH17" s="459">
        <v>1</v>
      </c>
      <c r="AI17" s="31">
        <v>1</v>
      </c>
      <c r="AJ17" s="459">
        <v>7</v>
      </c>
      <c r="AK17" s="31">
        <v>5</v>
      </c>
      <c r="AL17" s="459">
        <v>0</v>
      </c>
      <c r="AM17" s="31">
        <v>0</v>
      </c>
      <c r="AN17" s="459">
        <v>54</v>
      </c>
      <c r="AO17" s="31">
        <v>59</v>
      </c>
      <c r="AP17" s="459">
        <v>17</v>
      </c>
      <c r="AQ17" s="31">
        <v>21</v>
      </c>
      <c r="AR17" s="459">
        <v>34.5</v>
      </c>
      <c r="AS17" s="32">
        <v>39</v>
      </c>
    </row>
    <row r="18" spans="1:45" s="134" customFormat="1" ht="33" thickBot="1" thickTop="1">
      <c r="A18" s="144">
        <v>3</v>
      </c>
      <c r="B18" s="145"/>
      <c r="C18" s="236" t="s">
        <v>78</v>
      </c>
      <c r="D18" s="466">
        <f aca="true" t="shared" si="1" ref="D18:AS18">(D15+D16+D17)</f>
        <v>517.75</v>
      </c>
      <c r="E18" s="264">
        <f t="shared" si="1"/>
        <v>471</v>
      </c>
      <c r="F18" s="467">
        <f t="shared" si="1"/>
        <v>20</v>
      </c>
      <c r="G18" s="223">
        <f t="shared" si="1"/>
        <v>16</v>
      </c>
      <c r="H18" s="468">
        <f t="shared" si="1"/>
        <v>37.5</v>
      </c>
      <c r="I18" s="223">
        <f t="shared" si="1"/>
        <v>40</v>
      </c>
      <c r="J18" s="468">
        <f t="shared" si="1"/>
        <v>1</v>
      </c>
      <c r="K18" s="223">
        <f t="shared" si="1"/>
        <v>1</v>
      </c>
      <c r="L18" s="468">
        <f t="shared" si="1"/>
        <v>2</v>
      </c>
      <c r="M18" s="223">
        <f t="shared" si="1"/>
        <v>2</v>
      </c>
      <c r="N18" s="468">
        <f t="shared" si="1"/>
        <v>3</v>
      </c>
      <c r="O18" s="223">
        <f t="shared" si="1"/>
        <v>2</v>
      </c>
      <c r="P18" s="468">
        <f t="shared" si="1"/>
        <v>0</v>
      </c>
      <c r="Q18" s="223">
        <f t="shared" si="1"/>
        <v>0</v>
      </c>
      <c r="R18" s="468">
        <f t="shared" si="1"/>
        <v>24</v>
      </c>
      <c r="S18" s="223">
        <f t="shared" si="1"/>
        <v>25</v>
      </c>
      <c r="T18" s="468">
        <f t="shared" si="1"/>
        <v>3</v>
      </c>
      <c r="U18" s="223">
        <f t="shared" si="1"/>
        <v>2</v>
      </c>
      <c r="V18" s="468">
        <f t="shared" si="1"/>
        <v>4.5</v>
      </c>
      <c r="W18" s="223">
        <f t="shared" si="1"/>
        <v>8</v>
      </c>
      <c r="X18" s="468">
        <f t="shared" si="1"/>
        <v>29.5</v>
      </c>
      <c r="Y18" s="223">
        <f t="shared" si="1"/>
        <v>30</v>
      </c>
      <c r="Z18" s="468">
        <f t="shared" si="1"/>
        <v>2</v>
      </c>
      <c r="AA18" s="223">
        <f t="shared" si="1"/>
        <v>3</v>
      </c>
      <c r="AB18" s="468">
        <f t="shared" si="1"/>
        <v>3</v>
      </c>
      <c r="AC18" s="223">
        <f t="shared" si="1"/>
        <v>3</v>
      </c>
      <c r="AD18" s="468">
        <f t="shared" si="1"/>
        <v>0.5</v>
      </c>
      <c r="AE18" s="223">
        <f t="shared" si="1"/>
        <v>1</v>
      </c>
      <c r="AF18" s="468">
        <f t="shared" si="1"/>
        <v>24</v>
      </c>
      <c r="AG18" s="223">
        <f t="shared" si="1"/>
        <v>23</v>
      </c>
      <c r="AH18" s="468">
        <f t="shared" si="1"/>
        <v>4</v>
      </c>
      <c r="AI18" s="223">
        <f t="shared" si="1"/>
        <v>4</v>
      </c>
      <c r="AJ18" s="468">
        <f t="shared" si="1"/>
        <v>125.5</v>
      </c>
      <c r="AK18" s="223">
        <f t="shared" si="1"/>
        <v>122</v>
      </c>
      <c r="AL18" s="468">
        <f t="shared" si="1"/>
        <v>15.5</v>
      </c>
      <c r="AM18" s="223">
        <f t="shared" si="1"/>
        <v>7</v>
      </c>
      <c r="AN18" s="468">
        <f t="shared" si="1"/>
        <v>150</v>
      </c>
      <c r="AO18" s="223">
        <f t="shared" si="1"/>
        <v>120</v>
      </c>
      <c r="AP18" s="468">
        <f t="shared" si="1"/>
        <v>17.5</v>
      </c>
      <c r="AQ18" s="223">
        <f t="shared" si="1"/>
        <v>21</v>
      </c>
      <c r="AR18" s="468">
        <f t="shared" si="1"/>
        <v>118.25</v>
      </c>
      <c r="AS18" s="224">
        <f t="shared" si="1"/>
        <v>111</v>
      </c>
    </row>
    <row r="19" spans="1:45" s="134" customFormat="1" ht="16.5" thickBot="1">
      <c r="A19" s="277">
        <v>8</v>
      </c>
      <c r="B19" s="226"/>
      <c r="C19" s="227" t="s">
        <v>79</v>
      </c>
      <c r="D19" s="469">
        <f>D13+D18</f>
        <v>1445.75</v>
      </c>
      <c r="E19" s="470">
        <f aca="true" t="shared" si="2" ref="E19:AS19">E13+E18</f>
        <v>1299</v>
      </c>
      <c r="F19" s="471">
        <f t="shared" si="2"/>
        <v>64</v>
      </c>
      <c r="G19" s="237">
        <f t="shared" si="2"/>
        <v>51</v>
      </c>
      <c r="H19" s="471">
        <f t="shared" si="2"/>
        <v>132.5</v>
      </c>
      <c r="I19" s="237">
        <f t="shared" si="2"/>
        <v>126</v>
      </c>
      <c r="J19" s="471">
        <f t="shared" si="2"/>
        <v>8.5</v>
      </c>
      <c r="K19" s="237">
        <f t="shared" si="2"/>
        <v>7</v>
      </c>
      <c r="L19" s="471">
        <f t="shared" si="2"/>
        <v>9.5</v>
      </c>
      <c r="M19" s="237">
        <f t="shared" si="2"/>
        <v>10</v>
      </c>
      <c r="N19" s="471">
        <f t="shared" si="2"/>
        <v>5.5</v>
      </c>
      <c r="O19" s="237">
        <f t="shared" si="2"/>
        <v>5</v>
      </c>
      <c r="P19" s="471">
        <f t="shared" si="2"/>
        <v>9</v>
      </c>
      <c r="Q19" s="237">
        <f t="shared" si="2"/>
        <v>7</v>
      </c>
      <c r="R19" s="471">
        <f t="shared" si="2"/>
        <v>79</v>
      </c>
      <c r="S19" s="237">
        <f t="shared" si="2"/>
        <v>76</v>
      </c>
      <c r="T19" s="471">
        <f t="shared" si="2"/>
        <v>12.5</v>
      </c>
      <c r="U19" s="237">
        <f t="shared" si="2"/>
        <v>9</v>
      </c>
      <c r="V19" s="471">
        <f t="shared" si="2"/>
        <v>8.5</v>
      </c>
      <c r="W19" s="237">
        <f t="shared" si="2"/>
        <v>12</v>
      </c>
      <c r="X19" s="471">
        <f t="shared" si="2"/>
        <v>100</v>
      </c>
      <c r="Y19" s="237">
        <f t="shared" si="2"/>
        <v>85</v>
      </c>
      <c r="Z19" s="471">
        <f t="shared" si="2"/>
        <v>10</v>
      </c>
      <c r="AA19" s="237">
        <f t="shared" si="2"/>
        <v>10</v>
      </c>
      <c r="AB19" s="471">
        <f t="shared" si="2"/>
        <v>15</v>
      </c>
      <c r="AC19" s="237">
        <f t="shared" si="2"/>
        <v>13</v>
      </c>
      <c r="AD19" s="471">
        <f t="shared" si="2"/>
        <v>2.5</v>
      </c>
      <c r="AE19" s="237">
        <f t="shared" si="2"/>
        <v>3</v>
      </c>
      <c r="AF19" s="471">
        <f t="shared" si="2"/>
        <v>72.5</v>
      </c>
      <c r="AG19" s="237">
        <f t="shared" si="2"/>
        <v>59</v>
      </c>
      <c r="AH19" s="471">
        <f t="shared" si="2"/>
        <v>13</v>
      </c>
      <c r="AI19" s="237">
        <f t="shared" si="2"/>
        <v>12</v>
      </c>
      <c r="AJ19" s="471">
        <f t="shared" si="2"/>
        <v>266.5</v>
      </c>
      <c r="AK19" s="237">
        <f t="shared" si="2"/>
        <v>249</v>
      </c>
      <c r="AL19" s="471">
        <f t="shared" si="2"/>
        <v>110</v>
      </c>
      <c r="AM19" s="237">
        <f t="shared" si="2"/>
        <v>90</v>
      </c>
      <c r="AN19" s="471">
        <f t="shared" si="2"/>
        <v>416</v>
      </c>
      <c r="AO19" s="237">
        <f t="shared" si="2"/>
        <v>382</v>
      </c>
      <c r="AP19" s="471">
        <f t="shared" si="2"/>
        <v>17.5</v>
      </c>
      <c r="AQ19" s="237">
        <f t="shared" si="2"/>
        <v>21</v>
      </c>
      <c r="AR19" s="471">
        <f t="shared" si="2"/>
        <v>326.25</v>
      </c>
      <c r="AS19" s="238">
        <f t="shared" si="2"/>
        <v>283</v>
      </c>
    </row>
    <row r="20" spans="1:45" ht="13.5" thickBot="1">
      <c r="A20" s="279"/>
      <c r="B20" s="51"/>
      <c r="C20" s="472"/>
      <c r="D20" s="473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5"/>
    </row>
    <row r="21" spans="1:45" ht="12.75">
      <c r="A21" s="27">
        <v>1</v>
      </c>
      <c r="B21" s="22" t="s">
        <v>80</v>
      </c>
      <c r="C21" s="153" t="s">
        <v>81</v>
      </c>
      <c r="D21" s="464">
        <v>51</v>
      </c>
      <c r="E21" s="465">
        <v>47</v>
      </c>
      <c r="F21" s="454">
        <v>6</v>
      </c>
      <c r="G21" s="25">
        <v>6</v>
      </c>
      <c r="H21" s="455">
        <v>2</v>
      </c>
      <c r="I21" s="25">
        <v>2</v>
      </c>
      <c r="J21" s="455">
        <v>0</v>
      </c>
      <c r="K21" s="25">
        <v>0</v>
      </c>
      <c r="L21" s="455">
        <v>0</v>
      </c>
      <c r="M21" s="25">
        <v>0</v>
      </c>
      <c r="N21" s="455">
        <v>0</v>
      </c>
      <c r="O21" s="25">
        <v>0</v>
      </c>
      <c r="P21" s="455">
        <v>0</v>
      </c>
      <c r="Q21" s="25">
        <v>0</v>
      </c>
      <c r="R21" s="455">
        <v>2</v>
      </c>
      <c r="S21" s="25">
        <v>2</v>
      </c>
      <c r="T21" s="455">
        <v>0</v>
      </c>
      <c r="U21" s="25">
        <v>0</v>
      </c>
      <c r="V21" s="455">
        <v>0</v>
      </c>
      <c r="W21" s="25">
        <v>0</v>
      </c>
      <c r="X21" s="455">
        <v>2</v>
      </c>
      <c r="Y21" s="25">
        <v>2</v>
      </c>
      <c r="Z21" s="455">
        <v>1</v>
      </c>
      <c r="AA21" s="25">
        <v>1</v>
      </c>
      <c r="AB21" s="455">
        <v>0</v>
      </c>
      <c r="AC21" s="25">
        <v>0</v>
      </c>
      <c r="AD21" s="455">
        <v>0</v>
      </c>
      <c r="AE21" s="25">
        <v>0</v>
      </c>
      <c r="AF21" s="455">
        <v>1</v>
      </c>
      <c r="AG21" s="25">
        <v>1</v>
      </c>
      <c r="AH21" s="455">
        <v>0</v>
      </c>
      <c r="AI21" s="25">
        <v>0</v>
      </c>
      <c r="AJ21" s="455">
        <v>0</v>
      </c>
      <c r="AK21" s="25">
        <v>0</v>
      </c>
      <c r="AL21" s="455">
        <v>13</v>
      </c>
      <c r="AM21" s="25">
        <v>15</v>
      </c>
      <c r="AN21" s="455">
        <v>17</v>
      </c>
      <c r="AO21" s="25">
        <v>17</v>
      </c>
      <c r="AP21" s="455">
        <v>0</v>
      </c>
      <c r="AQ21" s="25">
        <v>0</v>
      </c>
      <c r="AR21" s="455">
        <v>11</v>
      </c>
      <c r="AS21" s="26">
        <v>5</v>
      </c>
    </row>
    <row r="22" spans="1:45" ht="12.75">
      <c r="A22" s="27">
        <v>2</v>
      </c>
      <c r="B22" s="28" t="s">
        <v>80</v>
      </c>
      <c r="C22" s="118" t="s">
        <v>82</v>
      </c>
      <c r="D22" s="456">
        <v>48</v>
      </c>
      <c r="E22" s="457">
        <v>45</v>
      </c>
      <c r="F22" s="458">
        <v>5</v>
      </c>
      <c r="G22" s="31">
        <v>5</v>
      </c>
      <c r="H22" s="459">
        <v>1.5</v>
      </c>
      <c r="I22" s="31">
        <v>2</v>
      </c>
      <c r="J22" s="459">
        <v>0</v>
      </c>
      <c r="K22" s="31">
        <v>0</v>
      </c>
      <c r="L22" s="459">
        <v>0</v>
      </c>
      <c r="M22" s="31">
        <v>0</v>
      </c>
      <c r="N22" s="459">
        <v>0</v>
      </c>
      <c r="O22" s="31">
        <v>0</v>
      </c>
      <c r="P22" s="459">
        <v>0</v>
      </c>
      <c r="Q22" s="31">
        <v>0</v>
      </c>
      <c r="R22" s="459">
        <v>1.5</v>
      </c>
      <c r="S22" s="31">
        <v>2</v>
      </c>
      <c r="T22" s="459">
        <v>0</v>
      </c>
      <c r="U22" s="31">
        <v>0</v>
      </c>
      <c r="V22" s="459">
        <v>0</v>
      </c>
      <c r="W22" s="31">
        <v>0</v>
      </c>
      <c r="X22" s="459">
        <v>2</v>
      </c>
      <c r="Y22" s="31">
        <v>1</v>
      </c>
      <c r="Z22" s="459">
        <v>1</v>
      </c>
      <c r="AA22" s="31">
        <v>0</v>
      </c>
      <c r="AB22" s="459">
        <v>0</v>
      </c>
      <c r="AC22" s="31">
        <v>0</v>
      </c>
      <c r="AD22" s="459">
        <v>0</v>
      </c>
      <c r="AE22" s="31">
        <v>0</v>
      </c>
      <c r="AF22" s="459">
        <v>1</v>
      </c>
      <c r="AG22" s="31">
        <v>1</v>
      </c>
      <c r="AH22" s="459">
        <v>0</v>
      </c>
      <c r="AI22" s="31">
        <v>0</v>
      </c>
      <c r="AJ22" s="459">
        <v>2</v>
      </c>
      <c r="AK22" s="31">
        <v>0</v>
      </c>
      <c r="AL22" s="459">
        <v>14</v>
      </c>
      <c r="AM22" s="31">
        <v>15</v>
      </c>
      <c r="AN22" s="459">
        <v>10</v>
      </c>
      <c r="AO22" s="31">
        <v>10</v>
      </c>
      <c r="AP22" s="459">
        <v>1</v>
      </c>
      <c r="AQ22" s="31">
        <v>1</v>
      </c>
      <c r="AR22" s="459">
        <v>12.5</v>
      </c>
      <c r="AS22" s="32">
        <v>11</v>
      </c>
    </row>
    <row r="23" spans="1:45" ht="12.75">
      <c r="A23" s="27">
        <v>3</v>
      </c>
      <c r="B23" s="28" t="s">
        <v>83</v>
      </c>
      <c r="C23" s="118" t="s">
        <v>84</v>
      </c>
      <c r="D23" s="456">
        <v>58.9</v>
      </c>
      <c r="E23" s="457">
        <v>53</v>
      </c>
      <c r="F23" s="458">
        <v>4</v>
      </c>
      <c r="G23" s="31">
        <v>4</v>
      </c>
      <c r="H23" s="459">
        <v>2.5</v>
      </c>
      <c r="I23" s="31">
        <v>1</v>
      </c>
      <c r="J23" s="459">
        <v>0</v>
      </c>
      <c r="K23" s="31">
        <v>0</v>
      </c>
      <c r="L23" s="459">
        <v>0</v>
      </c>
      <c r="M23" s="31">
        <v>0</v>
      </c>
      <c r="N23" s="459">
        <v>0</v>
      </c>
      <c r="O23" s="31">
        <v>0</v>
      </c>
      <c r="P23" s="459">
        <v>0</v>
      </c>
      <c r="Q23" s="31">
        <v>0</v>
      </c>
      <c r="R23" s="459">
        <v>2.5</v>
      </c>
      <c r="S23" s="31">
        <v>1</v>
      </c>
      <c r="T23" s="459">
        <v>0</v>
      </c>
      <c r="U23" s="31">
        <v>0</v>
      </c>
      <c r="V23" s="459">
        <v>0</v>
      </c>
      <c r="W23" s="31">
        <v>0</v>
      </c>
      <c r="X23" s="459">
        <v>1.5</v>
      </c>
      <c r="Y23" s="31">
        <v>2</v>
      </c>
      <c r="Z23" s="459">
        <v>1.5</v>
      </c>
      <c r="AA23" s="31">
        <v>2</v>
      </c>
      <c r="AB23" s="459">
        <v>0</v>
      </c>
      <c r="AC23" s="31">
        <v>0</v>
      </c>
      <c r="AD23" s="459">
        <v>0</v>
      </c>
      <c r="AE23" s="31">
        <v>0</v>
      </c>
      <c r="AF23" s="459">
        <v>0</v>
      </c>
      <c r="AG23" s="31">
        <v>0</v>
      </c>
      <c r="AH23" s="459">
        <v>21.4</v>
      </c>
      <c r="AI23" s="31">
        <v>20</v>
      </c>
      <c r="AJ23" s="459">
        <v>0</v>
      </c>
      <c r="AK23" s="31">
        <v>0</v>
      </c>
      <c r="AL23" s="459">
        <v>0</v>
      </c>
      <c r="AM23" s="31">
        <v>0</v>
      </c>
      <c r="AN23" s="459">
        <v>11.75</v>
      </c>
      <c r="AO23" s="31">
        <v>10</v>
      </c>
      <c r="AP23" s="459">
        <v>0</v>
      </c>
      <c r="AQ23" s="31">
        <v>0</v>
      </c>
      <c r="AR23" s="459">
        <v>17.75</v>
      </c>
      <c r="AS23" s="32">
        <v>16</v>
      </c>
    </row>
    <row r="24" spans="1:45" ht="12.75">
      <c r="A24" s="27">
        <v>4</v>
      </c>
      <c r="B24" s="28" t="s">
        <v>85</v>
      </c>
      <c r="C24" s="118" t="s">
        <v>86</v>
      </c>
      <c r="D24" s="456">
        <v>55.25</v>
      </c>
      <c r="E24" s="457">
        <v>54</v>
      </c>
      <c r="F24" s="458">
        <v>5.5</v>
      </c>
      <c r="G24" s="31">
        <v>4</v>
      </c>
      <c r="H24" s="459">
        <v>1</v>
      </c>
      <c r="I24" s="31">
        <v>1</v>
      </c>
      <c r="J24" s="459">
        <v>0</v>
      </c>
      <c r="K24" s="31">
        <v>0</v>
      </c>
      <c r="L24" s="459">
        <v>0</v>
      </c>
      <c r="M24" s="31">
        <v>0</v>
      </c>
      <c r="N24" s="459">
        <v>0</v>
      </c>
      <c r="O24" s="31">
        <v>0</v>
      </c>
      <c r="P24" s="459">
        <v>0</v>
      </c>
      <c r="Q24" s="31">
        <v>0</v>
      </c>
      <c r="R24" s="459">
        <v>1</v>
      </c>
      <c r="S24" s="31">
        <v>1</v>
      </c>
      <c r="T24" s="459">
        <v>0</v>
      </c>
      <c r="U24" s="31">
        <v>0</v>
      </c>
      <c r="V24" s="459">
        <v>0</v>
      </c>
      <c r="W24" s="31">
        <v>0</v>
      </c>
      <c r="X24" s="459">
        <v>19.25</v>
      </c>
      <c r="Y24" s="31">
        <v>21</v>
      </c>
      <c r="Z24" s="459">
        <v>1.5</v>
      </c>
      <c r="AA24" s="31">
        <v>2</v>
      </c>
      <c r="AB24" s="459">
        <v>0</v>
      </c>
      <c r="AC24" s="31">
        <v>0</v>
      </c>
      <c r="AD24" s="459">
        <v>4.75</v>
      </c>
      <c r="AE24" s="31">
        <v>5</v>
      </c>
      <c r="AF24" s="459">
        <v>13</v>
      </c>
      <c r="AG24" s="31">
        <v>14</v>
      </c>
      <c r="AH24" s="459">
        <v>3</v>
      </c>
      <c r="AI24" s="31">
        <v>3</v>
      </c>
      <c r="AJ24" s="459">
        <v>16.25</v>
      </c>
      <c r="AK24" s="31">
        <v>16</v>
      </c>
      <c r="AL24" s="459">
        <v>0</v>
      </c>
      <c r="AM24" s="31">
        <v>0</v>
      </c>
      <c r="AN24" s="459">
        <v>0</v>
      </c>
      <c r="AO24" s="31">
        <v>0</v>
      </c>
      <c r="AP24" s="459">
        <v>0</v>
      </c>
      <c r="AQ24" s="31">
        <v>0</v>
      </c>
      <c r="AR24" s="459">
        <v>10.25</v>
      </c>
      <c r="AS24" s="32">
        <v>9</v>
      </c>
    </row>
    <row r="25" spans="1:45" ht="12.75">
      <c r="A25" s="27">
        <v>5</v>
      </c>
      <c r="B25" s="28" t="s">
        <v>85</v>
      </c>
      <c r="C25" s="118" t="s">
        <v>87</v>
      </c>
      <c r="D25" s="456">
        <v>13.85</v>
      </c>
      <c r="E25" s="457">
        <v>10</v>
      </c>
      <c r="F25" s="458">
        <v>1</v>
      </c>
      <c r="G25" s="31">
        <v>1</v>
      </c>
      <c r="H25" s="459">
        <v>0.5</v>
      </c>
      <c r="I25" s="31">
        <v>0</v>
      </c>
      <c r="J25" s="459">
        <v>0</v>
      </c>
      <c r="K25" s="31">
        <v>0</v>
      </c>
      <c r="L25" s="459">
        <v>0</v>
      </c>
      <c r="M25" s="31">
        <v>0</v>
      </c>
      <c r="N25" s="459">
        <v>0</v>
      </c>
      <c r="O25" s="31">
        <v>0</v>
      </c>
      <c r="P25" s="459">
        <v>0</v>
      </c>
      <c r="Q25" s="31">
        <v>0</v>
      </c>
      <c r="R25" s="459">
        <v>0.25</v>
      </c>
      <c r="S25" s="31">
        <v>0</v>
      </c>
      <c r="T25" s="459">
        <v>0</v>
      </c>
      <c r="U25" s="31">
        <v>0</v>
      </c>
      <c r="V25" s="459">
        <v>0.25</v>
      </c>
      <c r="W25" s="31">
        <v>0</v>
      </c>
      <c r="X25" s="459">
        <v>1.25</v>
      </c>
      <c r="Y25" s="31">
        <v>2</v>
      </c>
      <c r="Z25" s="459">
        <v>0</v>
      </c>
      <c r="AA25" s="31">
        <v>0</v>
      </c>
      <c r="AB25" s="459">
        <v>0.5</v>
      </c>
      <c r="AC25" s="31">
        <v>1</v>
      </c>
      <c r="AD25" s="459">
        <v>0.25</v>
      </c>
      <c r="AE25" s="31">
        <v>0</v>
      </c>
      <c r="AF25" s="459">
        <v>0.5</v>
      </c>
      <c r="AG25" s="31">
        <v>1</v>
      </c>
      <c r="AH25" s="459">
        <v>0</v>
      </c>
      <c r="AI25" s="31">
        <v>0</v>
      </c>
      <c r="AJ25" s="459">
        <v>0</v>
      </c>
      <c r="AK25" s="31">
        <v>0</v>
      </c>
      <c r="AL25" s="459">
        <v>3</v>
      </c>
      <c r="AM25" s="31">
        <v>2</v>
      </c>
      <c r="AN25" s="459">
        <v>6.1</v>
      </c>
      <c r="AO25" s="31">
        <v>4</v>
      </c>
      <c r="AP25" s="459">
        <v>0</v>
      </c>
      <c r="AQ25" s="31">
        <v>0</v>
      </c>
      <c r="AR25" s="459">
        <v>2</v>
      </c>
      <c r="AS25" s="32">
        <v>1</v>
      </c>
    </row>
    <row r="26" spans="1:45" ht="12.75">
      <c r="A26" s="27">
        <v>6</v>
      </c>
      <c r="B26" s="28" t="s">
        <v>64</v>
      </c>
      <c r="C26" s="118" t="s">
        <v>88</v>
      </c>
      <c r="D26" s="456">
        <v>66</v>
      </c>
      <c r="E26" s="457">
        <v>61</v>
      </c>
      <c r="F26" s="458">
        <v>4</v>
      </c>
      <c r="G26" s="31">
        <v>4</v>
      </c>
      <c r="H26" s="459">
        <v>3</v>
      </c>
      <c r="I26" s="31">
        <v>3</v>
      </c>
      <c r="J26" s="459">
        <v>0</v>
      </c>
      <c r="K26" s="31">
        <v>0</v>
      </c>
      <c r="L26" s="459">
        <v>0</v>
      </c>
      <c r="M26" s="31">
        <v>0</v>
      </c>
      <c r="N26" s="459">
        <v>0</v>
      </c>
      <c r="O26" s="31">
        <v>0</v>
      </c>
      <c r="P26" s="459">
        <v>0</v>
      </c>
      <c r="Q26" s="31">
        <v>0</v>
      </c>
      <c r="R26" s="459">
        <v>2</v>
      </c>
      <c r="S26" s="31">
        <v>2</v>
      </c>
      <c r="T26" s="459">
        <v>0</v>
      </c>
      <c r="U26" s="31">
        <v>0</v>
      </c>
      <c r="V26" s="459">
        <v>1</v>
      </c>
      <c r="W26" s="31">
        <v>1</v>
      </c>
      <c r="X26" s="459">
        <v>18</v>
      </c>
      <c r="Y26" s="31">
        <v>17</v>
      </c>
      <c r="Z26" s="459">
        <v>1</v>
      </c>
      <c r="AA26" s="31">
        <v>1</v>
      </c>
      <c r="AB26" s="459">
        <v>0</v>
      </c>
      <c r="AC26" s="31">
        <v>0</v>
      </c>
      <c r="AD26" s="459">
        <v>17</v>
      </c>
      <c r="AE26" s="31">
        <v>16</v>
      </c>
      <c r="AF26" s="459">
        <v>0</v>
      </c>
      <c r="AG26" s="31">
        <v>0</v>
      </c>
      <c r="AH26" s="459">
        <v>1</v>
      </c>
      <c r="AI26" s="31">
        <v>1</v>
      </c>
      <c r="AJ26" s="459">
        <v>0</v>
      </c>
      <c r="AK26" s="31">
        <v>0</v>
      </c>
      <c r="AL26" s="459">
        <v>0</v>
      </c>
      <c r="AM26" s="31">
        <v>0</v>
      </c>
      <c r="AN26" s="459">
        <v>24</v>
      </c>
      <c r="AO26" s="31">
        <v>21</v>
      </c>
      <c r="AP26" s="459">
        <v>0</v>
      </c>
      <c r="AQ26" s="31">
        <v>0</v>
      </c>
      <c r="AR26" s="459">
        <v>16</v>
      </c>
      <c r="AS26" s="32">
        <v>15</v>
      </c>
    </row>
    <row r="27" spans="1:45" ht="12.75">
      <c r="A27" s="27">
        <v>7</v>
      </c>
      <c r="B27" s="28" t="s">
        <v>89</v>
      </c>
      <c r="C27" s="118" t="s">
        <v>90</v>
      </c>
      <c r="D27" s="456">
        <v>31</v>
      </c>
      <c r="E27" s="457">
        <v>31</v>
      </c>
      <c r="F27" s="458">
        <v>4</v>
      </c>
      <c r="G27" s="31">
        <v>4</v>
      </c>
      <c r="H27" s="459">
        <v>3</v>
      </c>
      <c r="I27" s="31">
        <v>3</v>
      </c>
      <c r="J27" s="459">
        <v>0</v>
      </c>
      <c r="K27" s="31">
        <v>0</v>
      </c>
      <c r="L27" s="459">
        <v>0</v>
      </c>
      <c r="M27" s="31">
        <v>0</v>
      </c>
      <c r="N27" s="459">
        <v>0</v>
      </c>
      <c r="O27" s="31">
        <v>0</v>
      </c>
      <c r="P27" s="459">
        <v>0</v>
      </c>
      <c r="Q27" s="31">
        <v>0</v>
      </c>
      <c r="R27" s="459">
        <v>2</v>
      </c>
      <c r="S27" s="31">
        <v>2</v>
      </c>
      <c r="T27" s="459">
        <v>0</v>
      </c>
      <c r="U27" s="31">
        <v>0</v>
      </c>
      <c r="V27" s="459">
        <v>1</v>
      </c>
      <c r="W27" s="31">
        <v>1</v>
      </c>
      <c r="X27" s="459">
        <v>2</v>
      </c>
      <c r="Y27" s="31">
        <v>2</v>
      </c>
      <c r="Z27" s="459">
        <v>1</v>
      </c>
      <c r="AA27" s="31">
        <v>1</v>
      </c>
      <c r="AB27" s="459">
        <v>0</v>
      </c>
      <c r="AC27" s="31">
        <v>0</v>
      </c>
      <c r="AD27" s="459">
        <v>1</v>
      </c>
      <c r="AE27" s="31">
        <v>1</v>
      </c>
      <c r="AF27" s="459">
        <v>0</v>
      </c>
      <c r="AG27" s="31">
        <v>0</v>
      </c>
      <c r="AH27" s="459">
        <v>1</v>
      </c>
      <c r="AI27" s="31">
        <v>1</v>
      </c>
      <c r="AJ27" s="459">
        <v>8</v>
      </c>
      <c r="AK27" s="31">
        <v>8</v>
      </c>
      <c r="AL27" s="459">
        <v>0</v>
      </c>
      <c r="AM27" s="31">
        <v>0</v>
      </c>
      <c r="AN27" s="459">
        <v>5</v>
      </c>
      <c r="AO27" s="31">
        <v>5</v>
      </c>
      <c r="AP27" s="459">
        <v>0</v>
      </c>
      <c r="AQ27" s="31">
        <v>0</v>
      </c>
      <c r="AR27" s="459">
        <v>8</v>
      </c>
      <c r="AS27" s="32">
        <v>8</v>
      </c>
    </row>
    <row r="28" spans="1:45" ht="12.75">
      <c r="A28" s="27">
        <v>8</v>
      </c>
      <c r="B28" s="28" t="s">
        <v>66</v>
      </c>
      <c r="C28" s="118" t="s">
        <v>91</v>
      </c>
      <c r="D28" s="456">
        <v>50</v>
      </c>
      <c r="E28" s="457">
        <v>47</v>
      </c>
      <c r="F28" s="458">
        <v>6</v>
      </c>
      <c r="G28" s="31">
        <v>6</v>
      </c>
      <c r="H28" s="459">
        <v>2</v>
      </c>
      <c r="I28" s="31">
        <v>2</v>
      </c>
      <c r="J28" s="459">
        <v>0</v>
      </c>
      <c r="K28" s="31">
        <v>0</v>
      </c>
      <c r="L28" s="459">
        <v>0</v>
      </c>
      <c r="M28" s="31">
        <v>0</v>
      </c>
      <c r="N28" s="459">
        <v>0</v>
      </c>
      <c r="O28" s="31">
        <v>0</v>
      </c>
      <c r="P28" s="459">
        <v>0</v>
      </c>
      <c r="Q28" s="31">
        <v>0</v>
      </c>
      <c r="R28" s="459">
        <v>2</v>
      </c>
      <c r="S28" s="31">
        <v>2</v>
      </c>
      <c r="T28" s="459">
        <v>0</v>
      </c>
      <c r="U28" s="31">
        <v>0</v>
      </c>
      <c r="V28" s="459">
        <v>0</v>
      </c>
      <c r="W28" s="31">
        <v>0</v>
      </c>
      <c r="X28" s="459">
        <v>3</v>
      </c>
      <c r="Y28" s="31">
        <v>3</v>
      </c>
      <c r="Z28" s="459">
        <v>2</v>
      </c>
      <c r="AA28" s="31">
        <v>2</v>
      </c>
      <c r="AB28" s="459">
        <v>0</v>
      </c>
      <c r="AC28" s="31">
        <v>0</v>
      </c>
      <c r="AD28" s="459">
        <v>0</v>
      </c>
      <c r="AE28" s="31">
        <v>0</v>
      </c>
      <c r="AF28" s="459">
        <v>1</v>
      </c>
      <c r="AG28" s="31">
        <v>1</v>
      </c>
      <c r="AH28" s="459">
        <v>8</v>
      </c>
      <c r="AI28" s="31">
        <v>8</v>
      </c>
      <c r="AJ28" s="459">
        <v>18</v>
      </c>
      <c r="AK28" s="31">
        <v>18</v>
      </c>
      <c r="AL28" s="459">
        <v>0</v>
      </c>
      <c r="AM28" s="31">
        <v>0</v>
      </c>
      <c r="AN28" s="459">
        <v>3</v>
      </c>
      <c r="AO28" s="31">
        <v>3</v>
      </c>
      <c r="AP28" s="459">
        <v>0</v>
      </c>
      <c r="AQ28" s="31">
        <v>0</v>
      </c>
      <c r="AR28" s="459">
        <v>10</v>
      </c>
      <c r="AS28" s="32">
        <v>7</v>
      </c>
    </row>
    <row r="29" spans="1:45" ht="12.75">
      <c r="A29" s="27">
        <v>9</v>
      </c>
      <c r="B29" s="28" t="s">
        <v>66</v>
      </c>
      <c r="C29" s="118" t="s">
        <v>92</v>
      </c>
      <c r="D29" s="456">
        <v>42.5</v>
      </c>
      <c r="E29" s="457">
        <v>31</v>
      </c>
      <c r="F29" s="458">
        <v>3</v>
      </c>
      <c r="G29" s="31">
        <v>3</v>
      </c>
      <c r="H29" s="459">
        <v>1</v>
      </c>
      <c r="I29" s="31">
        <v>1</v>
      </c>
      <c r="J29" s="459">
        <v>0</v>
      </c>
      <c r="K29" s="31">
        <v>0</v>
      </c>
      <c r="L29" s="459">
        <v>0</v>
      </c>
      <c r="M29" s="31">
        <v>0</v>
      </c>
      <c r="N29" s="459">
        <v>0</v>
      </c>
      <c r="O29" s="31">
        <v>0</v>
      </c>
      <c r="P29" s="459">
        <v>0</v>
      </c>
      <c r="Q29" s="31">
        <v>0</v>
      </c>
      <c r="R29" s="459">
        <v>1</v>
      </c>
      <c r="S29" s="31">
        <v>1</v>
      </c>
      <c r="T29" s="459">
        <v>0</v>
      </c>
      <c r="U29" s="31">
        <v>0</v>
      </c>
      <c r="V29" s="459">
        <v>0</v>
      </c>
      <c r="W29" s="31">
        <v>0</v>
      </c>
      <c r="X29" s="459">
        <v>2</v>
      </c>
      <c r="Y29" s="31">
        <v>2</v>
      </c>
      <c r="Z29" s="459">
        <v>0</v>
      </c>
      <c r="AA29" s="31">
        <v>0</v>
      </c>
      <c r="AB29" s="459">
        <v>1</v>
      </c>
      <c r="AC29" s="31">
        <v>1</v>
      </c>
      <c r="AD29" s="459">
        <v>0</v>
      </c>
      <c r="AE29" s="31">
        <v>0</v>
      </c>
      <c r="AF29" s="459">
        <v>1</v>
      </c>
      <c r="AG29" s="31">
        <v>1</v>
      </c>
      <c r="AH29" s="459">
        <v>2</v>
      </c>
      <c r="AI29" s="31">
        <v>2</v>
      </c>
      <c r="AJ29" s="459">
        <v>0</v>
      </c>
      <c r="AK29" s="31">
        <v>0</v>
      </c>
      <c r="AL29" s="459">
        <v>9</v>
      </c>
      <c r="AM29" s="31">
        <v>10</v>
      </c>
      <c r="AN29" s="459">
        <v>12</v>
      </c>
      <c r="AO29" s="31">
        <v>3</v>
      </c>
      <c r="AP29" s="459">
        <v>0</v>
      </c>
      <c r="AQ29" s="31">
        <v>0</v>
      </c>
      <c r="AR29" s="459">
        <v>13.5</v>
      </c>
      <c r="AS29" s="32">
        <v>10</v>
      </c>
    </row>
    <row r="30" spans="1:45" ht="12.75">
      <c r="A30" s="27">
        <v>10</v>
      </c>
      <c r="B30" s="28" t="s">
        <v>66</v>
      </c>
      <c r="C30" s="118" t="s">
        <v>93</v>
      </c>
      <c r="D30" s="456">
        <v>39.25</v>
      </c>
      <c r="E30" s="457">
        <v>38</v>
      </c>
      <c r="F30" s="458">
        <v>2</v>
      </c>
      <c r="G30" s="31">
        <v>2</v>
      </c>
      <c r="H30" s="459">
        <v>3</v>
      </c>
      <c r="I30" s="31">
        <v>3</v>
      </c>
      <c r="J30" s="459">
        <v>2</v>
      </c>
      <c r="K30" s="31">
        <v>2</v>
      </c>
      <c r="L30" s="459">
        <v>0</v>
      </c>
      <c r="M30" s="31">
        <v>0</v>
      </c>
      <c r="N30" s="459">
        <v>0</v>
      </c>
      <c r="O30" s="31">
        <v>0</v>
      </c>
      <c r="P30" s="459">
        <v>0</v>
      </c>
      <c r="Q30" s="31">
        <v>0</v>
      </c>
      <c r="R30" s="459">
        <v>1</v>
      </c>
      <c r="S30" s="31">
        <v>1</v>
      </c>
      <c r="T30" s="459">
        <v>0</v>
      </c>
      <c r="U30" s="31">
        <v>0</v>
      </c>
      <c r="V30" s="459">
        <v>0</v>
      </c>
      <c r="W30" s="31">
        <v>0</v>
      </c>
      <c r="X30" s="459">
        <v>0.5</v>
      </c>
      <c r="Y30" s="31">
        <v>0</v>
      </c>
      <c r="Z30" s="459">
        <v>0</v>
      </c>
      <c r="AA30" s="31">
        <v>0</v>
      </c>
      <c r="AB30" s="459">
        <v>0.5</v>
      </c>
      <c r="AC30" s="31">
        <v>0</v>
      </c>
      <c r="AD30" s="459">
        <v>0</v>
      </c>
      <c r="AE30" s="31">
        <v>0</v>
      </c>
      <c r="AF30" s="459">
        <v>0</v>
      </c>
      <c r="AG30" s="31">
        <v>0</v>
      </c>
      <c r="AH30" s="459">
        <v>0</v>
      </c>
      <c r="AI30" s="31">
        <v>0</v>
      </c>
      <c r="AJ30" s="459">
        <v>0</v>
      </c>
      <c r="AK30" s="31">
        <v>0</v>
      </c>
      <c r="AL30" s="459">
        <v>10.5</v>
      </c>
      <c r="AM30" s="31">
        <v>10</v>
      </c>
      <c r="AN30" s="459">
        <v>12</v>
      </c>
      <c r="AO30" s="31">
        <v>12</v>
      </c>
      <c r="AP30" s="459">
        <v>0</v>
      </c>
      <c r="AQ30" s="31">
        <v>0</v>
      </c>
      <c r="AR30" s="459">
        <v>11.25</v>
      </c>
      <c r="AS30" s="32">
        <v>11</v>
      </c>
    </row>
    <row r="31" spans="1:45" ht="12.75">
      <c r="A31" s="27">
        <v>11</v>
      </c>
      <c r="B31" s="28" t="s">
        <v>66</v>
      </c>
      <c r="C31" s="118" t="s">
        <v>94</v>
      </c>
      <c r="D31" s="456">
        <v>50</v>
      </c>
      <c r="E31" s="457">
        <v>38</v>
      </c>
      <c r="F31" s="458">
        <v>4</v>
      </c>
      <c r="G31" s="31">
        <v>4</v>
      </c>
      <c r="H31" s="459">
        <v>1.5</v>
      </c>
      <c r="I31" s="31">
        <v>1</v>
      </c>
      <c r="J31" s="459">
        <v>0</v>
      </c>
      <c r="K31" s="31">
        <v>0</v>
      </c>
      <c r="L31" s="459">
        <v>0</v>
      </c>
      <c r="M31" s="31">
        <v>0</v>
      </c>
      <c r="N31" s="459">
        <v>0</v>
      </c>
      <c r="O31" s="31">
        <v>0</v>
      </c>
      <c r="P31" s="459">
        <v>0</v>
      </c>
      <c r="Q31" s="31">
        <v>0</v>
      </c>
      <c r="R31" s="459">
        <v>1</v>
      </c>
      <c r="S31" s="31">
        <v>1</v>
      </c>
      <c r="T31" s="459">
        <v>0</v>
      </c>
      <c r="U31" s="31">
        <v>0</v>
      </c>
      <c r="V31" s="459">
        <v>0.5</v>
      </c>
      <c r="W31" s="31">
        <v>0</v>
      </c>
      <c r="X31" s="459">
        <v>6</v>
      </c>
      <c r="Y31" s="31">
        <v>5</v>
      </c>
      <c r="Z31" s="459">
        <v>1</v>
      </c>
      <c r="AA31" s="31">
        <v>1</v>
      </c>
      <c r="AB31" s="459">
        <v>0.5</v>
      </c>
      <c r="AC31" s="31">
        <v>0</v>
      </c>
      <c r="AD31" s="459">
        <v>0</v>
      </c>
      <c r="AE31" s="31">
        <v>0</v>
      </c>
      <c r="AF31" s="459">
        <v>4.5</v>
      </c>
      <c r="AG31" s="31">
        <v>4</v>
      </c>
      <c r="AH31" s="459">
        <v>4.5</v>
      </c>
      <c r="AI31" s="31">
        <v>4</v>
      </c>
      <c r="AJ31" s="459">
        <v>0</v>
      </c>
      <c r="AK31" s="31">
        <v>0</v>
      </c>
      <c r="AL31" s="459">
        <v>10</v>
      </c>
      <c r="AM31" s="31">
        <v>10</v>
      </c>
      <c r="AN31" s="459">
        <v>7</v>
      </c>
      <c r="AO31" s="31">
        <v>0</v>
      </c>
      <c r="AP31" s="459">
        <v>0</v>
      </c>
      <c r="AQ31" s="31">
        <v>0</v>
      </c>
      <c r="AR31" s="459">
        <v>17</v>
      </c>
      <c r="AS31" s="32">
        <v>14</v>
      </c>
    </row>
    <row r="32" spans="1:45" ht="12.75">
      <c r="A32" s="27">
        <v>12</v>
      </c>
      <c r="B32" s="28" t="s">
        <v>66</v>
      </c>
      <c r="C32" s="118" t="s">
        <v>95</v>
      </c>
      <c r="D32" s="456">
        <v>102</v>
      </c>
      <c r="E32" s="457">
        <v>117</v>
      </c>
      <c r="F32" s="458">
        <v>8.5</v>
      </c>
      <c r="G32" s="31">
        <v>7</v>
      </c>
      <c r="H32" s="459">
        <v>4</v>
      </c>
      <c r="I32" s="31">
        <v>4</v>
      </c>
      <c r="J32" s="459">
        <v>0</v>
      </c>
      <c r="K32" s="31">
        <v>0</v>
      </c>
      <c r="L32" s="459">
        <v>0</v>
      </c>
      <c r="M32" s="31">
        <v>0</v>
      </c>
      <c r="N32" s="459">
        <v>0</v>
      </c>
      <c r="O32" s="31">
        <v>0</v>
      </c>
      <c r="P32" s="459">
        <v>0</v>
      </c>
      <c r="Q32" s="31">
        <v>0</v>
      </c>
      <c r="R32" s="459">
        <v>4</v>
      </c>
      <c r="S32" s="31">
        <v>4</v>
      </c>
      <c r="T32" s="459">
        <v>0</v>
      </c>
      <c r="U32" s="31">
        <v>0</v>
      </c>
      <c r="V32" s="459">
        <v>0</v>
      </c>
      <c r="W32" s="31">
        <v>0</v>
      </c>
      <c r="X32" s="459">
        <v>16</v>
      </c>
      <c r="Y32" s="31">
        <v>13</v>
      </c>
      <c r="Z32" s="459">
        <v>1</v>
      </c>
      <c r="AA32" s="31">
        <v>1</v>
      </c>
      <c r="AB32" s="459">
        <v>1</v>
      </c>
      <c r="AC32" s="31">
        <v>1</v>
      </c>
      <c r="AD32" s="459">
        <v>3</v>
      </c>
      <c r="AE32" s="31">
        <v>2</v>
      </c>
      <c r="AF32" s="459">
        <v>11</v>
      </c>
      <c r="AG32" s="31">
        <v>9</v>
      </c>
      <c r="AH32" s="459">
        <v>2</v>
      </c>
      <c r="AI32" s="31">
        <v>2</v>
      </c>
      <c r="AJ32" s="459">
        <v>0</v>
      </c>
      <c r="AK32" s="31">
        <v>0</v>
      </c>
      <c r="AL32" s="459">
        <v>26</v>
      </c>
      <c r="AM32" s="31">
        <v>25</v>
      </c>
      <c r="AN32" s="459">
        <v>18</v>
      </c>
      <c r="AO32" s="31">
        <v>35</v>
      </c>
      <c r="AP32" s="459">
        <v>0</v>
      </c>
      <c r="AQ32" s="31">
        <v>0</v>
      </c>
      <c r="AR32" s="459">
        <v>27.5</v>
      </c>
      <c r="AS32" s="32">
        <v>31</v>
      </c>
    </row>
    <row r="33" spans="1:45" ht="12.75">
      <c r="A33" s="27">
        <v>13</v>
      </c>
      <c r="B33" s="28" t="s">
        <v>66</v>
      </c>
      <c r="C33" s="118" t="s">
        <v>96</v>
      </c>
      <c r="D33" s="456">
        <v>65</v>
      </c>
      <c r="E33" s="457">
        <v>64</v>
      </c>
      <c r="F33" s="458">
        <v>6</v>
      </c>
      <c r="G33" s="31">
        <v>6</v>
      </c>
      <c r="H33" s="459">
        <v>2</v>
      </c>
      <c r="I33" s="31">
        <v>2</v>
      </c>
      <c r="J33" s="459">
        <v>0</v>
      </c>
      <c r="K33" s="31">
        <v>0</v>
      </c>
      <c r="L33" s="459">
        <v>0</v>
      </c>
      <c r="M33" s="31">
        <v>0</v>
      </c>
      <c r="N33" s="459">
        <v>0</v>
      </c>
      <c r="O33" s="31">
        <v>0</v>
      </c>
      <c r="P33" s="459">
        <v>0</v>
      </c>
      <c r="Q33" s="31">
        <v>0</v>
      </c>
      <c r="R33" s="459">
        <v>2</v>
      </c>
      <c r="S33" s="31">
        <v>2</v>
      </c>
      <c r="T33" s="459">
        <v>0</v>
      </c>
      <c r="U33" s="31">
        <v>0</v>
      </c>
      <c r="V33" s="459">
        <v>0</v>
      </c>
      <c r="W33" s="31">
        <v>0</v>
      </c>
      <c r="X33" s="459">
        <v>6</v>
      </c>
      <c r="Y33" s="31">
        <v>6</v>
      </c>
      <c r="Z33" s="459">
        <v>1</v>
      </c>
      <c r="AA33" s="31">
        <v>1</v>
      </c>
      <c r="AB33" s="459">
        <v>1</v>
      </c>
      <c r="AC33" s="31">
        <v>1</v>
      </c>
      <c r="AD33" s="459">
        <v>0</v>
      </c>
      <c r="AE33" s="31">
        <v>0</v>
      </c>
      <c r="AF33" s="459">
        <v>4</v>
      </c>
      <c r="AG33" s="31">
        <v>4</v>
      </c>
      <c r="AH33" s="459">
        <v>3</v>
      </c>
      <c r="AI33" s="31">
        <v>3</v>
      </c>
      <c r="AJ33" s="459">
        <v>0</v>
      </c>
      <c r="AK33" s="31">
        <v>0</v>
      </c>
      <c r="AL33" s="459">
        <v>14</v>
      </c>
      <c r="AM33" s="31">
        <v>14</v>
      </c>
      <c r="AN33" s="459">
        <v>16</v>
      </c>
      <c r="AO33" s="31">
        <v>15</v>
      </c>
      <c r="AP33" s="459">
        <v>0</v>
      </c>
      <c r="AQ33" s="31">
        <v>0</v>
      </c>
      <c r="AR33" s="459">
        <v>18</v>
      </c>
      <c r="AS33" s="32">
        <v>18</v>
      </c>
    </row>
    <row r="34" spans="1:45" ht="12.75">
      <c r="A34" s="27">
        <v>14</v>
      </c>
      <c r="B34" s="28" t="s">
        <v>66</v>
      </c>
      <c r="C34" s="118" t="s">
        <v>97</v>
      </c>
      <c r="D34" s="456">
        <v>46</v>
      </c>
      <c r="E34" s="457">
        <v>34</v>
      </c>
      <c r="F34" s="458">
        <v>5</v>
      </c>
      <c r="G34" s="31">
        <v>3</v>
      </c>
      <c r="H34" s="459">
        <v>2</v>
      </c>
      <c r="I34" s="31">
        <v>1</v>
      </c>
      <c r="J34" s="459">
        <v>0</v>
      </c>
      <c r="K34" s="31">
        <v>0</v>
      </c>
      <c r="L34" s="459">
        <v>0</v>
      </c>
      <c r="M34" s="31">
        <v>0</v>
      </c>
      <c r="N34" s="459">
        <v>0</v>
      </c>
      <c r="O34" s="31">
        <v>0</v>
      </c>
      <c r="P34" s="459">
        <v>0</v>
      </c>
      <c r="Q34" s="31">
        <v>0</v>
      </c>
      <c r="R34" s="459">
        <v>2</v>
      </c>
      <c r="S34" s="31">
        <v>1</v>
      </c>
      <c r="T34" s="459">
        <v>0</v>
      </c>
      <c r="U34" s="31">
        <v>0</v>
      </c>
      <c r="V34" s="459">
        <v>0</v>
      </c>
      <c r="W34" s="31">
        <v>0</v>
      </c>
      <c r="X34" s="459">
        <v>7</v>
      </c>
      <c r="Y34" s="31">
        <v>5</v>
      </c>
      <c r="Z34" s="459">
        <v>1</v>
      </c>
      <c r="AA34" s="31">
        <v>1</v>
      </c>
      <c r="AB34" s="459">
        <v>0</v>
      </c>
      <c r="AC34" s="31">
        <v>0</v>
      </c>
      <c r="AD34" s="459">
        <v>1</v>
      </c>
      <c r="AE34" s="31">
        <v>1</v>
      </c>
      <c r="AF34" s="459">
        <v>5</v>
      </c>
      <c r="AG34" s="31">
        <v>3</v>
      </c>
      <c r="AH34" s="459">
        <v>1</v>
      </c>
      <c r="AI34" s="31">
        <v>1</v>
      </c>
      <c r="AJ34" s="459">
        <v>0</v>
      </c>
      <c r="AK34" s="31">
        <v>0</v>
      </c>
      <c r="AL34" s="459">
        <v>10</v>
      </c>
      <c r="AM34" s="31">
        <v>9</v>
      </c>
      <c r="AN34" s="459">
        <v>8</v>
      </c>
      <c r="AO34" s="31">
        <v>5</v>
      </c>
      <c r="AP34" s="459">
        <v>0</v>
      </c>
      <c r="AQ34" s="31">
        <v>0</v>
      </c>
      <c r="AR34" s="459">
        <v>13</v>
      </c>
      <c r="AS34" s="32">
        <v>10</v>
      </c>
    </row>
    <row r="35" spans="1:45" ht="12.75">
      <c r="A35" s="27">
        <v>15</v>
      </c>
      <c r="B35" s="28" t="s">
        <v>98</v>
      </c>
      <c r="C35" s="118" t="s">
        <v>99</v>
      </c>
      <c r="D35" s="456">
        <v>21.5</v>
      </c>
      <c r="E35" s="457">
        <v>21</v>
      </c>
      <c r="F35" s="458">
        <v>1</v>
      </c>
      <c r="G35" s="31">
        <v>1</v>
      </c>
      <c r="H35" s="459">
        <v>1.5</v>
      </c>
      <c r="I35" s="31">
        <v>2</v>
      </c>
      <c r="J35" s="459">
        <v>0</v>
      </c>
      <c r="K35" s="31">
        <v>0</v>
      </c>
      <c r="L35" s="459">
        <v>0</v>
      </c>
      <c r="M35" s="31">
        <v>0</v>
      </c>
      <c r="N35" s="459">
        <v>0</v>
      </c>
      <c r="O35" s="31">
        <v>0</v>
      </c>
      <c r="P35" s="459">
        <v>0</v>
      </c>
      <c r="Q35" s="31">
        <v>0</v>
      </c>
      <c r="R35" s="459">
        <v>1</v>
      </c>
      <c r="S35" s="31">
        <v>1</v>
      </c>
      <c r="T35" s="459">
        <v>0</v>
      </c>
      <c r="U35" s="31">
        <v>0</v>
      </c>
      <c r="V35" s="459">
        <v>0.5</v>
      </c>
      <c r="W35" s="31">
        <v>1</v>
      </c>
      <c r="X35" s="459">
        <v>1</v>
      </c>
      <c r="Y35" s="31">
        <v>2</v>
      </c>
      <c r="Z35" s="459">
        <v>0.75</v>
      </c>
      <c r="AA35" s="31">
        <v>1</v>
      </c>
      <c r="AB35" s="459">
        <v>0</v>
      </c>
      <c r="AC35" s="31">
        <v>0</v>
      </c>
      <c r="AD35" s="459">
        <v>0</v>
      </c>
      <c r="AE35" s="31">
        <v>0</v>
      </c>
      <c r="AF35" s="459">
        <v>0.25</v>
      </c>
      <c r="AG35" s="31">
        <v>1</v>
      </c>
      <c r="AH35" s="459">
        <v>0</v>
      </c>
      <c r="AI35" s="31">
        <v>0</v>
      </c>
      <c r="AJ35" s="459">
        <v>9</v>
      </c>
      <c r="AK35" s="31">
        <v>8</v>
      </c>
      <c r="AL35" s="459">
        <v>0</v>
      </c>
      <c r="AM35" s="31">
        <v>0</v>
      </c>
      <c r="AN35" s="459">
        <v>6</v>
      </c>
      <c r="AO35" s="31">
        <v>5</v>
      </c>
      <c r="AP35" s="459">
        <v>0</v>
      </c>
      <c r="AQ35" s="31">
        <v>0</v>
      </c>
      <c r="AR35" s="459">
        <v>3</v>
      </c>
      <c r="AS35" s="32">
        <v>3</v>
      </c>
    </row>
    <row r="36" spans="1:45" ht="12.75">
      <c r="A36" s="27">
        <v>16</v>
      </c>
      <c r="B36" s="28" t="s">
        <v>100</v>
      </c>
      <c r="C36" s="118" t="s">
        <v>101</v>
      </c>
      <c r="D36" s="456">
        <v>36.5</v>
      </c>
      <c r="E36" s="457">
        <v>35</v>
      </c>
      <c r="F36" s="458">
        <v>3</v>
      </c>
      <c r="G36" s="31">
        <v>3</v>
      </c>
      <c r="H36" s="459">
        <v>1.5</v>
      </c>
      <c r="I36" s="31">
        <v>2</v>
      </c>
      <c r="J36" s="459">
        <v>0</v>
      </c>
      <c r="K36" s="31">
        <v>0</v>
      </c>
      <c r="L36" s="459">
        <v>0</v>
      </c>
      <c r="M36" s="31">
        <v>0</v>
      </c>
      <c r="N36" s="459">
        <v>0</v>
      </c>
      <c r="O36" s="31">
        <v>0</v>
      </c>
      <c r="P36" s="459">
        <v>0</v>
      </c>
      <c r="Q36" s="31">
        <v>0</v>
      </c>
      <c r="R36" s="459">
        <v>1.5</v>
      </c>
      <c r="S36" s="31">
        <v>2</v>
      </c>
      <c r="T36" s="459">
        <v>0</v>
      </c>
      <c r="U36" s="31">
        <v>0</v>
      </c>
      <c r="V36" s="459">
        <v>0</v>
      </c>
      <c r="W36" s="31">
        <v>0</v>
      </c>
      <c r="X36" s="459">
        <v>2</v>
      </c>
      <c r="Y36" s="31">
        <v>2</v>
      </c>
      <c r="Z36" s="459">
        <v>0</v>
      </c>
      <c r="AA36" s="31">
        <v>0</v>
      </c>
      <c r="AB36" s="459">
        <v>0</v>
      </c>
      <c r="AC36" s="31">
        <v>0</v>
      </c>
      <c r="AD36" s="459">
        <v>2</v>
      </c>
      <c r="AE36" s="31">
        <v>2</v>
      </c>
      <c r="AF36" s="459">
        <v>0</v>
      </c>
      <c r="AG36" s="31">
        <v>0</v>
      </c>
      <c r="AH36" s="459">
        <v>2</v>
      </c>
      <c r="AI36" s="31">
        <v>2</v>
      </c>
      <c r="AJ36" s="459">
        <v>0</v>
      </c>
      <c r="AK36" s="31">
        <v>0</v>
      </c>
      <c r="AL36" s="459">
        <v>9.4</v>
      </c>
      <c r="AM36" s="31">
        <v>10</v>
      </c>
      <c r="AN36" s="459">
        <v>10</v>
      </c>
      <c r="AO36" s="31">
        <v>8</v>
      </c>
      <c r="AP36" s="459">
        <v>0</v>
      </c>
      <c r="AQ36" s="31">
        <v>0</v>
      </c>
      <c r="AR36" s="459">
        <v>8.6</v>
      </c>
      <c r="AS36" s="32">
        <v>8</v>
      </c>
    </row>
    <row r="37" spans="1:45" ht="12.75">
      <c r="A37" s="27">
        <v>17</v>
      </c>
      <c r="B37" s="28" t="s">
        <v>102</v>
      </c>
      <c r="C37" s="118" t="s">
        <v>103</v>
      </c>
      <c r="D37" s="456">
        <v>18.65</v>
      </c>
      <c r="E37" s="457">
        <v>29</v>
      </c>
      <c r="F37" s="458">
        <v>2.25</v>
      </c>
      <c r="G37" s="31">
        <v>5</v>
      </c>
      <c r="H37" s="459">
        <v>1</v>
      </c>
      <c r="I37" s="31">
        <v>2</v>
      </c>
      <c r="J37" s="459">
        <v>0</v>
      </c>
      <c r="K37" s="31">
        <v>0</v>
      </c>
      <c r="L37" s="459">
        <v>0</v>
      </c>
      <c r="M37" s="31">
        <v>0</v>
      </c>
      <c r="N37" s="459">
        <v>0</v>
      </c>
      <c r="O37" s="31">
        <v>0</v>
      </c>
      <c r="P37" s="459">
        <v>0</v>
      </c>
      <c r="Q37" s="31">
        <v>0</v>
      </c>
      <c r="R37" s="459">
        <v>1</v>
      </c>
      <c r="S37" s="31">
        <v>2</v>
      </c>
      <c r="T37" s="459">
        <v>0</v>
      </c>
      <c r="U37" s="31">
        <v>0</v>
      </c>
      <c r="V37" s="459">
        <v>0</v>
      </c>
      <c r="W37" s="31">
        <v>0</v>
      </c>
      <c r="X37" s="459">
        <v>0.4</v>
      </c>
      <c r="Y37" s="31">
        <v>2</v>
      </c>
      <c r="Z37" s="459">
        <v>0</v>
      </c>
      <c r="AA37" s="31">
        <v>0</v>
      </c>
      <c r="AB37" s="459">
        <v>0.2</v>
      </c>
      <c r="AC37" s="31">
        <v>1</v>
      </c>
      <c r="AD37" s="459">
        <v>0</v>
      </c>
      <c r="AE37" s="31">
        <v>0</v>
      </c>
      <c r="AF37" s="459">
        <v>0.2</v>
      </c>
      <c r="AG37" s="31">
        <v>1</v>
      </c>
      <c r="AH37" s="459">
        <v>0.5</v>
      </c>
      <c r="AI37" s="31">
        <v>0</v>
      </c>
      <c r="AJ37" s="459">
        <v>0</v>
      </c>
      <c r="AK37" s="31">
        <v>0</v>
      </c>
      <c r="AL37" s="459">
        <v>5</v>
      </c>
      <c r="AM37" s="31">
        <v>5</v>
      </c>
      <c r="AN37" s="459">
        <v>3.6</v>
      </c>
      <c r="AO37" s="31">
        <v>5</v>
      </c>
      <c r="AP37" s="459">
        <v>0</v>
      </c>
      <c r="AQ37" s="31">
        <v>0</v>
      </c>
      <c r="AR37" s="459">
        <v>5.9</v>
      </c>
      <c r="AS37" s="32">
        <v>10</v>
      </c>
    </row>
    <row r="38" spans="1:45" ht="12.75">
      <c r="A38" s="27">
        <v>18</v>
      </c>
      <c r="B38" s="28" t="s">
        <v>104</v>
      </c>
      <c r="C38" s="118" t="s">
        <v>105</v>
      </c>
      <c r="D38" s="456">
        <v>14.75</v>
      </c>
      <c r="E38" s="457">
        <v>18</v>
      </c>
      <c r="F38" s="458">
        <v>0.5</v>
      </c>
      <c r="G38" s="31">
        <v>1</v>
      </c>
      <c r="H38" s="459">
        <v>1</v>
      </c>
      <c r="I38" s="31">
        <v>1</v>
      </c>
      <c r="J38" s="459">
        <v>0</v>
      </c>
      <c r="K38" s="31">
        <v>0</v>
      </c>
      <c r="L38" s="459">
        <v>0</v>
      </c>
      <c r="M38" s="31">
        <v>0</v>
      </c>
      <c r="N38" s="459">
        <v>0</v>
      </c>
      <c r="O38" s="31">
        <v>0</v>
      </c>
      <c r="P38" s="459">
        <v>0</v>
      </c>
      <c r="Q38" s="31">
        <v>0</v>
      </c>
      <c r="R38" s="459">
        <v>0</v>
      </c>
      <c r="S38" s="31">
        <v>0</v>
      </c>
      <c r="T38" s="459">
        <v>0</v>
      </c>
      <c r="U38" s="31">
        <v>0</v>
      </c>
      <c r="V38" s="459">
        <v>1</v>
      </c>
      <c r="W38" s="31">
        <v>1</v>
      </c>
      <c r="X38" s="459">
        <v>2.25</v>
      </c>
      <c r="Y38" s="31">
        <v>3</v>
      </c>
      <c r="Z38" s="459">
        <v>0</v>
      </c>
      <c r="AA38" s="31">
        <v>0</v>
      </c>
      <c r="AB38" s="459">
        <v>0</v>
      </c>
      <c r="AC38" s="31">
        <v>0</v>
      </c>
      <c r="AD38" s="459">
        <v>0</v>
      </c>
      <c r="AE38" s="31">
        <v>0</v>
      </c>
      <c r="AF38" s="459">
        <v>2.25</v>
      </c>
      <c r="AG38" s="31">
        <v>3</v>
      </c>
      <c r="AH38" s="459">
        <v>0</v>
      </c>
      <c r="AI38" s="31">
        <v>0</v>
      </c>
      <c r="AJ38" s="459">
        <v>0</v>
      </c>
      <c r="AK38" s="31">
        <v>0</v>
      </c>
      <c r="AL38" s="459">
        <v>0</v>
      </c>
      <c r="AM38" s="31">
        <v>0</v>
      </c>
      <c r="AN38" s="459">
        <v>7</v>
      </c>
      <c r="AO38" s="31">
        <v>7</v>
      </c>
      <c r="AP38" s="459">
        <v>0</v>
      </c>
      <c r="AQ38" s="31">
        <v>0</v>
      </c>
      <c r="AR38" s="459">
        <v>4</v>
      </c>
      <c r="AS38" s="32">
        <v>6</v>
      </c>
    </row>
    <row r="39" spans="1:45" ht="12.75">
      <c r="A39" s="27">
        <v>19</v>
      </c>
      <c r="B39" s="28" t="s">
        <v>106</v>
      </c>
      <c r="C39" s="118" t="s">
        <v>107</v>
      </c>
      <c r="D39" s="456">
        <v>21.5</v>
      </c>
      <c r="E39" s="457">
        <v>24</v>
      </c>
      <c r="F39" s="458">
        <v>2</v>
      </c>
      <c r="G39" s="31">
        <v>2</v>
      </c>
      <c r="H39" s="459">
        <v>1</v>
      </c>
      <c r="I39" s="31">
        <v>2</v>
      </c>
      <c r="J39" s="459">
        <v>0</v>
      </c>
      <c r="K39" s="31">
        <v>0</v>
      </c>
      <c r="L39" s="459">
        <v>0</v>
      </c>
      <c r="M39" s="31">
        <v>0</v>
      </c>
      <c r="N39" s="459">
        <v>0</v>
      </c>
      <c r="O39" s="31">
        <v>0</v>
      </c>
      <c r="P39" s="459">
        <v>0</v>
      </c>
      <c r="Q39" s="31">
        <v>0</v>
      </c>
      <c r="R39" s="459">
        <v>0.5</v>
      </c>
      <c r="S39" s="31">
        <v>1</v>
      </c>
      <c r="T39" s="459">
        <v>0</v>
      </c>
      <c r="U39" s="31">
        <v>0</v>
      </c>
      <c r="V39" s="459">
        <v>0.5</v>
      </c>
      <c r="W39" s="31">
        <v>1</v>
      </c>
      <c r="X39" s="459">
        <v>2</v>
      </c>
      <c r="Y39" s="31">
        <v>3</v>
      </c>
      <c r="Z39" s="459">
        <v>0.5</v>
      </c>
      <c r="AA39" s="31">
        <v>1</v>
      </c>
      <c r="AB39" s="459">
        <v>0.5</v>
      </c>
      <c r="AC39" s="31">
        <v>1</v>
      </c>
      <c r="AD39" s="459">
        <v>1</v>
      </c>
      <c r="AE39" s="31">
        <v>1</v>
      </c>
      <c r="AF39" s="459">
        <v>0</v>
      </c>
      <c r="AG39" s="31">
        <v>0</v>
      </c>
      <c r="AH39" s="459">
        <v>0</v>
      </c>
      <c r="AI39" s="31">
        <v>0</v>
      </c>
      <c r="AJ39" s="459">
        <v>6</v>
      </c>
      <c r="AK39" s="31">
        <v>6</v>
      </c>
      <c r="AL39" s="459">
        <v>6</v>
      </c>
      <c r="AM39" s="31">
        <v>6</v>
      </c>
      <c r="AN39" s="459">
        <v>0</v>
      </c>
      <c r="AO39" s="31">
        <v>0</v>
      </c>
      <c r="AP39" s="459">
        <v>0</v>
      </c>
      <c r="AQ39" s="31">
        <v>0</v>
      </c>
      <c r="AR39" s="459">
        <v>4.5</v>
      </c>
      <c r="AS39" s="32">
        <v>5</v>
      </c>
    </row>
    <row r="40" spans="1:45" ht="12.75">
      <c r="A40" s="27">
        <v>20</v>
      </c>
      <c r="B40" s="28" t="s">
        <v>108</v>
      </c>
      <c r="C40" s="118" t="s">
        <v>109</v>
      </c>
      <c r="D40" s="456">
        <v>32.25</v>
      </c>
      <c r="E40" s="457">
        <v>30</v>
      </c>
      <c r="F40" s="458">
        <v>3</v>
      </c>
      <c r="G40" s="31">
        <v>3</v>
      </c>
      <c r="H40" s="459">
        <v>1.25</v>
      </c>
      <c r="I40" s="31">
        <v>2</v>
      </c>
      <c r="J40" s="459">
        <v>0</v>
      </c>
      <c r="K40" s="31">
        <v>0</v>
      </c>
      <c r="L40" s="459">
        <v>0</v>
      </c>
      <c r="M40" s="31">
        <v>0</v>
      </c>
      <c r="N40" s="459">
        <v>0</v>
      </c>
      <c r="O40" s="31">
        <v>0</v>
      </c>
      <c r="P40" s="459">
        <v>0</v>
      </c>
      <c r="Q40" s="31">
        <v>0</v>
      </c>
      <c r="R40" s="459">
        <v>1</v>
      </c>
      <c r="S40" s="31">
        <v>1</v>
      </c>
      <c r="T40" s="459">
        <v>0</v>
      </c>
      <c r="U40" s="31">
        <v>0</v>
      </c>
      <c r="V40" s="459">
        <v>0.25</v>
      </c>
      <c r="W40" s="31">
        <v>1</v>
      </c>
      <c r="X40" s="459">
        <v>3</v>
      </c>
      <c r="Y40" s="31">
        <v>2</v>
      </c>
      <c r="Z40" s="459">
        <v>0.5</v>
      </c>
      <c r="AA40" s="31">
        <v>0</v>
      </c>
      <c r="AB40" s="459">
        <v>0.5</v>
      </c>
      <c r="AC40" s="31">
        <v>0</v>
      </c>
      <c r="AD40" s="459">
        <v>1</v>
      </c>
      <c r="AE40" s="31">
        <v>1</v>
      </c>
      <c r="AF40" s="459">
        <v>1</v>
      </c>
      <c r="AG40" s="31">
        <v>1</v>
      </c>
      <c r="AH40" s="459">
        <v>1</v>
      </c>
      <c r="AI40" s="31">
        <v>1</v>
      </c>
      <c r="AJ40" s="459">
        <v>0</v>
      </c>
      <c r="AK40" s="31">
        <v>0</v>
      </c>
      <c r="AL40" s="459">
        <v>0</v>
      </c>
      <c r="AM40" s="31">
        <v>0</v>
      </c>
      <c r="AN40" s="459">
        <v>2</v>
      </c>
      <c r="AO40" s="31">
        <v>2</v>
      </c>
      <c r="AP40" s="459">
        <v>8.5</v>
      </c>
      <c r="AQ40" s="31">
        <v>8</v>
      </c>
      <c r="AR40" s="459">
        <v>13.5</v>
      </c>
      <c r="AS40" s="32">
        <v>12</v>
      </c>
    </row>
    <row r="41" spans="1:45" ht="12.75">
      <c r="A41" s="27">
        <v>21</v>
      </c>
      <c r="B41" s="28" t="s">
        <v>70</v>
      </c>
      <c r="C41" s="118" t="s">
        <v>110</v>
      </c>
      <c r="D41" s="456">
        <v>46.5</v>
      </c>
      <c r="E41" s="457">
        <v>37</v>
      </c>
      <c r="F41" s="458">
        <v>3</v>
      </c>
      <c r="G41" s="31">
        <v>3</v>
      </c>
      <c r="H41" s="459">
        <v>1.5</v>
      </c>
      <c r="I41" s="31">
        <v>2</v>
      </c>
      <c r="J41" s="459">
        <v>0</v>
      </c>
      <c r="K41" s="31">
        <v>0</v>
      </c>
      <c r="L41" s="459">
        <v>0</v>
      </c>
      <c r="M41" s="31">
        <v>0</v>
      </c>
      <c r="N41" s="459">
        <v>0</v>
      </c>
      <c r="O41" s="31">
        <v>0</v>
      </c>
      <c r="P41" s="459">
        <v>0</v>
      </c>
      <c r="Q41" s="31">
        <v>0</v>
      </c>
      <c r="R41" s="459">
        <v>0.5</v>
      </c>
      <c r="S41" s="31">
        <v>1</v>
      </c>
      <c r="T41" s="459">
        <v>0</v>
      </c>
      <c r="U41" s="31">
        <v>0</v>
      </c>
      <c r="V41" s="459">
        <v>1</v>
      </c>
      <c r="W41" s="31">
        <v>1</v>
      </c>
      <c r="X41" s="459">
        <v>1</v>
      </c>
      <c r="Y41" s="31">
        <v>1</v>
      </c>
      <c r="Z41" s="459">
        <v>0</v>
      </c>
      <c r="AA41" s="31">
        <v>0</v>
      </c>
      <c r="AB41" s="459">
        <v>0</v>
      </c>
      <c r="AC41" s="31">
        <v>0</v>
      </c>
      <c r="AD41" s="459">
        <v>1</v>
      </c>
      <c r="AE41" s="31">
        <v>1</v>
      </c>
      <c r="AF41" s="459">
        <v>0</v>
      </c>
      <c r="AG41" s="31">
        <v>0</v>
      </c>
      <c r="AH41" s="459">
        <v>0</v>
      </c>
      <c r="AI41" s="31">
        <v>0</v>
      </c>
      <c r="AJ41" s="459">
        <v>9</v>
      </c>
      <c r="AK41" s="31">
        <v>8</v>
      </c>
      <c r="AL41" s="459">
        <v>0</v>
      </c>
      <c r="AM41" s="31">
        <v>0</v>
      </c>
      <c r="AN41" s="459">
        <v>11</v>
      </c>
      <c r="AO41" s="31">
        <v>10</v>
      </c>
      <c r="AP41" s="459">
        <v>0</v>
      </c>
      <c r="AQ41" s="31">
        <v>0</v>
      </c>
      <c r="AR41" s="459">
        <v>21</v>
      </c>
      <c r="AS41" s="32">
        <v>13</v>
      </c>
    </row>
    <row r="42" spans="1:45" ht="12.75">
      <c r="A42" s="27">
        <v>22</v>
      </c>
      <c r="B42" s="28" t="s">
        <v>111</v>
      </c>
      <c r="C42" s="118" t="s">
        <v>112</v>
      </c>
      <c r="D42" s="456">
        <v>30.5</v>
      </c>
      <c r="E42" s="457">
        <v>28</v>
      </c>
      <c r="F42" s="458">
        <v>3</v>
      </c>
      <c r="G42" s="31">
        <v>3</v>
      </c>
      <c r="H42" s="459">
        <v>1</v>
      </c>
      <c r="I42" s="31">
        <v>1</v>
      </c>
      <c r="J42" s="459">
        <v>0</v>
      </c>
      <c r="K42" s="31">
        <v>0</v>
      </c>
      <c r="L42" s="459">
        <v>0</v>
      </c>
      <c r="M42" s="31">
        <v>0</v>
      </c>
      <c r="N42" s="459">
        <v>0</v>
      </c>
      <c r="O42" s="31">
        <v>0</v>
      </c>
      <c r="P42" s="459">
        <v>0</v>
      </c>
      <c r="Q42" s="31">
        <v>0</v>
      </c>
      <c r="R42" s="459">
        <v>1</v>
      </c>
      <c r="S42" s="31">
        <v>1</v>
      </c>
      <c r="T42" s="459">
        <v>0</v>
      </c>
      <c r="U42" s="31">
        <v>0</v>
      </c>
      <c r="V42" s="459">
        <v>0</v>
      </c>
      <c r="W42" s="31">
        <v>0</v>
      </c>
      <c r="X42" s="459">
        <v>2</v>
      </c>
      <c r="Y42" s="31">
        <v>2</v>
      </c>
      <c r="Z42" s="459">
        <v>0</v>
      </c>
      <c r="AA42" s="31">
        <v>0</v>
      </c>
      <c r="AB42" s="459">
        <v>0</v>
      </c>
      <c r="AC42" s="31">
        <v>0</v>
      </c>
      <c r="AD42" s="459">
        <v>1</v>
      </c>
      <c r="AE42" s="31">
        <v>1</v>
      </c>
      <c r="AF42" s="459">
        <v>1</v>
      </c>
      <c r="AG42" s="31">
        <v>1</v>
      </c>
      <c r="AH42" s="459">
        <v>1</v>
      </c>
      <c r="AI42" s="31">
        <v>1</v>
      </c>
      <c r="AJ42" s="459">
        <v>0</v>
      </c>
      <c r="AK42" s="31">
        <v>0</v>
      </c>
      <c r="AL42" s="459">
        <v>7</v>
      </c>
      <c r="AM42" s="31">
        <v>7</v>
      </c>
      <c r="AN42" s="459">
        <v>0</v>
      </c>
      <c r="AO42" s="31">
        <v>0</v>
      </c>
      <c r="AP42" s="459">
        <v>0</v>
      </c>
      <c r="AQ42" s="31">
        <v>0</v>
      </c>
      <c r="AR42" s="459">
        <v>16.5</v>
      </c>
      <c r="AS42" s="32">
        <v>14</v>
      </c>
    </row>
    <row r="43" spans="1:45" ht="12.75">
      <c r="A43" s="27">
        <v>23</v>
      </c>
      <c r="B43" s="28" t="s">
        <v>111</v>
      </c>
      <c r="C43" s="118" t="s">
        <v>113</v>
      </c>
      <c r="D43" s="456">
        <v>38.75</v>
      </c>
      <c r="E43" s="457">
        <v>52</v>
      </c>
      <c r="F43" s="458">
        <v>4.5</v>
      </c>
      <c r="G43" s="31">
        <v>7</v>
      </c>
      <c r="H43" s="459">
        <v>1.25</v>
      </c>
      <c r="I43" s="31">
        <v>2</v>
      </c>
      <c r="J43" s="459">
        <v>0</v>
      </c>
      <c r="K43" s="31">
        <v>0</v>
      </c>
      <c r="L43" s="459">
        <v>0</v>
      </c>
      <c r="M43" s="31">
        <v>0</v>
      </c>
      <c r="N43" s="459">
        <v>0</v>
      </c>
      <c r="O43" s="31">
        <v>0</v>
      </c>
      <c r="P43" s="459">
        <v>0</v>
      </c>
      <c r="Q43" s="31">
        <v>0</v>
      </c>
      <c r="R43" s="459">
        <v>1</v>
      </c>
      <c r="S43" s="31">
        <v>1</v>
      </c>
      <c r="T43" s="459">
        <v>0</v>
      </c>
      <c r="U43" s="31">
        <v>0</v>
      </c>
      <c r="V43" s="459">
        <v>0.25</v>
      </c>
      <c r="W43" s="31">
        <v>1</v>
      </c>
      <c r="X43" s="459">
        <v>3</v>
      </c>
      <c r="Y43" s="31">
        <v>4</v>
      </c>
      <c r="Z43" s="459">
        <v>1</v>
      </c>
      <c r="AA43" s="31">
        <v>2</v>
      </c>
      <c r="AB43" s="459">
        <v>0</v>
      </c>
      <c r="AC43" s="31">
        <v>0</v>
      </c>
      <c r="AD43" s="459">
        <v>1</v>
      </c>
      <c r="AE43" s="31">
        <v>1</v>
      </c>
      <c r="AF43" s="459">
        <v>1</v>
      </c>
      <c r="AG43" s="31">
        <v>1</v>
      </c>
      <c r="AH43" s="459">
        <v>1</v>
      </c>
      <c r="AI43" s="31">
        <v>1</v>
      </c>
      <c r="AJ43" s="459">
        <v>0</v>
      </c>
      <c r="AK43" s="31">
        <v>0</v>
      </c>
      <c r="AL43" s="459">
        <v>8</v>
      </c>
      <c r="AM43" s="31">
        <v>10</v>
      </c>
      <c r="AN43" s="459">
        <v>9</v>
      </c>
      <c r="AO43" s="31">
        <v>11</v>
      </c>
      <c r="AP43" s="459">
        <v>0</v>
      </c>
      <c r="AQ43" s="31">
        <v>0</v>
      </c>
      <c r="AR43" s="459">
        <v>12</v>
      </c>
      <c r="AS43" s="32">
        <v>17</v>
      </c>
    </row>
    <row r="44" spans="1:45" ht="12.75">
      <c r="A44" s="27">
        <v>24</v>
      </c>
      <c r="B44" s="28" t="s">
        <v>114</v>
      </c>
      <c r="C44" s="118" t="s">
        <v>115</v>
      </c>
      <c r="D44" s="456">
        <v>36</v>
      </c>
      <c r="E44" s="457">
        <v>36</v>
      </c>
      <c r="F44" s="458">
        <v>3</v>
      </c>
      <c r="G44" s="31">
        <v>3</v>
      </c>
      <c r="H44" s="459">
        <v>1</v>
      </c>
      <c r="I44" s="31">
        <v>1</v>
      </c>
      <c r="J44" s="459">
        <v>0</v>
      </c>
      <c r="K44" s="31">
        <v>0</v>
      </c>
      <c r="L44" s="459">
        <v>0</v>
      </c>
      <c r="M44" s="31">
        <v>0</v>
      </c>
      <c r="N44" s="459">
        <v>0</v>
      </c>
      <c r="O44" s="31">
        <v>0</v>
      </c>
      <c r="P44" s="459">
        <v>0</v>
      </c>
      <c r="Q44" s="31">
        <v>0</v>
      </c>
      <c r="R44" s="459">
        <v>1</v>
      </c>
      <c r="S44" s="31">
        <v>1</v>
      </c>
      <c r="T44" s="459">
        <v>0</v>
      </c>
      <c r="U44" s="31">
        <v>0</v>
      </c>
      <c r="V44" s="459">
        <v>0</v>
      </c>
      <c r="W44" s="31">
        <v>0</v>
      </c>
      <c r="X44" s="459">
        <v>3</v>
      </c>
      <c r="Y44" s="31">
        <v>3</v>
      </c>
      <c r="Z44" s="459">
        <v>0.5</v>
      </c>
      <c r="AA44" s="31">
        <v>1</v>
      </c>
      <c r="AB44" s="459">
        <v>1</v>
      </c>
      <c r="AC44" s="31">
        <v>1</v>
      </c>
      <c r="AD44" s="459">
        <v>1</v>
      </c>
      <c r="AE44" s="31">
        <v>1</v>
      </c>
      <c r="AF44" s="459">
        <v>0.5</v>
      </c>
      <c r="AG44" s="31">
        <v>0</v>
      </c>
      <c r="AH44" s="459">
        <v>0</v>
      </c>
      <c r="AI44" s="31">
        <v>0</v>
      </c>
      <c r="AJ44" s="459">
        <v>0</v>
      </c>
      <c r="AK44" s="31">
        <v>0</v>
      </c>
      <c r="AL44" s="459">
        <v>5</v>
      </c>
      <c r="AM44" s="31">
        <v>5</v>
      </c>
      <c r="AN44" s="459">
        <v>10</v>
      </c>
      <c r="AO44" s="31">
        <v>10</v>
      </c>
      <c r="AP44" s="459">
        <v>0</v>
      </c>
      <c r="AQ44" s="31">
        <v>0</v>
      </c>
      <c r="AR44" s="459">
        <v>14</v>
      </c>
      <c r="AS44" s="32">
        <v>14</v>
      </c>
    </row>
    <row r="45" spans="1:45" ht="12.75">
      <c r="A45" s="27">
        <v>25</v>
      </c>
      <c r="B45" s="28" t="s">
        <v>114</v>
      </c>
      <c r="C45" s="118" t="s">
        <v>116</v>
      </c>
      <c r="D45" s="456">
        <v>12</v>
      </c>
      <c r="E45" s="457">
        <v>15</v>
      </c>
      <c r="F45" s="458">
        <v>1</v>
      </c>
      <c r="G45" s="31">
        <v>1</v>
      </c>
      <c r="H45" s="459">
        <v>0.5</v>
      </c>
      <c r="I45" s="31">
        <v>1</v>
      </c>
      <c r="J45" s="459">
        <v>0</v>
      </c>
      <c r="K45" s="31">
        <v>0</v>
      </c>
      <c r="L45" s="459">
        <v>0</v>
      </c>
      <c r="M45" s="31">
        <v>0</v>
      </c>
      <c r="N45" s="459">
        <v>0</v>
      </c>
      <c r="O45" s="31">
        <v>0</v>
      </c>
      <c r="P45" s="459">
        <v>0</v>
      </c>
      <c r="Q45" s="31">
        <v>0</v>
      </c>
      <c r="R45" s="459">
        <v>0.5</v>
      </c>
      <c r="S45" s="31">
        <v>1</v>
      </c>
      <c r="T45" s="459">
        <v>0</v>
      </c>
      <c r="U45" s="31">
        <v>0</v>
      </c>
      <c r="V45" s="459">
        <v>0</v>
      </c>
      <c r="W45" s="31">
        <v>0</v>
      </c>
      <c r="X45" s="459">
        <v>1</v>
      </c>
      <c r="Y45" s="31">
        <v>2</v>
      </c>
      <c r="Z45" s="459">
        <v>0</v>
      </c>
      <c r="AA45" s="31">
        <v>0</v>
      </c>
      <c r="AB45" s="459">
        <v>0</v>
      </c>
      <c r="AC45" s="31">
        <v>0</v>
      </c>
      <c r="AD45" s="459">
        <v>0</v>
      </c>
      <c r="AE45" s="31">
        <v>0</v>
      </c>
      <c r="AF45" s="459">
        <v>1</v>
      </c>
      <c r="AG45" s="31">
        <v>2</v>
      </c>
      <c r="AH45" s="459">
        <v>0</v>
      </c>
      <c r="AI45" s="31">
        <v>0</v>
      </c>
      <c r="AJ45" s="459">
        <v>0</v>
      </c>
      <c r="AK45" s="31">
        <v>0</v>
      </c>
      <c r="AL45" s="459">
        <v>2.5</v>
      </c>
      <c r="AM45" s="31">
        <v>3</v>
      </c>
      <c r="AN45" s="459">
        <v>4.5</v>
      </c>
      <c r="AO45" s="31">
        <v>5</v>
      </c>
      <c r="AP45" s="459">
        <v>0</v>
      </c>
      <c r="AQ45" s="31">
        <v>0</v>
      </c>
      <c r="AR45" s="459">
        <v>2.5</v>
      </c>
      <c r="AS45" s="32">
        <v>3</v>
      </c>
    </row>
    <row r="46" spans="1:45" ht="12.75">
      <c r="A46" s="27">
        <v>26</v>
      </c>
      <c r="B46" s="28" t="s">
        <v>117</v>
      </c>
      <c r="C46" s="118" t="s">
        <v>118</v>
      </c>
      <c r="D46" s="456">
        <v>37.75</v>
      </c>
      <c r="E46" s="457">
        <v>35</v>
      </c>
      <c r="F46" s="458">
        <v>5.5</v>
      </c>
      <c r="G46" s="31">
        <v>5</v>
      </c>
      <c r="H46" s="459">
        <v>1.5</v>
      </c>
      <c r="I46" s="31">
        <v>1</v>
      </c>
      <c r="J46" s="459">
        <v>0</v>
      </c>
      <c r="K46" s="31">
        <v>0</v>
      </c>
      <c r="L46" s="459">
        <v>0</v>
      </c>
      <c r="M46" s="31">
        <v>0</v>
      </c>
      <c r="N46" s="459">
        <v>0</v>
      </c>
      <c r="O46" s="31">
        <v>0</v>
      </c>
      <c r="P46" s="459">
        <v>0</v>
      </c>
      <c r="Q46" s="31">
        <v>0</v>
      </c>
      <c r="R46" s="459">
        <v>1.5</v>
      </c>
      <c r="S46" s="31">
        <v>1</v>
      </c>
      <c r="T46" s="459">
        <v>0</v>
      </c>
      <c r="U46" s="31">
        <v>0</v>
      </c>
      <c r="V46" s="459">
        <v>0</v>
      </c>
      <c r="W46" s="31">
        <v>0</v>
      </c>
      <c r="X46" s="459">
        <v>4.75</v>
      </c>
      <c r="Y46" s="31">
        <v>4</v>
      </c>
      <c r="Z46" s="459">
        <v>1</v>
      </c>
      <c r="AA46" s="31">
        <v>1</v>
      </c>
      <c r="AB46" s="459">
        <v>0</v>
      </c>
      <c r="AC46" s="31">
        <v>0</v>
      </c>
      <c r="AD46" s="459">
        <v>1</v>
      </c>
      <c r="AE46" s="31">
        <v>1</v>
      </c>
      <c r="AF46" s="459">
        <v>2.75</v>
      </c>
      <c r="AG46" s="31">
        <v>2</v>
      </c>
      <c r="AH46" s="459">
        <v>1</v>
      </c>
      <c r="AI46" s="31">
        <v>1</v>
      </c>
      <c r="AJ46" s="459">
        <v>0</v>
      </c>
      <c r="AK46" s="31">
        <v>0</v>
      </c>
      <c r="AL46" s="459">
        <v>9</v>
      </c>
      <c r="AM46" s="31">
        <v>9</v>
      </c>
      <c r="AN46" s="459">
        <v>7</v>
      </c>
      <c r="AO46" s="31">
        <v>6</v>
      </c>
      <c r="AP46" s="459">
        <v>0</v>
      </c>
      <c r="AQ46" s="31">
        <v>0</v>
      </c>
      <c r="AR46" s="459">
        <v>9</v>
      </c>
      <c r="AS46" s="32">
        <v>9</v>
      </c>
    </row>
    <row r="47" spans="1:45" ht="12.75">
      <c r="A47" s="27">
        <v>27</v>
      </c>
      <c r="B47" s="28" t="s">
        <v>119</v>
      </c>
      <c r="C47" s="118" t="s">
        <v>120</v>
      </c>
      <c r="D47" s="456">
        <v>33.6</v>
      </c>
      <c r="E47" s="457">
        <v>33</v>
      </c>
      <c r="F47" s="458">
        <v>4</v>
      </c>
      <c r="G47" s="31">
        <v>4</v>
      </c>
      <c r="H47" s="459">
        <v>1</v>
      </c>
      <c r="I47" s="31">
        <v>1</v>
      </c>
      <c r="J47" s="459">
        <v>0</v>
      </c>
      <c r="K47" s="31">
        <v>0</v>
      </c>
      <c r="L47" s="459">
        <v>0</v>
      </c>
      <c r="M47" s="31">
        <v>0</v>
      </c>
      <c r="N47" s="459">
        <v>0</v>
      </c>
      <c r="O47" s="31">
        <v>0</v>
      </c>
      <c r="P47" s="459">
        <v>0</v>
      </c>
      <c r="Q47" s="31">
        <v>0</v>
      </c>
      <c r="R47" s="459">
        <v>1</v>
      </c>
      <c r="S47" s="31">
        <v>1</v>
      </c>
      <c r="T47" s="459">
        <v>0</v>
      </c>
      <c r="U47" s="31">
        <v>0</v>
      </c>
      <c r="V47" s="459">
        <v>0</v>
      </c>
      <c r="W47" s="31">
        <v>0</v>
      </c>
      <c r="X47" s="459">
        <v>2.4</v>
      </c>
      <c r="Y47" s="31">
        <v>3</v>
      </c>
      <c r="Z47" s="459">
        <v>1</v>
      </c>
      <c r="AA47" s="31">
        <v>1</v>
      </c>
      <c r="AB47" s="459">
        <v>0.4</v>
      </c>
      <c r="AC47" s="31">
        <v>1</v>
      </c>
      <c r="AD47" s="459">
        <v>1</v>
      </c>
      <c r="AE47" s="31">
        <v>1</v>
      </c>
      <c r="AF47" s="459">
        <v>0</v>
      </c>
      <c r="AG47" s="31">
        <v>0</v>
      </c>
      <c r="AH47" s="459">
        <v>1</v>
      </c>
      <c r="AI47" s="31">
        <v>1</v>
      </c>
      <c r="AJ47" s="459">
        <v>0</v>
      </c>
      <c r="AK47" s="31">
        <v>0</v>
      </c>
      <c r="AL47" s="459">
        <v>4.35</v>
      </c>
      <c r="AM47" s="31">
        <v>4</v>
      </c>
      <c r="AN47" s="459">
        <v>8</v>
      </c>
      <c r="AO47" s="31">
        <v>8</v>
      </c>
      <c r="AP47" s="459">
        <v>4.35</v>
      </c>
      <c r="AQ47" s="31">
        <v>4</v>
      </c>
      <c r="AR47" s="459">
        <v>8.5</v>
      </c>
      <c r="AS47" s="32">
        <v>8</v>
      </c>
    </row>
    <row r="48" spans="1:45" ht="12.75">
      <c r="A48" s="27">
        <v>28</v>
      </c>
      <c r="B48" s="28" t="s">
        <v>121</v>
      </c>
      <c r="C48" s="118" t="s">
        <v>122</v>
      </c>
      <c r="D48" s="456">
        <v>24.25</v>
      </c>
      <c r="E48" s="457">
        <v>21</v>
      </c>
      <c r="F48" s="458">
        <v>2</v>
      </c>
      <c r="G48" s="31">
        <v>3</v>
      </c>
      <c r="H48" s="459">
        <v>0.75</v>
      </c>
      <c r="I48" s="31">
        <v>1</v>
      </c>
      <c r="J48" s="459">
        <v>0</v>
      </c>
      <c r="K48" s="31">
        <v>0</v>
      </c>
      <c r="L48" s="459">
        <v>0</v>
      </c>
      <c r="M48" s="31">
        <v>0</v>
      </c>
      <c r="N48" s="459">
        <v>0</v>
      </c>
      <c r="O48" s="31">
        <v>0</v>
      </c>
      <c r="P48" s="459">
        <v>0</v>
      </c>
      <c r="Q48" s="31">
        <v>0</v>
      </c>
      <c r="R48" s="459">
        <v>0.75</v>
      </c>
      <c r="S48" s="31">
        <v>1</v>
      </c>
      <c r="T48" s="459">
        <v>0</v>
      </c>
      <c r="U48" s="31">
        <v>0</v>
      </c>
      <c r="V48" s="459">
        <v>0</v>
      </c>
      <c r="W48" s="31">
        <v>0</v>
      </c>
      <c r="X48" s="459">
        <v>1.5</v>
      </c>
      <c r="Y48" s="31">
        <v>3</v>
      </c>
      <c r="Z48" s="459">
        <v>0.5</v>
      </c>
      <c r="AA48" s="31">
        <v>1</v>
      </c>
      <c r="AB48" s="459">
        <v>0.5</v>
      </c>
      <c r="AC48" s="31">
        <v>1</v>
      </c>
      <c r="AD48" s="459">
        <v>0</v>
      </c>
      <c r="AE48" s="31">
        <v>0</v>
      </c>
      <c r="AF48" s="459">
        <v>0.5</v>
      </c>
      <c r="AG48" s="31">
        <v>1</v>
      </c>
      <c r="AH48" s="459">
        <v>0</v>
      </c>
      <c r="AI48" s="31">
        <v>0</v>
      </c>
      <c r="AJ48" s="459">
        <v>6.5</v>
      </c>
      <c r="AK48" s="31">
        <v>4</v>
      </c>
      <c r="AL48" s="459">
        <v>0</v>
      </c>
      <c r="AM48" s="31">
        <v>0</v>
      </c>
      <c r="AN48" s="459">
        <v>8</v>
      </c>
      <c r="AO48" s="31">
        <v>4</v>
      </c>
      <c r="AP48" s="459">
        <v>0</v>
      </c>
      <c r="AQ48" s="31">
        <v>0</v>
      </c>
      <c r="AR48" s="459">
        <v>5.5</v>
      </c>
      <c r="AS48" s="32">
        <v>6</v>
      </c>
    </row>
    <row r="49" spans="1:45" ht="12.75">
      <c r="A49" s="27">
        <v>29</v>
      </c>
      <c r="B49" s="28" t="s">
        <v>123</v>
      </c>
      <c r="C49" s="118" t="s">
        <v>124</v>
      </c>
      <c r="D49" s="456">
        <v>18.15</v>
      </c>
      <c r="E49" s="457">
        <v>19</v>
      </c>
      <c r="F49" s="458">
        <v>3</v>
      </c>
      <c r="G49" s="31">
        <v>3</v>
      </c>
      <c r="H49" s="459">
        <v>1</v>
      </c>
      <c r="I49" s="31">
        <v>1</v>
      </c>
      <c r="J49" s="459">
        <v>0</v>
      </c>
      <c r="K49" s="31">
        <v>0</v>
      </c>
      <c r="L49" s="459">
        <v>0</v>
      </c>
      <c r="M49" s="31">
        <v>0</v>
      </c>
      <c r="N49" s="459">
        <v>0</v>
      </c>
      <c r="O49" s="31">
        <v>0</v>
      </c>
      <c r="P49" s="459">
        <v>0</v>
      </c>
      <c r="Q49" s="31">
        <v>0</v>
      </c>
      <c r="R49" s="459">
        <v>1</v>
      </c>
      <c r="S49" s="31">
        <v>1</v>
      </c>
      <c r="T49" s="459">
        <v>0</v>
      </c>
      <c r="U49" s="31">
        <v>0</v>
      </c>
      <c r="V49" s="459">
        <v>0</v>
      </c>
      <c r="W49" s="31">
        <v>0</v>
      </c>
      <c r="X49" s="459">
        <v>0</v>
      </c>
      <c r="Y49" s="31">
        <v>0</v>
      </c>
      <c r="Z49" s="459">
        <v>0</v>
      </c>
      <c r="AA49" s="31">
        <v>0</v>
      </c>
      <c r="AB49" s="459">
        <v>0</v>
      </c>
      <c r="AC49" s="31">
        <v>0</v>
      </c>
      <c r="AD49" s="459">
        <v>0</v>
      </c>
      <c r="AE49" s="31">
        <v>0</v>
      </c>
      <c r="AF49" s="459">
        <v>0</v>
      </c>
      <c r="AG49" s="31">
        <v>0</v>
      </c>
      <c r="AH49" s="459">
        <v>0</v>
      </c>
      <c r="AI49" s="31">
        <v>0</v>
      </c>
      <c r="AJ49" s="459">
        <v>4</v>
      </c>
      <c r="AK49" s="31">
        <v>4</v>
      </c>
      <c r="AL49" s="459">
        <v>0</v>
      </c>
      <c r="AM49" s="31">
        <v>0</v>
      </c>
      <c r="AN49" s="459">
        <v>4</v>
      </c>
      <c r="AO49" s="31">
        <v>4</v>
      </c>
      <c r="AP49" s="459">
        <v>0</v>
      </c>
      <c r="AQ49" s="31">
        <v>0</v>
      </c>
      <c r="AR49" s="459">
        <v>6.15</v>
      </c>
      <c r="AS49" s="32">
        <v>7</v>
      </c>
    </row>
    <row r="50" spans="1:45" ht="12.75">
      <c r="A50" s="27">
        <v>30</v>
      </c>
      <c r="B50" s="28" t="s">
        <v>123</v>
      </c>
      <c r="C50" s="118" t="s">
        <v>125</v>
      </c>
      <c r="D50" s="456">
        <v>25.4</v>
      </c>
      <c r="E50" s="457">
        <v>27</v>
      </c>
      <c r="F50" s="458">
        <v>2</v>
      </c>
      <c r="G50" s="31">
        <v>2</v>
      </c>
      <c r="H50" s="459">
        <v>1</v>
      </c>
      <c r="I50" s="31">
        <v>1</v>
      </c>
      <c r="J50" s="459">
        <v>0</v>
      </c>
      <c r="K50" s="31">
        <v>0</v>
      </c>
      <c r="L50" s="459">
        <v>0</v>
      </c>
      <c r="M50" s="31">
        <v>0</v>
      </c>
      <c r="N50" s="459">
        <v>0</v>
      </c>
      <c r="O50" s="31">
        <v>0</v>
      </c>
      <c r="P50" s="459">
        <v>0</v>
      </c>
      <c r="Q50" s="31">
        <v>0</v>
      </c>
      <c r="R50" s="459">
        <v>1</v>
      </c>
      <c r="S50" s="31">
        <v>1</v>
      </c>
      <c r="T50" s="459">
        <v>0</v>
      </c>
      <c r="U50" s="31">
        <v>0</v>
      </c>
      <c r="V50" s="459">
        <v>0</v>
      </c>
      <c r="W50" s="31">
        <v>0</v>
      </c>
      <c r="X50" s="459">
        <v>4</v>
      </c>
      <c r="Y50" s="31">
        <v>6</v>
      </c>
      <c r="Z50" s="459">
        <v>0.5</v>
      </c>
      <c r="AA50" s="31">
        <v>1</v>
      </c>
      <c r="AB50" s="459">
        <v>0.5</v>
      </c>
      <c r="AC50" s="31">
        <v>1</v>
      </c>
      <c r="AD50" s="459">
        <v>0.5</v>
      </c>
      <c r="AE50" s="31">
        <v>1</v>
      </c>
      <c r="AF50" s="459">
        <v>2.5</v>
      </c>
      <c r="AG50" s="31">
        <v>3</v>
      </c>
      <c r="AH50" s="459">
        <v>1</v>
      </c>
      <c r="AI50" s="31">
        <v>1</v>
      </c>
      <c r="AJ50" s="459">
        <v>4.5</v>
      </c>
      <c r="AK50" s="31">
        <v>4</v>
      </c>
      <c r="AL50" s="459">
        <v>3</v>
      </c>
      <c r="AM50" s="31">
        <v>3</v>
      </c>
      <c r="AN50" s="459">
        <v>0</v>
      </c>
      <c r="AO50" s="31">
        <v>0</v>
      </c>
      <c r="AP50" s="459">
        <v>0</v>
      </c>
      <c r="AQ50" s="31">
        <v>0</v>
      </c>
      <c r="AR50" s="459">
        <v>9.9</v>
      </c>
      <c r="AS50" s="32">
        <v>10</v>
      </c>
    </row>
    <row r="51" spans="1:45" ht="12.75">
      <c r="A51" s="27">
        <v>31</v>
      </c>
      <c r="B51" s="28" t="s">
        <v>126</v>
      </c>
      <c r="C51" s="118" t="s">
        <v>127</v>
      </c>
      <c r="D51" s="456">
        <v>27.75</v>
      </c>
      <c r="E51" s="457">
        <v>25</v>
      </c>
      <c r="F51" s="458">
        <v>2.5</v>
      </c>
      <c r="G51" s="31">
        <v>3</v>
      </c>
      <c r="H51" s="459">
        <v>1</v>
      </c>
      <c r="I51" s="31">
        <v>1</v>
      </c>
      <c r="J51" s="459">
        <v>0</v>
      </c>
      <c r="K51" s="31">
        <v>0</v>
      </c>
      <c r="L51" s="459">
        <v>0</v>
      </c>
      <c r="M51" s="31">
        <v>0</v>
      </c>
      <c r="N51" s="459">
        <v>0</v>
      </c>
      <c r="O51" s="31">
        <v>0</v>
      </c>
      <c r="P51" s="459">
        <v>0</v>
      </c>
      <c r="Q51" s="31">
        <v>0</v>
      </c>
      <c r="R51" s="459">
        <v>1</v>
      </c>
      <c r="S51" s="31">
        <v>1</v>
      </c>
      <c r="T51" s="459">
        <v>0</v>
      </c>
      <c r="U51" s="31">
        <v>0</v>
      </c>
      <c r="V51" s="459">
        <v>0</v>
      </c>
      <c r="W51" s="31">
        <v>0</v>
      </c>
      <c r="X51" s="459">
        <v>1.5</v>
      </c>
      <c r="Y51" s="31">
        <v>1</v>
      </c>
      <c r="Z51" s="459">
        <v>0</v>
      </c>
      <c r="AA51" s="31">
        <v>0</v>
      </c>
      <c r="AB51" s="459">
        <v>0</v>
      </c>
      <c r="AC51" s="31">
        <v>0</v>
      </c>
      <c r="AD51" s="459">
        <v>0.5</v>
      </c>
      <c r="AE51" s="31">
        <v>0</v>
      </c>
      <c r="AF51" s="459">
        <v>1</v>
      </c>
      <c r="AG51" s="31">
        <v>1</v>
      </c>
      <c r="AH51" s="459">
        <v>0</v>
      </c>
      <c r="AI51" s="31">
        <v>0</v>
      </c>
      <c r="AJ51" s="459">
        <v>5</v>
      </c>
      <c r="AK51" s="31">
        <v>5</v>
      </c>
      <c r="AL51" s="459">
        <v>0</v>
      </c>
      <c r="AM51" s="31">
        <v>0</v>
      </c>
      <c r="AN51" s="459">
        <v>4</v>
      </c>
      <c r="AO51" s="31">
        <v>4</v>
      </c>
      <c r="AP51" s="459">
        <v>0</v>
      </c>
      <c r="AQ51" s="31">
        <v>0</v>
      </c>
      <c r="AR51" s="459">
        <v>13.75</v>
      </c>
      <c r="AS51" s="32">
        <v>11</v>
      </c>
    </row>
    <row r="52" spans="1:45" ht="12.75">
      <c r="A52" s="27">
        <v>32</v>
      </c>
      <c r="B52" s="28" t="s">
        <v>128</v>
      </c>
      <c r="C52" s="118" t="s">
        <v>129</v>
      </c>
      <c r="D52" s="456">
        <v>20.3</v>
      </c>
      <c r="E52" s="457">
        <v>22</v>
      </c>
      <c r="F52" s="458">
        <v>2</v>
      </c>
      <c r="G52" s="31">
        <v>2</v>
      </c>
      <c r="H52" s="459">
        <v>1.15</v>
      </c>
      <c r="I52" s="31">
        <v>2</v>
      </c>
      <c r="J52" s="459">
        <v>0</v>
      </c>
      <c r="K52" s="31">
        <v>0</v>
      </c>
      <c r="L52" s="459">
        <v>0</v>
      </c>
      <c r="M52" s="31">
        <v>0</v>
      </c>
      <c r="N52" s="459">
        <v>0</v>
      </c>
      <c r="O52" s="31">
        <v>0</v>
      </c>
      <c r="P52" s="459">
        <v>0</v>
      </c>
      <c r="Q52" s="31">
        <v>0</v>
      </c>
      <c r="R52" s="459">
        <v>1</v>
      </c>
      <c r="S52" s="31">
        <v>1</v>
      </c>
      <c r="T52" s="459">
        <v>0</v>
      </c>
      <c r="U52" s="31">
        <v>0</v>
      </c>
      <c r="V52" s="459">
        <v>0.15</v>
      </c>
      <c r="W52" s="31">
        <v>1</v>
      </c>
      <c r="X52" s="459">
        <v>1</v>
      </c>
      <c r="Y52" s="31">
        <v>1</v>
      </c>
      <c r="Z52" s="459">
        <v>0</v>
      </c>
      <c r="AA52" s="31">
        <v>0</v>
      </c>
      <c r="AB52" s="459">
        <v>0</v>
      </c>
      <c r="AC52" s="31">
        <v>0</v>
      </c>
      <c r="AD52" s="459">
        <v>1</v>
      </c>
      <c r="AE52" s="31">
        <v>1</v>
      </c>
      <c r="AF52" s="459">
        <v>0</v>
      </c>
      <c r="AG52" s="31">
        <v>0</v>
      </c>
      <c r="AH52" s="459">
        <v>0</v>
      </c>
      <c r="AI52" s="31">
        <v>0</v>
      </c>
      <c r="AJ52" s="459">
        <v>0</v>
      </c>
      <c r="AK52" s="31">
        <v>0</v>
      </c>
      <c r="AL52" s="459">
        <v>5</v>
      </c>
      <c r="AM52" s="31">
        <v>5</v>
      </c>
      <c r="AN52" s="459">
        <v>3</v>
      </c>
      <c r="AO52" s="31">
        <v>3</v>
      </c>
      <c r="AP52" s="459">
        <v>0</v>
      </c>
      <c r="AQ52" s="31">
        <v>0</v>
      </c>
      <c r="AR52" s="459">
        <v>8.15</v>
      </c>
      <c r="AS52" s="32">
        <v>9</v>
      </c>
    </row>
    <row r="53" spans="1:45" ht="12.75">
      <c r="A53" s="27">
        <v>33</v>
      </c>
      <c r="B53" s="28" t="s">
        <v>130</v>
      </c>
      <c r="C53" s="118" t="s">
        <v>131</v>
      </c>
      <c r="D53" s="456">
        <v>35.2</v>
      </c>
      <c r="E53" s="457">
        <v>33</v>
      </c>
      <c r="F53" s="458">
        <v>3.5</v>
      </c>
      <c r="G53" s="31">
        <v>4</v>
      </c>
      <c r="H53" s="459">
        <v>1</v>
      </c>
      <c r="I53" s="31">
        <v>1</v>
      </c>
      <c r="J53" s="459">
        <v>0</v>
      </c>
      <c r="K53" s="31">
        <v>0</v>
      </c>
      <c r="L53" s="459">
        <v>0</v>
      </c>
      <c r="M53" s="31">
        <v>0</v>
      </c>
      <c r="N53" s="459">
        <v>0</v>
      </c>
      <c r="O53" s="31">
        <v>0</v>
      </c>
      <c r="P53" s="459">
        <v>0</v>
      </c>
      <c r="Q53" s="31">
        <v>0</v>
      </c>
      <c r="R53" s="459">
        <v>1</v>
      </c>
      <c r="S53" s="31">
        <v>1</v>
      </c>
      <c r="T53" s="459">
        <v>0</v>
      </c>
      <c r="U53" s="31">
        <v>0</v>
      </c>
      <c r="V53" s="459">
        <v>0</v>
      </c>
      <c r="W53" s="31">
        <v>0</v>
      </c>
      <c r="X53" s="459">
        <v>3.2</v>
      </c>
      <c r="Y53" s="31">
        <v>4</v>
      </c>
      <c r="Z53" s="459">
        <v>0.5</v>
      </c>
      <c r="AA53" s="31">
        <v>1</v>
      </c>
      <c r="AB53" s="459">
        <v>0</v>
      </c>
      <c r="AC53" s="31">
        <v>0</v>
      </c>
      <c r="AD53" s="459">
        <v>1</v>
      </c>
      <c r="AE53" s="31">
        <v>1</v>
      </c>
      <c r="AF53" s="459">
        <v>1.7</v>
      </c>
      <c r="AG53" s="31">
        <v>2</v>
      </c>
      <c r="AH53" s="459">
        <v>1</v>
      </c>
      <c r="AI53" s="31">
        <v>0</v>
      </c>
      <c r="AJ53" s="459">
        <v>0</v>
      </c>
      <c r="AK53" s="31">
        <v>0</v>
      </c>
      <c r="AL53" s="459">
        <v>6</v>
      </c>
      <c r="AM53" s="31">
        <v>6</v>
      </c>
      <c r="AN53" s="459">
        <v>10</v>
      </c>
      <c r="AO53" s="31">
        <v>10</v>
      </c>
      <c r="AP53" s="459">
        <v>0</v>
      </c>
      <c r="AQ53" s="31">
        <v>0</v>
      </c>
      <c r="AR53" s="459">
        <v>10.5</v>
      </c>
      <c r="AS53" s="32">
        <v>8</v>
      </c>
    </row>
    <row r="54" spans="1:45" ht="12.75">
      <c r="A54" s="27">
        <v>34</v>
      </c>
      <c r="B54" s="28" t="s">
        <v>132</v>
      </c>
      <c r="C54" s="118" t="s">
        <v>133</v>
      </c>
      <c r="D54" s="456">
        <v>31.49</v>
      </c>
      <c r="E54" s="457">
        <v>30</v>
      </c>
      <c r="F54" s="458">
        <v>2.5</v>
      </c>
      <c r="G54" s="31">
        <v>3</v>
      </c>
      <c r="H54" s="459">
        <v>1</v>
      </c>
      <c r="I54" s="31">
        <v>1</v>
      </c>
      <c r="J54" s="459">
        <v>0</v>
      </c>
      <c r="K54" s="31">
        <v>0</v>
      </c>
      <c r="L54" s="459">
        <v>0</v>
      </c>
      <c r="M54" s="31">
        <v>0</v>
      </c>
      <c r="N54" s="459">
        <v>0</v>
      </c>
      <c r="O54" s="31">
        <v>0</v>
      </c>
      <c r="P54" s="459">
        <v>0</v>
      </c>
      <c r="Q54" s="31">
        <v>0</v>
      </c>
      <c r="R54" s="459">
        <v>1</v>
      </c>
      <c r="S54" s="31">
        <v>1</v>
      </c>
      <c r="T54" s="459">
        <v>0</v>
      </c>
      <c r="U54" s="31">
        <v>0</v>
      </c>
      <c r="V54" s="459">
        <v>0</v>
      </c>
      <c r="W54" s="31">
        <v>0</v>
      </c>
      <c r="X54" s="459">
        <v>13.19</v>
      </c>
      <c r="Y54" s="31">
        <v>13</v>
      </c>
      <c r="Z54" s="459">
        <v>0.5</v>
      </c>
      <c r="AA54" s="31">
        <v>1</v>
      </c>
      <c r="AB54" s="459">
        <v>0</v>
      </c>
      <c r="AC54" s="31">
        <v>0</v>
      </c>
      <c r="AD54" s="459">
        <v>0</v>
      </c>
      <c r="AE54" s="31">
        <v>0</v>
      </c>
      <c r="AF54" s="459">
        <v>12.69</v>
      </c>
      <c r="AG54" s="31">
        <v>12</v>
      </c>
      <c r="AH54" s="459">
        <v>1</v>
      </c>
      <c r="AI54" s="31">
        <v>1</v>
      </c>
      <c r="AJ54" s="459">
        <v>0</v>
      </c>
      <c r="AK54" s="31">
        <v>0</v>
      </c>
      <c r="AL54" s="459">
        <v>0</v>
      </c>
      <c r="AM54" s="31">
        <v>0</v>
      </c>
      <c r="AN54" s="459">
        <v>4.3</v>
      </c>
      <c r="AO54" s="31">
        <v>4</v>
      </c>
      <c r="AP54" s="459">
        <v>0</v>
      </c>
      <c r="AQ54" s="31">
        <v>0</v>
      </c>
      <c r="AR54" s="459">
        <v>9.5</v>
      </c>
      <c r="AS54" s="32">
        <v>8</v>
      </c>
    </row>
    <row r="55" spans="1:45" ht="12.75">
      <c r="A55" s="27">
        <v>35</v>
      </c>
      <c r="B55" s="28" t="s">
        <v>74</v>
      </c>
      <c r="C55" s="118" t="s">
        <v>134</v>
      </c>
      <c r="D55" s="456">
        <v>29.5</v>
      </c>
      <c r="E55" s="457">
        <v>17</v>
      </c>
      <c r="F55" s="458">
        <v>1</v>
      </c>
      <c r="G55" s="31">
        <v>1</v>
      </c>
      <c r="H55" s="459">
        <v>1</v>
      </c>
      <c r="I55" s="31">
        <v>1</v>
      </c>
      <c r="J55" s="459">
        <v>0</v>
      </c>
      <c r="K55" s="31">
        <v>0</v>
      </c>
      <c r="L55" s="459">
        <v>0</v>
      </c>
      <c r="M55" s="31">
        <v>0</v>
      </c>
      <c r="N55" s="459">
        <v>0</v>
      </c>
      <c r="O55" s="31">
        <v>0</v>
      </c>
      <c r="P55" s="459">
        <v>0</v>
      </c>
      <c r="Q55" s="31">
        <v>0</v>
      </c>
      <c r="R55" s="459">
        <v>1</v>
      </c>
      <c r="S55" s="31">
        <v>1</v>
      </c>
      <c r="T55" s="459">
        <v>0</v>
      </c>
      <c r="U55" s="31">
        <v>0</v>
      </c>
      <c r="V55" s="459">
        <v>0</v>
      </c>
      <c r="W55" s="31">
        <v>0</v>
      </c>
      <c r="X55" s="459">
        <v>2.5</v>
      </c>
      <c r="Y55" s="31">
        <v>2</v>
      </c>
      <c r="Z55" s="459">
        <v>0</v>
      </c>
      <c r="AA55" s="31">
        <v>0</v>
      </c>
      <c r="AB55" s="459">
        <v>0.5</v>
      </c>
      <c r="AC55" s="31">
        <v>0</v>
      </c>
      <c r="AD55" s="459">
        <v>1</v>
      </c>
      <c r="AE55" s="31">
        <v>1</v>
      </c>
      <c r="AF55" s="459">
        <v>1</v>
      </c>
      <c r="AG55" s="31">
        <v>1</v>
      </c>
      <c r="AH55" s="459">
        <v>0</v>
      </c>
      <c r="AI55" s="31">
        <v>0</v>
      </c>
      <c r="AJ55" s="459">
        <v>6</v>
      </c>
      <c r="AK55" s="31">
        <v>2</v>
      </c>
      <c r="AL55" s="459">
        <v>0</v>
      </c>
      <c r="AM55" s="31">
        <v>0</v>
      </c>
      <c r="AN55" s="459">
        <v>6</v>
      </c>
      <c r="AO55" s="31">
        <v>2</v>
      </c>
      <c r="AP55" s="459">
        <v>0</v>
      </c>
      <c r="AQ55" s="31">
        <v>0</v>
      </c>
      <c r="AR55" s="459">
        <v>13</v>
      </c>
      <c r="AS55" s="32">
        <v>9</v>
      </c>
    </row>
    <row r="56" spans="1:45" ht="12.75">
      <c r="A56" s="27">
        <v>36</v>
      </c>
      <c r="B56" s="28" t="s">
        <v>74</v>
      </c>
      <c r="C56" s="118" t="s">
        <v>135</v>
      </c>
      <c r="D56" s="456">
        <v>44</v>
      </c>
      <c r="E56" s="457">
        <v>41</v>
      </c>
      <c r="F56" s="458">
        <v>5</v>
      </c>
      <c r="G56" s="31">
        <v>4</v>
      </c>
      <c r="H56" s="459">
        <v>1</v>
      </c>
      <c r="I56" s="31">
        <v>1</v>
      </c>
      <c r="J56" s="459">
        <v>0</v>
      </c>
      <c r="K56" s="31">
        <v>0</v>
      </c>
      <c r="L56" s="459">
        <v>0</v>
      </c>
      <c r="M56" s="31">
        <v>0</v>
      </c>
      <c r="N56" s="459">
        <v>0</v>
      </c>
      <c r="O56" s="31">
        <v>0</v>
      </c>
      <c r="P56" s="459">
        <v>0</v>
      </c>
      <c r="Q56" s="31">
        <v>0</v>
      </c>
      <c r="R56" s="459">
        <v>1</v>
      </c>
      <c r="S56" s="31">
        <v>1</v>
      </c>
      <c r="T56" s="459">
        <v>0</v>
      </c>
      <c r="U56" s="31">
        <v>0</v>
      </c>
      <c r="V56" s="459">
        <v>0</v>
      </c>
      <c r="W56" s="31">
        <v>0</v>
      </c>
      <c r="X56" s="459">
        <v>4</v>
      </c>
      <c r="Y56" s="31">
        <v>4</v>
      </c>
      <c r="Z56" s="459">
        <v>1</v>
      </c>
      <c r="AA56" s="31">
        <v>1</v>
      </c>
      <c r="AB56" s="459">
        <v>1</v>
      </c>
      <c r="AC56" s="31">
        <v>1</v>
      </c>
      <c r="AD56" s="459">
        <v>1</v>
      </c>
      <c r="AE56" s="31">
        <v>1</v>
      </c>
      <c r="AF56" s="459">
        <v>1</v>
      </c>
      <c r="AG56" s="31">
        <v>1</v>
      </c>
      <c r="AH56" s="459">
        <v>0</v>
      </c>
      <c r="AI56" s="31">
        <v>0</v>
      </c>
      <c r="AJ56" s="459">
        <v>0</v>
      </c>
      <c r="AK56" s="31">
        <v>0</v>
      </c>
      <c r="AL56" s="459">
        <v>10</v>
      </c>
      <c r="AM56" s="31">
        <v>10</v>
      </c>
      <c r="AN56" s="459">
        <v>12</v>
      </c>
      <c r="AO56" s="31">
        <v>12</v>
      </c>
      <c r="AP56" s="459">
        <v>0</v>
      </c>
      <c r="AQ56" s="31">
        <v>0</v>
      </c>
      <c r="AR56" s="459">
        <v>12</v>
      </c>
      <c r="AS56" s="32">
        <v>10</v>
      </c>
    </row>
    <row r="57" spans="1:45" ht="12.75">
      <c r="A57" s="27">
        <v>37</v>
      </c>
      <c r="B57" s="28" t="s">
        <v>74</v>
      </c>
      <c r="C57" s="118" t="s">
        <v>136</v>
      </c>
      <c r="D57" s="456">
        <v>28.5</v>
      </c>
      <c r="E57" s="457">
        <v>22</v>
      </c>
      <c r="F57" s="458">
        <v>3</v>
      </c>
      <c r="G57" s="31">
        <v>2</v>
      </c>
      <c r="H57" s="459">
        <v>1</v>
      </c>
      <c r="I57" s="31">
        <v>1</v>
      </c>
      <c r="J57" s="459">
        <v>0</v>
      </c>
      <c r="K57" s="31">
        <v>0</v>
      </c>
      <c r="L57" s="459">
        <v>0</v>
      </c>
      <c r="M57" s="31">
        <v>0</v>
      </c>
      <c r="N57" s="459">
        <v>0</v>
      </c>
      <c r="O57" s="31">
        <v>0</v>
      </c>
      <c r="P57" s="459">
        <v>0</v>
      </c>
      <c r="Q57" s="31">
        <v>0</v>
      </c>
      <c r="R57" s="459">
        <v>1</v>
      </c>
      <c r="S57" s="31">
        <v>1</v>
      </c>
      <c r="T57" s="459">
        <v>0</v>
      </c>
      <c r="U57" s="31">
        <v>0</v>
      </c>
      <c r="V57" s="459">
        <v>0</v>
      </c>
      <c r="W57" s="31">
        <v>0</v>
      </c>
      <c r="X57" s="459">
        <v>2</v>
      </c>
      <c r="Y57" s="31">
        <v>2</v>
      </c>
      <c r="Z57" s="459">
        <v>1</v>
      </c>
      <c r="AA57" s="31">
        <v>1</v>
      </c>
      <c r="AB57" s="459">
        <v>0</v>
      </c>
      <c r="AC57" s="31">
        <v>0</v>
      </c>
      <c r="AD57" s="459">
        <v>1</v>
      </c>
      <c r="AE57" s="31">
        <v>1</v>
      </c>
      <c r="AF57" s="459">
        <v>0</v>
      </c>
      <c r="AG57" s="31">
        <v>0</v>
      </c>
      <c r="AH57" s="459">
        <v>1</v>
      </c>
      <c r="AI57" s="31">
        <v>1</v>
      </c>
      <c r="AJ57" s="459">
        <v>7</v>
      </c>
      <c r="AK57" s="31">
        <v>6</v>
      </c>
      <c r="AL57" s="459">
        <v>0</v>
      </c>
      <c r="AM57" s="31">
        <v>0</v>
      </c>
      <c r="AN57" s="459">
        <v>4</v>
      </c>
      <c r="AO57" s="31">
        <v>2</v>
      </c>
      <c r="AP57" s="459">
        <v>0</v>
      </c>
      <c r="AQ57" s="31">
        <v>0</v>
      </c>
      <c r="AR57" s="459">
        <v>10.5</v>
      </c>
      <c r="AS57" s="32">
        <v>8</v>
      </c>
    </row>
    <row r="58" spans="1:45" ht="12.75">
      <c r="A58" s="27">
        <v>38</v>
      </c>
      <c r="B58" s="28" t="s">
        <v>137</v>
      </c>
      <c r="C58" s="118" t="s">
        <v>138</v>
      </c>
      <c r="D58" s="456">
        <v>19.25</v>
      </c>
      <c r="E58" s="457">
        <v>20</v>
      </c>
      <c r="F58" s="458">
        <v>2</v>
      </c>
      <c r="G58" s="31">
        <v>2</v>
      </c>
      <c r="H58" s="459">
        <v>1.25</v>
      </c>
      <c r="I58" s="31">
        <v>2</v>
      </c>
      <c r="J58" s="459">
        <v>0</v>
      </c>
      <c r="K58" s="31">
        <v>0</v>
      </c>
      <c r="L58" s="459">
        <v>0</v>
      </c>
      <c r="M58" s="31">
        <v>0</v>
      </c>
      <c r="N58" s="459">
        <v>0</v>
      </c>
      <c r="O58" s="31">
        <v>0</v>
      </c>
      <c r="P58" s="459">
        <v>0</v>
      </c>
      <c r="Q58" s="31">
        <v>0</v>
      </c>
      <c r="R58" s="459">
        <v>1</v>
      </c>
      <c r="S58" s="31">
        <v>1</v>
      </c>
      <c r="T58" s="459">
        <v>0</v>
      </c>
      <c r="U58" s="31">
        <v>0</v>
      </c>
      <c r="V58" s="459">
        <v>0.25</v>
      </c>
      <c r="W58" s="31">
        <v>1</v>
      </c>
      <c r="X58" s="459">
        <v>3</v>
      </c>
      <c r="Y58" s="31">
        <v>3</v>
      </c>
      <c r="Z58" s="459">
        <v>1</v>
      </c>
      <c r="AA58" s="31">
        <v>1</v>
      </c>
      <c r="AB58" s="459">
        <v>0</v>
      </c>
      <c r="AC58" s="31">
        <v>0</v>
      </c>
      <c r="AD58" s="459">
        <v>1</v>
      </c>
      <c r="AE58" s="31">
        <v>1</v>
      </c>
      <c r="AF58" s="459">
        <v>1</v>
      </c>
      <c r="AG58" s="31">
        <v>1</v>
      </c>
      <c r="AH58" s="459">
        <v>5</v>
      </c>
      <c r="AI58" s="31">
        <v>5</v>
      </c>
      <c r="AJ58" s="459">
        <v>0</v>
      </c>
      <c r="AK58" s="31">
        <v>0</v>
      </c>
      <c r="AL58" s="459">
        <v>2</v>
      </c>
      <c r="AM58" s="31">
        <v>2</v>
      </c>
      <c r="AN58" s="459">
        <v>0</v>
      </c>
      <c r="AO58" s="31">
        <v>0</v>
      </c>
      <c r="AP58" s="459">
        <v>0</v>
      </c>
      <c r="AQ58" s="31">
        <v>0</v>
      </c>
      <c r="AR58" s="459">
        <v>6</v>
      </c>
      <c r="AS58" s="32">
        <v>6</v>
      </c>
    </row>
    <row r="59" spans="1:45" ht="12.75">
      <c r="A59" s="27">
        <v>39</v>
      </c>
      <c r="B59" s="28" t="s">
        <v>76</v>
      </c>
      <c r="C59" s="118" t="s">
        <v>139</v>
      </c>
      <c r="D59" s="456">
        <v>22</v>
      </c>
      <c r="E59" s="457">
        <v>24</v>
      </c>
      <c r="F59" s="458">
        <v>2</v>
      </c>
      <c r="G59" s="31">
        <v>2</v>
      </c>
      <c r="H59" s="459">
        <v>1</v>
      </c>
      <c r="I59" s="31">
        <v>1</v>
      </c>
      <c r="J59" s="459">
        <v>0</v>
      </c>
      <c r="K59" s="31">
        <v>0</v>
      </c>
      <c r="L59" s="459">
        <v>0</v>
      </c>
      <c r="M59" s="31">
        <v>0</v>
      </c>
      <c r="N59" s="459">
        <v>0</v>
      </c>
      <c r="O59" s="31">
        <v>0</v>
      </c>
      <c r="P59" s="459">
        <v>0</v>
      </c>
      <c r="Q59" s="31">
        <v>0</v>
      </c>
      <c r="R59" s="459">
        <v>1</v>
      </c>
      <c r="S59" s="31">
        <v>1</v>
      </c>
      <c r="T59" s="459">
        <v>0</v>
      </c>
      <c r="U59" s="31">
        <v>0</v>
      </c>
      <c r="V59" s="459">
        <v>0</v>
      </c>
      <c r="W59" s="31">
        <v>0</v>
      </c>
      <c r="X59" s="459">
        <v>0</v>
      </c>
      <c r="Y59" s="31">
        <v>0</v>
      </c>
      <c r="Z59" s="459">
        <v>0</v>
      </c>
      <c r="AA59" s="31">
        <v>0</v>
      </c>
      <c r="AB59" s="459">
        <v>0</v>
      </c>
      <c r="AC59" s="31">
        <v>0</v>
      </c>
      <c r="AD59" s="459">
        <v>0</v>
      </c>
      <c r="AE59" s="31">
        <v>0</v>
      </c>
      <c r="AF59" s="459">
        <v>0</v>
      </c>
      <c r="AG59" s="31">
        <v>0</v>
      </c>
      <c r="AH59" s="459">
        <v>0.5</v>
      </c>
      <c r="AI59" s="31">
        <v>1</v>
      </c>
      <c r="AJ59" s="459">
        <v>0</v>
      </c>
      <c r="AK59" s="31">
        <v>0</v>
      </c>
      <c r="AL59" s="459">
        <v>5</v>
      </c>
      <c r="AM59" s="31">
        <v>6</v>
      </c>
      <c r="AN59" s="459">
        <v>6</v>
      </c>
      <c r="AO59" s="31">
        <v>7</v>
      </c>
      <c r="AP59" s="459">
        <v>0</v>
      </c>
      <c r="AQ59" s="31">
        <v>0</v>
      </c>
      <c r="AR59" s="459">
        <v>7.5</v>
      </c>
      <c r="AS59" s="32">
        <v>7</v>
      </c>
    </row>
    <row r="60" spans="1:45" ht="12.75">
      <c r="A60" s="27">
        <v>40</v>
      </c>
      <c r="B60" s="28" t="s">
        <v>140</v>
      </c>
      <c r="C60" s="118" t="s">
        <v>141</v>
      </c>
      <c r="D60" s="456">
        <v>39.5</v>
      </c>
      <c r="E60" s="457">
        <v>40</v>
      </c>
      <c r="F60" s="458">
        <v>4</v>
      </c>
      <c r="G60" s="31">
        <v>3</v>
      </c>
      <c r="H60" s="459">
        <v>1</v>
      </c>
      <c r="I60" s="31">
        <v>1</v>
      </c>
      <c r="J60" s="459">
        <v>0</v>
      </c>
      <c r="K60" s="31">
        <v>0</v>
      </c>
      <c r="L60" s="459">
        <v>0</v>
      </c>
      <c r="M60" s="31">
        <v>0</v>
      </c>
      <c r="N60" s="459">
        <v>0</v>
      </c>
      <c r="O60" s="31">
        <v>0</v>
      </c>
      <c r="P60" s="459">
        <v>0</v>
      </c>
      <c r="Q60" s="31">
        <v>0</v>
      </c>
      <c r="R60" s="459">
        <v>1</v>
      </c>
      <c r="S60" s="31">
        <v>1</v>
      </c>
      <c r="T60" s="459">
        <v>0</v>
      </c>
      <c r="U60" s="31">
        <v>0</v>
      </c>
      <c r="V60" s="459">
        <v>0</v>
      </c>
      <c r="W60" s="31">
        <v>0</v>
      </c>
      <c r="X60" s="459">
        <v>4</v>
      </c>
      <c r="Y60" s="31">
        <v>5</v>
      </c>
      <c r="Z60" s="459">
        <v>0.5</v>
      </c>
      <c r="AA60" s="31">
        <v>1</v>
      </c>
      <c r="AB60" s="459">
        <v>0</v>
      </c>
      <c r="AC60" s="31">
        <v>0</v>
      </c>
      <c r="AD60" s="459">
        <v>1</v>
      </c>
      <c r="AE60" s="31">
        <v>1</v>
      </c>
      <c r="AF60" s="459">
        <v>2.5</v>
      </c>
      <c r="AG60" s="31">
        <v>3</v>
      </c>
      <c r="AH60" s="459">
        <v>1</v>
      </c>
      <c r="AI60" s="31">
        <v>1</v>
      </c>
      <c r="AJ60" s="459">
        <v>9</v>
      </c>
      <c r="AK60" s="31">
        <v>9</v>
      </c>
      <c r="AL60" s="459">
        <v>0</v>
      </c>
      <c r="AM60" s="31">
        <v>0</v>
      </c>
      <c r="AN60" s="459">
        <v>7</v>
      </c>
      <c r="AO60" s="31">
        <v>7</v>
      </c>
      <c r="AP60" s="459">
        <v>0</v>
      </c>
      <c r="AQ60" s="31">
        <v>0</v>
      </c>
      <c r="AR60" s="459">
        <v>13.5</v>
      </c>
      <c r="AS60" s="32">
        <v>14</v>
      </c>
    </row>
    <row r="61" spans="1:45" ht="12.75">
      <c r="A61" s="27">
        <v>41</v>
      </c>
      <c r="B61" s="28" t="s">
        <v>142</v>
      </c>
      <c r="C61" s="118" t="s">
        <v>143</v>
      </c>
      <c r="D61" s="456">
        <v>24.75</v>
      </c>
      <c r="E61" s="457">
        <v>23</v>
      </c>
      <c r="F61" s="458">
        <v>2</v>
      </c>
      <c r="G61" s="31">
        <v>2</v>
      </c>
      <c r="H61" s="459">
        <v>0.75</v>
      </c>
      <c r="I61" s="31">
        <v>2</v>
      </c>
      <c r="J61" s="459">
        <v>0</v>
      </c>
      <c r="K61" s="31">
        <v>0</v>
      </c>
      <c r="L61" s="459">
        <v>0</v>
      </c>
      <c r="M61" s="31">
        <v>0</v>
      </c>
      <c r="N61" s="459">
        <v>0</v>
      </c>
      <c r="O61" s="31">
        <v>0</v>
      </c>
      <c r="P61" s="459">
        <v>0</v>
      </c>
      <c r="Q61" s="31">
        <v>0</v>
      </c>
      <c r="R61" s="459">
        <v>0.5</v>
      </c>
      <c r="S61" s="31">
        <v>1</v>
      </c>
      <c r="T61" s="459">
        <v>0</v>
      </c>
      <c r="U61" s="31">
        <v>0</v>
      </c>
      <c r="V61" s="459">
        <v>0.25</v>
      </c>
      <c r="W61" s="31">
        <v>1</v>
      </c>
      <c r="X61" s="459">
        <v>0.5</v>
      </c>
      <c r="Y61" s="31">
        <v>1</v>
      </c>
      <c r="Z61" s="459">
        <v>0</v>
      </c>
      <c r="AA61" s="31">
        <v>0</v>
      </c>
      <c r="AB61" s="459">
        <v>0</v>
      </c>
      <c r="AC61" s="31">
        <v>0</v>
      </c>
      <c r="AD61" s="459">
        <v>0.5</v>
      </c>
      <c r="AE61" s="31">
        <v>1</v>
      </c>
      <c r="AF61" s="459">
        <v>0</v>
      </c>
      <c r="AG61" s="31">
        <v>0</v>
      </c>
      <c r="AH61" s="459">
        <v>0</v>
      </c>
      <c r="AI61" s="31">
        <v>0</v>
      </c>
      <c r="AJ61" s="459">
        <v>0</v>
      </c>
      <c r="AK61" s="31">
        <v>0</v>
      </c>
      <c r="AL61" s="459">
        <v>10</v>
      </c>
      <c r="AM61" s="31">
        <v>8</v>
      </c>
      <c r="AN61" s="459">
        <v>4</v>
      </c>
      <c r="AO61" s="31">
        <v>3</v>
      </c>
      <c r="AP61" s="459">
        <v>0</v>
      </c>
      <c r="AQ61" s="31">
        <v>0</v>
      </c>
      <c r="AR61" s="459">
        <v>7.5</v>
      </c>
      <c r="AS61" s="32">
        <v>7</v>
      </c>
    </row>
    <row r="62" spans="1:45" ht="12.75">
      <c r="A62" s="27">
        <v>42</v>
      </c>
      <c r="B62" s="28" t="s">
        <v>144</v>
      </c>
      <c r="C62" s="118" t="s">
        <v>145</v>
      </c>
      <c r="D62" s="456">
        <v>30</v>
      </c>
      <c r="E62" s="457">
        <v>30</v>
      </c>
      <c r="F62" s="458">
        <v>0</v>
      </c>
      <c r="G62" s="31">
        <v>0</v>
      </c>
      <c r="H62" s="459">
        <v>1</v>
      </c>
      <c r="I62" s="31">
        <v>1</v>
      </c>
      <c r="J62" s="459">
        <v>0</v>
      </c>
      <c r="K62" s="31">
        <v>0</v>
      </c>
      <c r="L62" s="459">
        <v>0</v>
      </c>
      <c r="M62" s="31">
        <v>0</v>
      </c>
      <c r="N62" s="459">
        <v>0</v>
      </c>
      <c r="O62" s="31">
        <v>0</v>
      </c>
      <c r="P62" s="459">
        <v>0</v>
      </c>
      <c r="Q62" s="31">
        <v>0</v>
      </c>
      <c r="R62" s="459">
        <v>1</v>
      </c>
      <c r="S62" s="31">
        <v>1</v>
      </c>
      <c r="T62" s="459">
        <v>0</v>
      </c>
      <c r="U62" s="31">
        <v>0</v>
      </c>
      <c r="V62" s="459">
        <v>0</v>
      </c>
      <c r="W62" s="31">
        <v>0</v>
      </c>
      <c r="X62" s="459">
        <v>0</v>
      </c>
      <c r="Y62" s="31">
        <v>0</v>
      </c>
      <c r="Z62" s="459">
        <v>0</v>
      </c>
      <c r="AA62" s="31">
        <v>0</v>
      </c>
      <c r="AB62" s="459">
        <v>0</v>
      </c>
      <c r="AC62" s="31">
        <v>0</v>
      </c>
      <c r="AD62" s="459">
        <v>0</v>
      </c>
      <c r="AE62" s="31">
        <v>0</v>
      </c>
      <c r="AF62" s="459">
        <v>0</v>
      </c>
      <c r="AG62" s="31">
        <v>0</v>
      </c>
      <c r="AH62" s="459">
        <v>9</v>
      </c>
      <c r="AI62" s="31">
        <v>9</v>
      </c>
      <c r="AJ62" s="459">
        <v>0</v>
      </c>
      <c r="AK62" s="31">
        <v>0</v>
      </c>
      <c r="AL62" s="459">
        <v>0</v>
      </c>
      <c r="AM62" s="31">
        <v>0</v>
      </c>
      <c r="AN62" s="459">
        <v>3</v>
      </c>
      <c r="AO62" s="31">
        <v>3</v>
      </c>
      <c r="AP62" s="459">
        <v>0</v>
      </c>
      <c r="AQ62" s="31">
        <v>0</v>
      </c>
      <c r="AR62" s="459">
        <v>17</v>
      </c>
      <c r="AS62" s="32">
        <v>17</v>
      </c>
    </row>
    <row r="63" spans="1:45" ht="12.75">
      <c r="A63" s="27">
        <v>43</v>
      </c>
      <c r="B63" s="28" t="s">
        <v>144</v>
      </c>
      <c r="C63" s="118" t="s">
        <v>146</v>
      </c>
      <c r="D63" s="456">
        <v>24.5</v>
      </c>
      <c r="E63" s="457">
        <v>27</v>
      </c>
      <c r="F63" s="458">
        <v>2</v>
      </c>
      <c r="G63" s="31">
        <v>2</v>
      </c>
      <c r="H63" s="459">
        <v>1</v>
      </c>
      <c r="I63" s="31">
        <v>1</v>
      </c>
      <c r="J63" s="459">
        <v>0</v>
      </c>
      <c r="K63" s="31">
        <v>0</v>
      </c>
      <c r="L63" s="459">
        <v>0</v>
      </c>
      <c r="M63" s="31">
        <v>0</v>
      </c>
      <c r="N63" s="459">
        <v>0</v>
      </c>
      <c r="O63" s="31">
        <v>0</v>
      </c>
      <c r="P63" s="459">
        <v>0</v>
      </c>
      <c r="Q63" s="31">
        <v>0</v>
      </c>
      <c r="R63" s="459">
        <v>1</v>
      </c>
      <c r="S63" s="31">
        <v>1</v>
      </c>
      <c r="T63" s="459">
        <v>0</v>
      </c>
      <c r="U63" s="31">
        <v>0</v>
      </c>
      <c r="V63" s="459">
        <v>0</v>
      </c>
      <c r="W63" s="31">
        <v>0</v>
      </c>
      <c r="X63" s="459">
        <v>1.5</v>
      </c>
      <c r="Y63" s="31">
        <v>3</v>
      </c>
      <c r="Z63" s="459">
        <v>0.5</v>
      </c>
      <c r="AA63" s="31">
        <v>1</v>
      </c>
      <c r="AB63" s="459">
        <v>0.5</v>
      </c>
      <c r="AC63" s="31">
        <v>1</v>
      </c>
      <c r="AD63" s="459">
        <v>0</v>
      </c>
      <c r="AE63" s="31">
        <v>0</v>
      </c>
      <c r="AF63" s="459">
        <v>0.5</v>
      </c>
      <c r="AG63" s="31">
        <v>1</v>
      </c>
      <c r="AH63" s="459">
        <v>1</v>
      </c>
      <c r="AI63" s="31">
        <v>1</v>
      </c>
      <c r="AJ63" s="459">
        <v>0</v>
      </c>
      <c r="AK63" s="31">
        <v>0</v>
      </c>
      <c r="AL63" s="459">
        <v>4</v>
      </c>
      <c r="AM63" s="31">
        <v>4</v>
      </c>
      <c r="AN63" s="459">
        <v>8</v>
      </c>
      <c r="AO63" s="31">
        <v>8</v>
      </c>
      <c r="AP63" s="459">
        <v>0</v>
      </c>
      <c r="AQ63" s="31">
        <v>0</v>
      </c>
      <c r="AR63" s="459">
        <v>7</v>
      </c>
      <c r="AS63" s="32">
        <v>8</v>
      </c>
    </row>
    <row r="64" spans="1:45" ht="13.5" thickBot="1">
      <c r="A64" s="27">
        <v>44</v>
      </c>
      <c r="B64" s="28" t="s">
        <v>147</v>
      </c>
      <c r="C64" s="118" t="s">
        <v>148</v>
      </c>
      <c r="D64" s="456">
        <v>14.5</v>
      </c>
      <c r="E64" s="457">
        <v>15</v>
      </c>
      <c r="F64" s="458">
        <v>3.5</v>
      </c>
      <c r="G64" s="31">
        <v>3</v>
      </c>
      <c r="H64" s="459">
        <v>0.5</v>
      </c>
      <c r="I64" s="31">
        <v>1</v>
      </c>
      <c r="J64" s="459">
        <v>0</v>
      </c>
      <c r="K64" s="31">
        <v>0</v>
      </c>
      <c r="L64" s="459">
        <v>0</v>
      </c>
      <c r="M64" s="31">
        <v>0</v>
      </c>
      <c r="N64" s="459">
        <v>0</v>
      </c>
      <c r="O64" s="31">
        <v>0</v>
      </c>
      <c r="P64" s="459">
        <v>0</v>
      </c>
      <c r="Q64" s="31">
        <v>0</v>
      </c>
      <c r="R64" s="459">
        <v>0.5</v>
      </c>
      <c r="S64" s="31">
        <v>1</v>
      </c>
      <c r="T64" s="459">
        <v>0</v>
      </c>
      <c r="U64" s="31">
        <v>0</v>
      </c>
      <c r="V64" s="459">
        <v>0</v>
      </c>
      <c r="W64" s="31">
        <v>0</v>
      </c>
      <c r="X64" s="459">
        <v>3</v>
      </c>
      <c r="Y64" s="31">
        <v>3</v>
      </c>
      <c r="Z64" s="459">
        <v>1</v>
      </c>
      <c r="AA64" s="31">
        <v>1</v>
      </c>
      <c r="AB64" s="459">
        <v>0</v>
      </c>
      <c r="AC64" s="31">
        <v>0</v>
      </c>
      <c r="AD64" s="459">
        <v>0</v>
      </c>
      <c r="AE64" s="31">
        <v>0</v>
      </c>
      <c r="AF64" s="459">
        <v>2</v>
      </c>
      <c r="AG64" s="31">
        <v>2</v>
      </c>
      <c r="AH64" s="459">
        <v>0</v>
      </c>
      <c r="AI64" s="31">
        <v>0</v>
      </c>
      <c r="AJ64" s="459">
        <v>0</v>
      </c>
      <c r="AK64" s="31">
        <v>0</v>
      </c>
      <c r="AL64" s="459">
        <v>3.5</v>
      </c>
      <c r="AM64" s="31">
        <v>4</v>
      </c>
      <c r="AN64" s="459">
        <v>2</v>
      </c>
      <c r="AO64" s="31">
        <v>2</v>
      </c>
      <c r="AP64" s="459">
        <v>0</v>
      </c>
      <c r="AQ64" s="31">
        <v>0</v>
      </c>
      <c r="AR64" s="459">
        <v>2</v>
      </c>
      <c r="AS64" s="32">
        <v>2</v>
      </c>
    </row>
    <row r="65" spans="1:45" s="134" customFormat="1" ht="17.25" thickBot="1" thickTop="1">
      <c r="A65" s="180">
        <v>44</v>
      </c>
      <c r="B65" s="181"/>
      <c r="C65" s="217" t="s">
        <v>149</v>
      </c>
      <c r="D65" s="460">
        <f aca="true" t="shared" si="3" ref="D65:AS65">(D21+D22+D23+D24+D25+D26+D27+D28+D29+D30+D31+D32+D33+D34+D35+D36+D37+D38+D39+D40+D41+D42+D43+D44+D45+D46+D47+D48+D49+D50+D51+D52+D53+D54+D55+D56+D57+D58+D59+D60+D61+D62+D63+D64)</f>
        <v>1558.0400000000002</v>
      </c>
      <c r="E65" s="461">
        <f t="shared" si="3"/>
        <v>1499</v>
      </c>
      <c r="F65" s="462">
        <f t="shared" si="3"/>
        <v>141.75</v>
      </c>
      <c r="G65" s="183">
        <f t="shared" si="3"/>
        <v>141</v>
      </c>
      <c r="H65" s="463">
        <f t="shared" si="3"/>
        <v>60.4</v>
      </c>
      <c r="I65" s="183">
        <f t="shared" si="3"/>
        <v>66</v>
      </c>
      <c r="J65" s="463">
        <f t="shared" si="3"/>
        <v>2</v>
      </c>
      <c r="K65" s="183">
        <f t="shared" si="3"/>
        <v>2</v>
      </c>
      <c r="L65" s="463">
        <f t="shared" si="3"/>
        <v>0</v>
      </c>
      <c r="M65" s="183">
        <f t="shared" si="3"/>
        <v>0</v>
      </c>
      <c r="N65" s="463">
        <f t="shared" si="3"/>
        <v>0</v>
      </c>
      <c r="O65" s="183">
        <f t="shared" si="3"/>
        <v>0</v>
      </c>
      <c r="P65" s="463">
        <f t="shared" si="3"/>
        <v>0</v>
      </c>
      <c r="Q65" s="183">
        <f t="shared" si="3"/>
        <v>0</v>
      </c>
      <c r="R65" s="463">
        <f t="shared" si="3"/>
        <v>51.5</v>
      </c>
      <c r="S65" s="183">
        <f t="shared" si="3"/>
        <v>53</v>
      </c>
      <c r="T65" s="463">
        <f t="shared" si="3"/>
        <v>0</v>
      </c>
      <c r="U65" s="183">
        <f t="shared" si="3"/>
        <v>0</v>
      </c>
      <c r="V65" s="463">
        <f t="shared" si="3"/>
        <v>6.9</v>
      </c>
      <c r="W65" s="183">
        <f t="shared" si="3"/>
        <v>11</v>
      </c>
      <c r="X65" s="463">
        <f t="shared" si="3"/>
        <v>159.19000000000003</v>
      </c>
      <c r="Y65" s="183">
        <f t="shared" si="3"/>
        <v>165</v>
      </c>
      <c r="Z65" s="463">
        <f t="shared" si="3"/>
        <v>25.25</v>
      </c>
      <c r="AA65" s="183">
        <f t="shared" si="3"/>
        <v>30</v>
      </c>
      <c r="AB65" s="463">
        <f t="shared" si="3"/>
        <v>10.100000000000001</v>
      </c>
      <c r="AC65" s="183">
        <f t="shared" si="3"/>
        <v>12</v>
      </c>
      <c r="AD65" s="463">
        <f t="shared" si="3"/>
        <v>45.5</v>
      </c>
      <c r="AE65" s="183">
        <f t="shared" si="3"/>
        <v>44</v>
      </c>
      <c r="AF65" s="463">
        <f t="shared" si="3"/>
        <v>78.34</v>
      </c>
      <c r="AG65" s="183">
        <f t="shared" si="3"/>
        <v>79</v>
      </c>
      <c r="AH65" s="463">
        <f t="shared" si="3"/>
        <v>74.9</v>
      </c>
      <c r="AI65" s="183">
        <f t="shared" si="3"/>
        <v>72</v>
      </c>
      <c r="AJ65" s="463">
        <f t="shared" si="3"/>
        <v>110.25</v>
      </c>
      <c r="AK65" s="183">
        <f t="shared" si="3"/>
        <v>98</v>
      </c>
      <c r="AL65" s="463">
        <f t="shared" si="3"/>
        <v>214.25</v>
      </c>
      <c r="AM65" s="183">
        <f t="shared" si="3"/>
        <v>217</v>
      </c>
      <c r="AN65" s="463">
        <f t="shared" si="3"/>
        <v>313.25</v>
      </c>
      <c r="AO65" s="183">
        <f t="shared" si="3"/>
        <v>292</v>
      </c>
      <c r="AP65" s="463">
        <f t="shared" si="3"/>
        <v>13.85</v>
      </c>
      <c r="AQ65" s="183">
        <f t="shared" si="3"/>
        <v>13</v>
      </c>
      <c r="AR65" s="463">
        <f t="shared" si="3"/>
        <v>470.19999999999993</v>
      </c>
      <c r="AS65" s="184">
        <f t="shared" si="3"/>
        <v>435</v>
      </c>
    </row>
    <row r="66" spans="1:45" ht="14.25" thickBot="1" thickTop="1">
      <c r="A66" s="547"/>
      <c r="B66" s="548"/>
      <c r="C66" s="548"/>
      <c r="D66" s="513"/>
      <c r="E66" s="513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  <c r="AE66" s="548"/>
      <c r="AF66" s="548"/>
      <c r="AG66" s="548"/>
      <c r="AH66" s="548"/>
      <c r="AI66" s="548"/>
      <c r="AJ66" s="548"/>
      <c r="AK66" s="548"/>
      <c r="AL66" s="548"/>
      <c r="AM66" s="548"/>
      <c r="AN66" s="548"/>
      <c r="AO66" s="548"/>
      <c r="AP66" s="548"/>
      <c r="AQ66" s="548"/>
      <c r="AR66" s="548"/>
      <c r="AS66" s="549"/>
    </row>
    <row r="67" spans="1:45" ht="13.5" hidden="1" thickTop="1">
      <c r="A67" s="27">
        <v>1</v>
      </c>
      <c r="B67" s="28" t="s">
        <v>64</v>
      </c>
      <c r="C67" s="29" t="s">
        <v>65</v>
      </c>
      <c r="D67" s="230">
        <v>175</v>
      </c>
      <c r="E67" s="304">
        <v>179</v>
      </c>
      <c r="F67" s="31">
        <v>9.5</v>
      </c>
      <c r="G67" s="31">
        <v>6</v>
      </c>
      <c r="H67" s="31">
        <v>22</v>
      </c>
      <c r="I67" s="31">
        <v>19</v>
      </c>
      <c r="J67" s="31">
        <v>2</v>
      </c>
      <c r="K67" s="31">
        <v>1</v>
      </c>
      <c r="L67" s="31">
        <v>1.5</v>
      </c>
      <c r="M67" s="31">
        <v>1</v>
      </c>
      <c r="N67" s="31">
        <v>1</v>
      </c>
      <c r="O67" s="31">
        <v>1</v>
      </c>
      <c r="P67" s="31">
        <v>2.5</v>
      </c>
      <c r="Q67" s="31">
        <v>3</v>
      </c>
      <c r="R67" s="31">
        <v>11</v>
      </c>
      <c r="S67" s="31">
        <v>9</v>
      </c>
      <c r="T67" s="31">
        <v>2</v>
      </c>
      <c r="U67" s="31">
        <v>2</v>
      </c>
      <c r="V67" s="31">
        <v>2</v>
      </c>
      <c r="W67" s="31">
        <v>2</v>
      </c>
      <c r="X67" s="31">
        <v>14</v>
      </c>
      <c r="Y67" s="31">
        <v>12</v>
      </c>
      <c r="Z67" s="31">
        <v>1</v>
      </c>
      <c r="AA67" s="31">
        <v>1</v>
      </c>
      <c r="AB67" s="31">
        <v>3</v>
      </c>
      <c r="AC67" s="31">
        <v>2</v>
      </c>
      <c r="AD67" s="31">
        <v>0</v>
      </c>
      <c r="AE67" s="31">
        <v>0</v>
      </c>
      <c r="AF67" s="31">
        <v>10</v>
      </c>
      <c r="AG67" s="31">
        <v>9</v>
      </c>
      <c r="AH67" s="31">
        <v>2</v>
      </c>
      <c r="AI67" s="31">
        <v>2</v>
      </c>
      <c r="AJ67" s="31">
        <v>35</v>
      </c>
      <c r="AK67" s="31">
        <v>33</v>
      </c>
      <c r="AL67" s="31">
        <v>0</v>
      </c>
      <c r="AM67" s="31">
        <v>0</v>
      </c>
      <c r="AN67" s="31">
        <v>61</v>
      </c>
      <c r="AO67" s="31">
        <v>76</v>
      </c>
      <c r="AP67" s="31">
        <v>0</v>
      </c>
      <c r="AQ67" s="31">
        <v>0</v>
      </c>
      <c r="AR67" s="31">
        <v>31.5</v>
      </c>
      <c r="AS67" s="32">
        <v>31</v>
      </c>
    </row>
    <row r="68" spans="1:45" ht="12.75" hidden="1">
      <c r="A68" s="27">
        <v>2</v>
      </c>
      <c r="B68" s="28" t="s">
        <v>66</v>
      </c>
      <c r="C68" s="29" t="s">
        <v>67</v>
      </c>
      <c r="D68" s="230">
        <v>161</v>
      </c>
      <c r="E68" s="304">
        <v>140</v>
      </c>
      <c r="F68" s="31">
        <v>8.5</v>
      </c>
      <c r="G68" s="31">
        <v>5</v>
      </c>
      <c r="H68" s="31">
        <v>15</v>
      </c>
      <c r="I68" s="31">
        <v>14</v>
      </c>
      <c r="J68" s="31">
        <v>1</v>
      </c>
      <c r="K68" s="31">
        <v>1</v>
      </c>
      <c r="L68" s="31">
        <v>1</v>
      </c>
      <c r="M68" s="31">
        <v>2</v>
      </c>
      <c r="N68" s="31">
        <v>0.5</v>
      </c>
      <c r="O68" s="31">
        <v>1</v>
      </c>
      <c r="P68" s="31">
        <v>1.5</v>
      </c>
      <c r="Q68" s="31">
        <v>1</v>
      </c>
      <c r="R68" s="31">
        <v>9</v>
      </c>
      <c r="S68" s="31">
        <v>8</v>
      </c>
      <c r="T68" s="31">
        <v>2</v>
      </c>
      <c r="U68" s="31">
        <v>1</v>
      </c>
      <c r="V68" s="31">
        <v>0</v>
      </c>
      <c r="W68" s="31">
        <v>0</v>
      </c>
      <c r="X68" s="31">
        <v>8</v>
      </c>
      <c r="Y68" s="31">
        <v>9</v>
      </c>
      <c r="Z68" s="31">
        <v>2</v>
      </c>
      <c r="AA68" s="31">
        <v>2</v>
      </c>
      <c r="AB68" s="31">
        <v>2</v>
      </c>
      <c r="AC68" s="31">
        <v>3</v>
      </c>
      <c r="AD68" s="31">
        <v>1</v>
      </c>
      <c r="AE68" s="31">
        <v>1</v>
      </c>
      <c r="AF68" s="31">
        <v>3</v>
      </c>
      <c r="AG68" s="31">
        <v>3</v>
      </c>
      <c r="AH68" s="31">
        <v>1</v>
      </c>
      <c r="AI68" s="31">
        <v>1</v>
      </c>
      <c r="AJ68" s="31">
        <v>18</v>
      </c>
      <c r="AK68" s="31">
        <v>14</v>
      </c>
      <c r="AL68" s="31">
        <v>24</v>
      </c>
      <c r="AM68" s="31">
        <v>20</v>
      </c>
      <c r="AN68" s="31">
        <v>50</v>
      </c>
      <c r="AO68" s="31">
        <v>47</v>
      </c>
      <c r="AP68" s="31">
        <v>0</v>
      </c>
      <c r="AQ68" s="31">
        <v>0</v>
      </c>
      <c r="AR68" s="31">
        <v>36.5</v>
      </c>
      <c r="AS68" s="32">
        <v>30</v>
      </c>
    </row>
    <row r="69" spans="1:45" ht="12.75" hidden="1">
      <c r="A69" s="27">
        <v>3</v>
      </c>
      <c r="B69" s="28" t="s">
        <v>66</v>
      </c>
      <c r="C69" s="29" t="s">
        <v>68</v>
      </c>
      <c r="D69" s="230">
        <v>250</v>
      </c>
      <c r="E69" s="304">
        <v>194</v>
      </c>
      <c r="F69" s="31">
        <v>9</v>
      </c>
      <c r="G69" s="31">
        <v>9</v>
      </c>
      <c r="H69" s="31">
        <v>26</v>
      </c>
      <c r="I69" s="31">
        <v>23</v>
      </c>
      <c r="J69" s="31">
        <v>2.5</v>
      </c>
      <c r="K69" s="31">
        <v>2</v>
      </c>
      <c r="L69" s="31">
        <v>2</v>
      </c>
      <c r="M69" s="31">
        <v>2</v>
      </c>
      <c r="N69" s="31">
        <v>1</v>
      </c>
      <c r="O69" s="31">
        <v>1</v>
      </c>
      <c r="P69" s="31">
        <v>2</v>
      </c>
      <c r="Q69" s="31">
        <v>1</v>
      </c>
      <c r="R69" s="31">
        <v>16</v>
      </c>
      <c r="S69" s="31">
        <v>16</v>
      </c>
      <c r="T69" s="31">
        <v>2.5</v>
      </c>
      <c r="U69" s="31">
        <v>1</v>
      </c>
      <c r="V69" s="31">
        <v>0</v>
      </c>
      <c r="W69" s="31">
        <v>0</v>
      </c>
      <c r="X69" s="31">
        <v>29</v>
      </c>
      <c r="Y69" s="31">
        <v>15</v>
      </c>
      <c r="Z69" s="31">
        <v>2</v>
      </c>
      <c r="AA69" s="31">
        <v>1</v>
      </c>
      <c r="AB69" s="31">
        <v>3</v>
      </c>
      <c r="AC69" s="31">
        <v>2</v>
      </c>
      <c r="AD69" s="31">
        <v>0</v>
      </c>
      <c r="AE69" s="31">
        <v>0</v>
      </c>
      <c r="AF69" s="31">
        <v>24</v>
      </c>
      <c r="AG69" s="31">
        <v>12</v>
      </c>
      <c r="AH69" s="31">
        <v>3</v>
      </c>
      <c r="AI69" s="31">
        <v>2</v>
      </c>
      <c r="AJ69" s="31">
        <v>31</v>
      </c>
      <c r="AK69" s="31">
        <v>23</v>
      </c>
      <c r="AL69" s="31">
        <v>14.5</v>
      </c>
      <c r="AM69" s="31">
        <v>15</v>
      </c>
      <c r="AN69" s="31">
        <v>71</v>
      </c>
      <c r="AO69" s="31">
        <v>57</v>
      </c>
      <c r="AP69" s="31">
        <v>0</v>
      </c>
      <c r="AQ69" s="31">
        <v>0</v>
      </c>
      <c r="AR69" s="31">
        <v>66.5</v>
      </c>
      <c r="AS69" s="32">
        <v>50</v>
      </c>
    </row>
    <row r="70" spans="1:45" ht="12.75" hidden="1">
      <c r="A70" s="27">
        <v>4</v>
      </c>
      <c r="B70" s="28" t="s">
        <v>66</v>
      </c>
      <c r="C70" s="29" t="s">
        <v>485</v>
      </c>
      <c r="D70" s="230">
        <v>105</v>
      </c>
      <c r="E70" s="304">
        <v>101</v>
      </c>
      <c r="F70" s="31">
        <v>8</v>
      </c>
      <c r="G70" s="31">
        <v>7</v>
      </c>
      <c r="H70" s="31">
        <v>11</v>
      </c>
      <c r="I70" s="31">
        <v>11</v>
      </c>
      <c r="J70" s="31">
        <v>1</v>
      </c>
      <c r="K70" s="31">
        <v>1</v>
      </c>
      <c r="L70" s="31">
        <v>1</v>
      </c>
      <c r="M70" s="31">
        <v>1</v>
      </c>
      <c r="N70" s="31">
        <v>0</v>
      </c>
      <c r="O70" s="31">
        <v>0</v>
      </c>
      <c r="P70" s="31">
        <v>1</v>
      </c>
      <c r="Q70" s="31">
        <v>0</v>
      </c>
      <c r="R70" s="31">
        <v>7</v>
      </c>
      <c r="S70" s="31">
        <v>8</v>
      </c>
      <c r="T70" s="31">
        <v>1</v>
      </c>
      <c r="U70" s="31">
        <v>1</v>
      </c>
      <c r="V70" s="31">
        <v>0</v>
      </c>
      <c r="W70" s="31">
        <v>0</v>
      </c>
      <c r="X70" s="31">
        <v>13.5</v>
      </c>
      <c r="Y70" s="31">
        <v>14</v>
      </c>
      <c r="Z70" s="31">
        <v>1</v>
      </c>
      <c r="AA70" s="31">
        <v>1</v>
      </c>
      <c r="AB70" s="31">
        <v>1</v>
      </c>
      <c r="AC70" s="31">
        <v>1</v>
      </c>
      <c r="AD70" s="31">
        <v>0</v>
      </c>
      <c r="AE70" s="31">
        <v>0</v>
      </c>
      <c r="AF70" s="31">
        <v>11.5</v>
      </c>
      <c r="AG70" s="31">
        <v>12</v>
      </c>
      <c r="AH70" s="31">
        <v>1</v>
      </c>
      <c r="AI70" s="31">
        <v>1</v>
      </c>
      <c r="AJ70" s="31">
        <v>9</v>
      </c>
      <c r="AK70" s="31">
        <v>10</v>
      </c>
      <c r="AL70" s="31">
        <v>4</v>
      </c>
      <c r="AM70" s="31">
        <v>2</v>
      </c>
      <c r="AN70" s="31">
        <v>37</v>
      </c>
      <c r="AO70" s="31">
        <v>36</v>
      </c>
      <c r="AP70" s="31">
        <v>0</v>
      </c>
      <c r="AQ70" s="31">
        <v>0</v>
      </c>
      <c r="AR70" s="31">
        <v>21.5</v>
      </c>
      <c r="AS70" s="32">
        <v>20</v>
      </c>
    </row>
    <row r="71" spans="1:45" ht="13.5" hidden="1" thickBot="1">
      <c r="A71" s="27">
        <v>5</v>
      </c>
      <c r="B71" s="28" t="s">
        <v>70</v>
      </c>
      <c r="C71" s="29" t="s">
        <v>71</v>
      </c>
      <c r="D71" s="230">
        <v>237</v>
      </c>
      <c r="E71" s="304">
        <v>214</v>
      </c>
      <c r="F71" s="31">
        <v>9</v>
      </c>
      <c r="G71" s="31">
        <v>8</v>
      </c>
      <c r="H71" s="31">
        <v>21</v>
      </c>
      <c r="I71" s="31">
        <v>19</v>
      </c>
      <c r="J71" s="31">
        <v>1</v>
      </c>
      <c r="K71" s="31">
        <v>1</v>
      </c>
      <c r="L71" s="31">
        <v>2</v>
      </c>
      <c r="M71" s="31">
        <v>2</v>
      </c>
      <c r="N71" s="31">
        <v>0</v>
      </c>
      <c r="O71" s="31">
        <v>0</v>
      </c>
      <c r="P71" s="31">
        <v>2</v>
      </c>
      <c r="Q71" s="31">
        <v>2</v>
      </c>
      <c r="R71" s="31">
        <v>12</v>
      </c>
      <c r="S71" s="31">
        <v>10</v>
      </c>
      <c r="T71" s="31">
        <v>2</v>
      </c>
      <c r="U71" s="31">
        <v>2</v>
      </c>
      <c r="V71" s="31">
        <v>2</v>
      </c>
      <c r="W71" s="31">
        <v>2</v>
      </c>
      <c r="X71" s="31">
        <v>6</v>
      </c>
      <c r="Y71" s="31">
        <v>5</v>
      </c>
      <c r="Z71" s="31">
        <v>2</v>
      </c>
      <c r="AA71" s="31">
        <v>2</v>
      </c>
      <c r="AB71" s="31">
        <v>3</v>
      </c>
      <c r="AC71" s="31">
        <v>2</v>
      </c>
      <c r="AD71" s="31">
        <v>1</v>
      </c>
      <c r="AE71" s="31">
        <v>1</v>
      </c>
      <c r="AF71" s="31">
        <v>0</v>
      </c>
      <c r="AG71" s="31">
        <v>0</v>
      </c>
      <c r="AH71" s="31">
        <v>2</v>
      </c>
      <c r="AI71" s="31">
        <v>2</v>
      </c>
      <c r="AJ71" s="31">
        <v>48</v>
      </c>
      <c r="AK71" s="31">
        <v>47</v>
      </c>
      <c r="AL71" s="31">
        <v>52</v>
      </c>
      <c r="AM71" s="31">
        <v>46</v>
      </c>
      <c r="AN71" s="31">
        <v>47</v>
      </c>
      <c r="AO71" s="31">
        <v>46</v>
      </c>
      <c r="AP71" s="31">
        <v>0</v>
      </c>
      <c r="AQ71" s="31">
        <v>0</v>
      </c>
      <c r="AR71" s="31">
        <v>52</v>
      </c>
      <c r="AS71" s="32">
        <v>41</v>
      </c>
    </row>
    <row r="72" spans="1:45" ht="17.25" hidden="1" thickBot="1" thickTop="1">
      <c r="A72" s="161">
        <v>5</v>
      </c>
      <c r="B72" s="162"/>
      <c r="C72" s="163" t="s">
        <v>72</v>
      </c>
      <c r="D72" s="164">
        <f aca="true" t="shared" si="4" ref="D72:AS72">(D67+D68+D69+D70+D71)</f>
        <v>928</v>
      </c>
      <c r="E72" s="165">
        <f t="shared" si="4"/>
        <v>828</v>
      </c>
      <c r="F72" s="165">
        <f t="shared" si="4"/>
        <v>44</v>
      </c>
      <c r="G72" s="165">
        <f t="shared" si="4"/>
        <v>35</v>
      </c>
      <c r="H72" s="165">
        <f t="shared" si="4"/>
        <v>95</v>
      </c>
      <c r="I72" s="165">
        <f t="shared" si="4"/>
        <v>86</v>
      </c>
      <c r="J72" s="165">
        <f t="shared" si="4"/>
        <v>7.5</v>
      </c>
      <c r="K72" s="165">
        <f t="shared" si="4"/>
        <v>6</v>
      </c>
      <c r="L72" s="165">
        <f t="shared" si="4"/>
        <v>7.5</v>
      </c>
      <c r="M72" s="165">
        <f t="shared" si="4"/>
        <v>8</v>
      </c>
      <c r="N72" s="165">
        <f t="shared" si="4"/>
        <v>2.5</v>
      </c>
      <c r="O72" s="165">
        <f t="shared" si="4"/>
        <v>3</v>
      </c>
      <c r="P72" s="165">
        <f t="shared" si="4"/>
        <v>9</v>
      </c>
      <c r="Q72" s="165">
        <f t="shared" si="4"/>
        <v>7</v>
      </c>
      <c r="R72" s="165">
        <f t="shared" si="4"/>
        <v>55</v>
      </c>
      <c r="S72" s="165">
        <f t="shared" si="4"/>
        <v>51</v>
      </c>
      <c r="T72" s="165">
        <f t="shared" si="4"/>
        <v>9.5</v>
      </c>
      <c r="U72" s="165">
        <f t="shared" si="4"/>
        <v>7</v>
      </c>
      <c r="V72" s="165">
        <f t="shared" si="4"/>
        <v>4</v>
      </c>
      <c r="W72" s="165">
        <f t="shared" si="4"/>
        <v>4</v>
      </c>
      <c r="X72" s="165">
        <f t="shared" si="4"/>
        <v>70.5</v>
      </c>
      <c r="Y72" s="165">
        <f t="shared" si="4"/>
        <v>55</v>
      </c>
      <c r="Z72" s="165">
        <f t="shared" si="4"/>
        <v>8</v>
      </c>
      <c r="AA72" s="165">
        <f t="shared" si="4"/>
        <v>7</v>
      </c>
      <c r="AB72" s="165">
        <f t="shared" si="4"/>
        <v>12</v>
      </c>
      <c r="AC72" s="165">
        <f t="shared" si="4"/>
        <v>10</v>
      </c>
      <c r="AD72" s="165">
        <f t="shared" si="4"/>
        <v>2</v>
      </c>
      <c r="AE72" s="165">
        <f t="shared" si="4"/>
        <v>2</v>
      </c>
      <c r="AF72" s="165">
        <f t="shared" si="4"/>
        <v>48.5</v>
      </c>
      <c r="AG72" s="165">
        <f t="shared" si="4"/>
        <v>36</v>
      </c>
      <c r="AH72" s="165">
        <f t="shared" si="4"/>
        <v>9</v>
      </c>
      <c r="AI72" s="165">
        <f t="shared" si="4"/>
        <v>8</v>
      </c>
      <c r="AJ72" s="165">
        <f t="shared" si="4"/>
        <v>141</v>
      </c>
      <c r="AK72" s="165">
        <f t="shared" si="4"/>
        <v>127</v>
      </c>
      <c r="AL72" s="165">
        <f t="shared" si="4"/>
        <v>94.5</v>
      </c>
      <c r="AM72" s="165">
        <f t="shared" si="4"/>
        <v>83</v>
      </c>
      <c r="AN72" s="165">
        <f t="shared" si="4"/>
        <v>266</v>
      </c>
      <c r="AO72" s="165">
        <f t="shared" si="4"/>
        <v>262</v>
      </c>
      <c r="AP72" s="165">
        <f t="shared" si="4"/>
        <v>0</v>
      </c>
      <c r="AQ72" s="165">
        <f t="shared" si="4"/>
        <v>0</v>
      </c>
      <c r="AR72" s="165">
        <f t="shared" si="4"/>
        <v>208</v>
      </c>
      <c r="AS72" s="166">
        <f t="shared" si="4"/>
        <v>172</v>
      </c>
    </row>
    <row r="73" spans="1:45" ht="14.25" hidden="1" thickBot="1" thickTop="1">
      <c r="A73" s="547"/>
      <c r="B73" s="548"/>
      <c r="C73" s="548"/>
      <c r="D73" s="548"/>
      <c r="E73" s="548"/>
      <c r="F73" s="548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548"/>
      <c r="T73" s="548"/>
      <c r="U73" s="548"/>
      <c r="V73" s="548"/>
      <c r="W73" s="548"/>
      <c r="X73" s="548"/>
      <c r="Y73" s="548"/>
      <c r="Z73" s="548"/>
      <c r="AA73" s="548"/>
      <c r="AB73" s="548"/>
      <c r="AC73" s="548"/>
      <c r="AD73" s="548"/>
      <c r="AE73" s="548"/>
      <c r="AF73" s="548"/>
      <c r="AG73" s="548"/>
      <c r="AH73" s="548"/>
      <c r="AI73" s="548"/>
      <c r="AJ73" s="548"/>
      <c r="AK73" s="548"/>
      <c r="AL73" s="548"/>
      <c r="AM73" s="548"/>
      <c r="AN73" s="548"/>
      <c r="AO73" s="548"/>
      <c r="AP73" s="548"/>
      <c r="AQ73" s="548"/>
      <c r="AR73" s="548"/>
      <c r="AS73" s="549"/>
    </row>
    <row r="74" spans="1:45" ht="13.5" hidden="1" thickTop="1">
      <c r="A74" s="27">
        <v>1</v>
      </c>
      <c r="B74" s="28" t="s">
        <v>66</v>
      </c>
      <c r="C74" s="29" t="s">
        <v>73</v>
      </c>
      <c r="D74" s="230">
        <v>103.25</v>
      </c>
      <c r="E74" s="304">
        <v>98</v>
      </c>
      <c r="F74" s="31">
        <v>5.5</v>
      </c>
      <c r="G74" s="31">
        <v>4</v>
      </c>
      <c r="H74" s="31">
        <v>11.5</v>
      </c>
      <c r="I74" s="31">
        <v>13</v>
      </c>
      <c r="J74" s="31">
        <v>0</v>
      </c>
      <c r="K74" s="31">
        <v>0</v>
      </c>
      <c r="L74" s="31">
        <v>0</v>
      </c>
      <c r="M74" s="31">
        <v>0</v>
      </c>
      <c r="N74" s="31">
        <v>1</v>
      </c>
      <c r="O74" s="31">
        <v>1</v>
      </c>
      <c r="P74" s="31">
        <v>0</v>
      </c>
      <c r="Q74" s="31">
        <v>0</v>
      </c>
      <c r="R74" s="31">
        <v>8</v>
      </c>
      <c r="S74" s="31">
        <v>8</v>
      </c>
      <c r="T74" s="31">
        <v>1</v>
      </c>
      <c r="U74" s="31">
        <v>1</v>
      </c>
      <c r="V74" s="31">
        <v>1.5</v>
      </c>
      <c r="W74" s="31">
        <v>3</v>
      </c>
      <c r="X74" s="31">
        <v>9</v>
      </c>
      <c r="Y74" s="31">
        <v>9</v>
      </c>
      <c r="Z74" s="31">
        <v>1</v>
      </c>
      <c r="AA74" s="31">
        <v>1</v>
      </c>
      <c r="AB74" s="31">
        <v>2</v>
      </c>
      <c r="AC74" s="31">
        <v>2</v>
      </c>
      <c r="AD74" s="31">
        <v>0</v>
      </c>
      <c r="AE74" s="31">
        <v>0</v>
      </c>
      <c r="AF74" s="31">
        <v>6</v>
      </c>
      <c r="AG74" s="31">
        <v>6</v>
      </c>
      <c r="AH74" s="31">
        <v>1</v>
      </c>
      <c r="AI74" s="31">
        <v>1</v>
      </c>
      <c r="AJ74" s="31">
        <v>0</v>
      </c>
      <c r="AK74" s="31">
        <v>0</v>
      </c>
      <c r="AL74" s="31">
        <v>7</v>
      </c>
      <c r="AM74" s="31">
        <v>7</v>
      </c>
      <c r="AN74" s="31">
        <v>50</v>
      </c>
      <c r="AO74" s="31">
        <v>46</v>
      </c>
      <c r="AP74" s="31">
        <v>0</v>
      </c>
      <c r="AQ74" s="31">
        <v>0</v>
      </c>
      <c r="AR74" s="31">
        <v>19.25</v>
      </c>
      <c r="AS74" s="32">
        <v>18</v>
      </c>
    </row>
    <row r="75" spans="1:45" ht="12.75" hidden="1">
      <c r="A75" s="27">
        <v>2</v>
      </c>
      <c r="B75" s="28" t="s">
        <v>74</v>
      </c>
      <c r="C75" s="29" t="s">
        <v>75</v>
      </c>
      <c r="D75" s="230">
        <v>277</v>
      </c>
      <c r="E75" s="304">
        <v>222</v>
      </c>
      <c r="F75" s="31">
        <v>9</v>
      </c>
      <c r="G75" s="31">
        <v>6</v>
      </c>
      <c r="H75" s="31">
        <v>15.5</v>
      </c>
      <c r="I75" s="31">
        <v>16</v>
      </c>
      <c r="J75" s="31">
        <v>0</v>
      </c>
      <c r="K75" s="31">
        <v>0</v>
      </c>
      <c r="L75" s="31">
        <v>1</v>
      </c>
      <c r="M75" s="31">
        <v>1</v>
      </c>
      <c r="N75" s="31">
        <v>1</v>
      </c>
      <c r="O75" s="31">
        <v>1</v>
      </c>
      <c r="P75" s="31">
        <v>0</v>
      </c>
      <c r="Q75" s="31">
        <v>0</v>
      </c>
      <c r="R75" s="31">
        <v>10</v>
      </c>
      <c r="S75" s="31">
        <v>10</v>
      </c>
      <c r="T75" s="31">
        <v>1</v>
      </c>
      <c r="U75" s="31">
        <v>1</v>
      </c>
      <c r="V75" s="31">
        <v>2.5</v>
      </c>
      <c r="W75" s="31">
        <v>3</v>
      </c>
      <c r="X75" s="31">
        <v>12.5</v>
      </c>
      <c r="Y75" s="31">
        <v>12</v>
      </c>
      <c r="Z75" s="31">
        <v>1</v>
      </c>
      <c r="AA75" s="31">
        <v>1</v>
      </c>
      <c r="AB75" s="31">
        <v>1</v>
      </c>
      <c r="AC75" s="31">
        <v>1</v>
      </c>
      <c r="AD75" s="31">
        <v>0.5</v>
      </c>
      <c r="AE75" s="31">
        <v>1</v>
      </c>
      <c r="AF75" s="31">
        <v>10</v>
      </c>
      <c r="AG75" s="31">
        <v>9</v>
      </c>
      <c r="AH75" s="31">
        <v>2</v>
      </c>
      <c r="AI75" s="31">
        <v>2</v>
      </c>
      <c r="AJ75" s="31">
        <v>118.5</v>
      </c>
      <c r="AK75" s="31">
        <v>117</v>
      </c>
      <c r="AL75" s="31">
        <v>8.5</v>
      </c>
      <c r="AM75" s="31">
        <v>0</v>
      </c>
      <c r="AN75" s="31">
        <v>46</v>
      </c>
      <c r="AO75" s="31">
        <v>15</v>
      </c>
      <c r="AP75" s="31">
        <v>0.5</v>
      </c>
      <c r="AQ75" s="31">
        <v>0</v>
      </c>
      <c r="AR75" s="31">
        <v>64.5</v>
      </c>
      <c r="AS75" s="32">
        <v>54</v>
      </c>
    </row>
    <row r="76" spans="1:45" ht="13.5" hidden="1" thickBot="1">
      <c r="A76" s="27">
        <v>3</v>
      </c>
      <c r="B76" s="28" t="s">
        <v>76</v>
      </c>
      <c r="C76" s="29" t="s">
        <v>77</v>
      </c>
      <c r="D76" s="230">
        <v>137.5</v>
      </c>
      <c r="E76" s="304">
        <v>151</v>
      </c>
      <c r="F76" s="31">
        <v>5.5</v>
      </c>
      <c r="G76" s="31">
        <v>6</v>
      </c>
      <c r="H76" s="31">
        <v>10.5</v>
      </c>
      <c r="I76" s="31">
        <v>11</v>
      </c>
      <c r="J76" s="31">
        <v>1</v>
      </c>
      <c r="K76" s="31">
        <v>1</v>
      </c>
      <c r="L76" s="31">
        <v>1</v>
      </c>
      <c r="M76" s="31">
        <v>1</v>
      </c>
      <c r="N76" s="31">
        <v>1</v>
      </c>
      <c r="O76" s="31">
        <v>0</v>
      </c>
      <c r="P76" s="31">
        <v>0</v>
      </c>
      <c r="Q76" s="31">
        <v>0</v>
      </c>
      <c r="R76" s="31">
        <v>6</v>
      </c>
      <c r="S76" s="31">
        <v>7</v>
      </c>
      <c r="T76" s="31">
        <v>1</v>
      </c>
      <c r="U76" s="31">
        <v>0</v>
      </c>
      <c r="V76" s="31">
        <v>0.5</v>
      </c>
      <c r="W76" s="31">
        <v>2</v>
      </c>
      <c r="X76" s="31">
        <v>8</v>
      </c>
      <c r="Y76" s="31">
        <v>9</v>
      </c>
      <c r="Z76" s="31">
        <v>0</v>
      </c>
      <c r="AA76" s="31">
        <v>1</v>
      </c>
      <c r="AB76" s="31">
        <v>0</v>
      </c>
      <c r="AC76" s="31">
        <v>0</v>
      </c>
      <c r="AD76" s="31">
        <v>0</v>
      </c>
      <c r="AE76" s="31">
        <v>0</v>
      </c>
      <c r="AF76" s="31">
        <v>8</v>
      </c>
      <c r="AG76" s="31">
        <v>8</v>
      </c>
      <c r="AH76" s="31">
        <v>1</v>
      </c>
      <c r="AI76" s="31">
        <v>1</v>
      </c>
      <c r="AJ76" s="31">
        <v>7</v>
      </c>
      <c r="AK76" s="31">
        <v>5</v>
      </c>
      <c r="AL76" s="31">
        <v>0</v>
      </c>
      <c r="AM76" s="31">
        <v>0</v>
      </c>
      <c r="AN76" s="31">
        <v>54</v>
      </c>
      <c r="AO76" s="31">
        <v>59</v>
      </c>
      <c r="AP76" s="31">
        <v>17</v>
      </c>
      <c r="AQ76" s="31">
        <v>21</v>
      </c>
      <c r="AR76" s="31">
        <v>34.5</v>
      </c>
      <c r="AS76" s="32">
        <v>39</v>
      </c>
    </row>
    <row r="77" spans="1:45" ht="17.25" hidden="1" thickBot="1" thickTop="1">
      <c r="A77" s="161">
        <v>3</v>
      </c>
      <c r="B77" s="162"/>
      <c r="C77" s="163" t="s">
        <v>78</v>
      </c>
      <c r="D77" s="164">
        <f aca="true" t="shared" si="5" ref="D77:AS77">(D74+D75+D76)</f>
        <v>517.75</v>
      </c>
      <c r="E77" s="165">
        <f t="shared" si="5"/>
        <v>471</v>
      </c>
      <c r="F77" s="165">
        <f t="shared" si="5"/>
        <v>20</v>
      </c>
      <c r="G77" s="165">
        <f t="shared" si="5"/>
        <v>16</v>
      </c>
      <c r="H77" s="165">
        <f t="shared" si="5"/>
        <v>37.5</v>
      </c>
      <c r="I77" s="165">
        <f t="shared" si="5"/>
        <v>40</v>
      </c>
      <c r="J77" s="165">
        <f t="shared" si="5"/>
        <v>1</v>
      </c>
      <c r="K77" s="165">
        <f t="shared" si="5"/>
        <v>1</v>
      </c>
      <c r="L77" s="165">
        <f t="shared" si="5"/>
        <v>2</v>
      </c>
      <c r="M77" s="165">
        <f t="shared" si="5"/>
        <v>2</v>
      </c>
      <c r="N77" s="165">
        <f t="shared" si="5"/>
        <v>3</v>
      </c>
      <c r="O77" s="165">
        <f t="shared" si="5"/>
        <v>2</v>
      </c>
      <c r="P77" s="165">
        <f t="shared" si="5"/>
        <v>0</v>
      </c>
      <c r="Q77" s="165">
        <f t="shared" si="5"/>
        <v>0</v>
      </c>
      <c r="R77" s="165">
        <f t="shared" si="5"/>
        <v>24</v>
      </c>
      <c r="S77" s="165">
        <f t="shared" si="5"/>
        <v>25</v>
      </c>
      <c r="T77" s="165">
        <f t="shared" si="5"/>
        <v>3</v>
      </c>
      <c r="U77" s="165">
        <f t="shared" si="5"/>
        <v>2</v>
      </c>
      <c r="V77" s="165">
        <f t="shared" si="5"/>
        <v>4.5</v>
      </c>
      <c r="W77" s="165">
        <f t="shared" si="5"/>
        <v>8</v>
      </c>
      <c r="X77" s="165">
        <f t="shared" si="5"/>
        <v>29.5</v>
      </c>
      <c r="Y77" s="165">
        <f t="shared" si="5"/>
        <v>30</v>
      </c>
      <c r="Z77" s="165">
        <f t="shared" si="5"/>
        <v>2</v>
      </c>
      <c r="AA77" s="165">
        <f t="shared" si="5"/>
        <v>3</v>
      </c>
      <c r="AB77" s="165">
        <f t="shared" si="5"/>
        <v>3</v>
      </c>
      <c r="AC77" s="165">
        <f t="shared" si="5"/>
        <v>3</v>
      </c>
      <c r="AD77" s="165">
        <f t="shared" si="5"/>
        <v>0.5</v>
      </c>
      <c r="AE77" s="165">
        <f t="shared" si="5"/>
        <v>1</v>
      </c>
      <c r="AF77" s="165">
        <f t="shared" si="5"/>
        <v>24</v>
      </c>
      <c r="AG77" s="165">
        <f t="shared" si="5"/>
        <v>23</v>
      </c>
      <c r="AH77" s="165">
        <f t="shared" si="5"/>
        <v>4</v>
      </c>
      <c r="AI77" s="165">
        <f t="shared" si="5"/>
        <v>4</v>
      </c>
      <c r="AJ77" s="165">
        <f t="shared" si="5"/>
        <v>125.5</v>
      </c>
      <c r="AK77" s="165">
        <f t="shared" si="5"/>
        <v>122</v>
      </c>
      <c r="AL77" s="165">
        <f t="shared" si="5"/>
        <v>15.5</v>
      </c>
      <c r="AM77" s="165">
        <f t="shared" si="5"/>
        <v>7</v>
      </c>
      <c r="AN77" s="165">
        <f t="shared" si="5"/>
        <v>150</v>
      </c>
      <c r="AO77" s="165">
        <f t="shared" si="5"/>
        <v>120</v>
      </c>
      <c r="AP77" s="165">
        <f t="shared" si="5"/>
        <v>17.5</v>
      </c>
      <c r="AQ77" s="165">
        <f t="shared" si="5"/>
        <v>21</v>
      </c>
      <c r="AR77" s="165">
        <f t="shared" si="5"/>
        <v>118.25</v>
      </c>
      <c r="AS77" s="166">
        <f t="shared" si="5"/>
        <v>111</v>
      </c>
    </row>
    <row r="78" spans="1:45" ht="14.25" hidden="1" thickBot="1" thickTop="1">
      <c r="A78" s="547"/>
      <c r="B78" s="548"/>
      <c r="C78" s="548"/>
      <c r="D78" s="496"/>
      <c r="E78" s="496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8"/>
      <c r="Q78" s="548"/>
      <c r="R78" s="548"/>
      <c r="S78" s="548"/>
      <c r="T78" s="548"/>
      <c r="U78" s="548"/>
      <c r="V78" s="548"/>
      <c r="W78" s="548"/>
      <c r="X78" s="548"/>
      <c r="Y78" s="548"/>
      <c r="Z78" s="548"/>
      <c r="AA78" s="548"/>
      <c r="AB78" s="548"/>
      <c r="AC78" s="548"/>
      <c r="AD78" s="548"/>
      <c r="AE78" s="548"/>
      <c r="AF78" s="548"/>
      <c r="AG78" s="548"/>
      <c r="AH78" s="548"/>
      <c r="AI78" s="548"/>
      <c r="AJ78" s="548"/>
      <c r="AK78" s="548"/>
      <c r="AL78" s="548"/>
      <c r="AM78" s="548"/>
      <c r="AN78" s="548"/>
      <c r="AO78" s="548"/>
      <c r="AP78" s="548"/>
      <c r="AQ78" s="548"/>
      <c r="AR78" s="548"/>
      <c r="AS78" s="549"/>
    </row>
    <row r="79" spans="1:45" ht="13.5" thickTop="1">
      <c r="A79" s="27">
        <v>1</v>
      </c>
      <c r="B79" s="28" t="s">
        <v>80</v>
      </c>
      <c r="C79" s="118" t="s">
        <v>154</v>
      </c>
      <c r="D79" s="464">
        <v>1</v>
      </c>
      <c r="E79" s="465">
        <v>1</v>
      </c>
      <c r="F79" s="458">
        <v>0</v>
      </c>
      <c r="G79" s="31">
        <v>0</v>
      </c>
      <c r="H79" s="459">
        <v>0</v>
      </c>
      <c r="I79" s="31">
        <v>0</v>
      </c>
      <c r="J79" s="459">
        <v>0</v>
      </c>
      <c r="K79" s="31">
        <v>0</v>
      </c>
      <c r="L79" s="459">
        <v>0</v>
      </c>
      <c r="M79" s="31">
        <v>0</v>
      </c>
      <c r="N79" s="459">
        <v>0</v>
      </c>
      <c r="O79" s="31">
        <v>0</v>
      </c>
      <c r="P79" s="459">
        <v>0</v>
      </c>
      <c r="Q79" s="31">
        <v>0</v>
      </c>
      <c r="R79" s="459">
        <v>0</v>
      </c>
      <c r="S79" s="31">
        <v>0</v>
      </c>
      <c r="T79" s="459">
        <v>0</v>
      </c>
      <c r="U79" s="31">
        <v>0</v>
      </c>
      <c r="V79" s="459">
        <v>0</v>
      </c>
      <c r="W79" s="31">
        <v>0</v>
      </c>
      <c r="X79" s="459">
        <v>0</v>
      </c>
      <c r="Y79" s="31">
        <v>0</v>
      </c>
      <c r="Z79" s="459">
        <v>0</v>
      </c>
      <c r="AA79" s="31">
        <v>0</v>
      </c>
      <c r="AB79" s="459">
        <v>0</v>
      </c>
      <c r="AC79" s="31">
        <v>0</v>
      </c>
      <c r="AD79" s="459">
        <v>0</v>
      </c>
      <c r="AE79" s="31">
        <v>0</v>
      </c>
      <c r="AF79" s="459">
        <v>0</v>
      </c>
      <c r="AG79" s="31">
        <v>0</v>
      </c>
      <c r="AH79" s="459">
        <v>0</v>
      </c>
      <c r="AI79" s="31">
        <v>0</v>
      </c>
      <c r="AJ79" s="459">
        <v>0</v>
      </c>
      <c r="AK79" s="31">
        <v>0</v>
      </c>
      <c r="AL79" s="459">
        <v>1</v>
      </c>
      <c r="AM79" s="31">
        <v>1</v>
      </c>
      <c r="AN79" s="459">
        <v>0</v>
      </c>
      <c r="AO79" s="31">
        <v>0</v>
      </c>
      <c r="AP79" s="459">
        <v>0</v>
      </c>
      <c r="AQ79" s="31">
        <v>0</v>
      </c>
      <c r="AR79" s="459">
        <v>0</v>
      </c>
      <c r="AS79" s="32">
        <v>0</v>
      </c>
    </row>
    <row r="80" spans="1:45" ht="12.75">
      <c r="A80" s="27">
        <v>2</v>
      </c>
      <c r="B80" s="28" t="s">
        <v>85</v>
      </c>
      <c r="C80" s="118" t="s">
        <v>155</v>
      </c>
      <c r="D80" s="456">
        <v>4</v>
      </c>
      <c r="E80" s="457">
        <v>4</v>
      </c>
      <c r="F80" s="458">
        <v>1</v>
      </c>
      <c r="G80" s="31">
        <v>1</v>
      </c>
      <c r="H80" s="459">
        <v>0</v>
      </c>
      <c r="I80" s="31">
        <v>0</v>
      </c>
      <c r="J80" s="459">
        <v>0</v>
      </c>
      <c r="K80" s="31">
        <v>0</v>
      </c>
      <c r="L80" s="459">
        <v>0</v>
      </c>
      <c r="M80" s="31">
        <v>0</v>
      </c>
      <c r="N80" s="459">
        <v>0</v>
      </c>
      <c r="O80" s="31">
        <v>0</v>
      </c>
      <c r="P80" s="459">
        <v>0</v>
      </c>
      <c r="Q80" s="31">
        <v>0</v>
      </c>
      <c r="R80" s="459">
        <v>0</v>
      </c>
      <c r="S80" s="31">
        <v>0</v>
      </c>
      <c r="T80" s="459">
        <v>0</v>
      </c>
      <c r="U80" s="31">
        <v>0</v>
      </c>
      <c r="V80" s="459">
        <v>0</v>
      </c>
      <c r="W80" s="31">
        <v>0</v>
      </c>
      <c r="X80" s="459">
        <v>0</v>
      </c>
      <c r="Y80" s="31">
        <v>0</v>
      </c>
      <c r="Z80" s="459">
        <v>0</v>
      </c>
      <c r="AA80" s="31">
        <v>0</v>
      </c>
      <c r="AB80" s="459">
        <v>0</v>
      </c>
      <c r="AC80" s="31">
        <v>0</v>
      </c>
      <c r="AD80" s="459">
        <v>0</v>
      </c>
      <c r="AE80" s="31">
        <v>0</v>
      </c>
      <c r="AF80" s="459">
        <v>0</v>
      </c>
      <c r="AG80" s="31">
        <v>0</v>
      </c>
      <c r="AH80" s="459">
        <v>0</v>
      </c>
      <c r="AI80" s="31">
        <v>0</v>
      </c>
      <c r="AJ80" s="459">
        <v>0</v>
      </c>
      <c r="AK80" s="31">
        <v>0</v>
      </c>
      <c r="AL80" s="459">
        <v>3</v>
      </c>
      <c r="AM80" s="31">
        <v>3</v>
      </c>
      <c r="AN80" s="459">
        <v>0</v>
      </c>
      <c r="AO80" s="31">
        <v>0</v>
      </c>
      <c r="AP80" s="459">
        <v>0</v>
      </c>
      <c r="AQ80" s="31">
        <v>0</v>
      </c>
      <c r="AR80" s="459">
        <v>0</v>
      </c>
      <c r="AS80" s="32">
        <v>0</v>
      </c>
    </row>
    <row r="81" spans="1:45" ht="12.75">
      <c r="A81" s="27">
        <v>3</v>
      </c>
      <c r="B81" s="28" t="s">
        <v>108</v>
      </c>
      <c r="C81" s="118" t="s">
        <v>156</v>
      </c>
      <c r="D81" s="456">
        <v>1</v>
      </c>
      <c r="E81" s="457">
        <v>1</v>
      </c>
      <c r="F81" s="458">
        <v>0</v>
      </c>
      <c r="G81" s="31">
        <v>0</v>
      </c>
      <c r="H81" s="459">
        <v>0</v>
      </c>
      <c r="I81" s="31">
        <v>0</v>
      </c>
      <c r="J81" s="459">
        <v>0</v>
      </c>
      <c r="K81" s="31">
        <v>0</v>
      </c>
      <c r="L81" s="459">
        <v>0</v>
      </c>
      <c r="M81" s="31">
        <v>0</v>
      </c>
      <c r="N81" s="459">
        <v>0</v>
      </c>
      <c r="O81" s="31">
        <v>0</v>
      </c>
      <c r="P81" s="459">
        <v>0</v>
      </c>
      <c r="Q81" s="31">
        <v>0</v>
      </c>
      <c r="R81" s="459">
        <v>0</v>
      </c>
      <c r="S81" s="31">
        <v>0</v>
      </c>
      <c r="T81" s="459">
        <v>0</v>
      </c>
      <c r="U81" s="31">
        <v>0</v>
      </c>
      <c r="V81" s="459">
        <v>0</v>
      </c>
      <c r="W81" s="31">
        <v>0</v>
      </c>
      <c r="X81" s="459">
        <v>0</v>
      </c>
      <c r="Y81" s="31">
        <v>0</v>
      </c>
      <c r="Z81" s="459">
        <v>0</v>
      </c>
      <c r="AA81" s="31">
        <v>0</v>
      </c>
      <c r="AB81" s="459">
        <v>0</v>
      </c>
      <c r="AC81" s="31">
        <v>0</v>
      </c>
      <c r="AD81" s="459">
        <v>0</v>
      </c>
      <c r="AE81" s="31">
        <v>0</v>
      </c>
      <c r="AF81" s="459">
        <v>0</v>
      </c>
      <c r="AG81" s="31">
        <v>0</v>
      </c>
      <c r="AH81" s="459">
        <v>0</v>
      </c>
      <c r="AI81" s="31">
        <v>0</v>
      </c>
      <c r="AJ81" s="459">
        <v>0</v>
      </c>
      <c r="AK81" s="31">
        <v>0</v>
      </c>
      <c r="AL81" s="459">
        <v>1</v>
      </c>
      <c r="AM81" s="31">
        <v>1</v>
      </c>
      <c r="AN81" s="459">
        <v>0</v>
      </c>
      <c r="AO81" s="31">
        <v>0</v>
      </c>
      <c r="AP81" s="459">
        <v>0</v>
      </c>
      <c r="AQ81" s="31">
        <v>0</v>
      </c>
      <c r="AR81" s="459">
        <v>0</v>
      </c>
      <c r="AS81" s="32">
        <v>0</v>
      </c>
    </row>
    <row r="82" spans="1:45" ht="12.75">
      <c r="A82" s="27">
        <v>4</v>
      </c>
      <c r="B82" s="28" t="s">
        <v>157</v>
      </c>
      <c r="C82" s="118" t="s">
        <v>158</v>
      </c>
      <c r="D82" s="456">
        <v>1</v>
      </c>
      <c r="E82" s="457">
        <v>1</v>
      </c>
      <c r="F82" s="458">
        <v>0</v>
      </c>
      <c r="G82" s="31">
        <v>0</v>
      </c>
      <c r="H82" s="459">
        <v>0</v>
      </c>
      <c r="I82" s="31">
        <v>0</v>
      </c>
      <c r="J82" s="459">
        <v>0</v>
      </c>
      <c r="K82" s="31">
        <v>0</v>
      </c>
      <c r="L82" s="459">
        <v>0</v>
      </c>
      <c r="M82" s="31">
        <v>0</v>
      </c>
      <c r="N82" s="459">
        <v>0</v>
      </c>
      <c r="O82" s="31">
        <v>0</v>
      </c>
      <c r="P82" s="459">
        <v>0</v>
      </c>
      <c r="Q82" s="31">
        <v>0</v>
      </c>
      <c r="R82" s="459">
        <v>0</v>
      </c>
      <c r="S82" s="31">
        <v>0</v>
      </c>
      <c r="T82" s="459">
        <v>0</v>
      </c>
      <c r="U82" s="31">
        <v>0</v>
      </c>
      <c r="V82" s="459">
        <v>0</v>
      </c>
      <c r="W82" s="31">
        <v>0</v>
      </c>
      <c r="X82" s="459">
        <v>0</v>
      </c>
      <c r="Y82" s="31">
        <v>0</v>
      </c>
      <c r="Z82" s="459">
        <v>0</v>
      </c>
      <c r="AA82" s="31">
        <v>0</v>
      </c>
      <c r="AB82" s="459">
        <v>0</v>
      </c>
      <c r="AC82" s="31">
        <v>0</v>
      </c>
      <c r="AD82" s="459">
        <v>0</v>
      </c>
      <c r="AE82" s="31">
        <v>0</v>
      </c>
      <c r="AF82" s="459">
        <v>0</v>
      </c>
      <c r="AG82" s="31">
        <v>0</v>
      </c>
      <c r="AH82" s="459">
        <v>0</v>
      </c>
      <c r="AI82" s="31">
        <v>0</v>
      </c>
      <c r="AJ82" s="459">
        <v>0</v>
      </c>
      <c r="AK82" s="31">
        <v>0</v>
      </c>
      <c r="AL82" s="459">
        <v>1</v>
      </c>
      <c r="AM82" s="31">
        <v>1</v>
      </c>
      <c r="AN82" s="459">
        <v>0</v>
      </c>
      <c r="AO82" s="31">
        <v>0</v>
      </c>
      <c r="AP82" s="459">
        <v>0</v>
      </c>
      <c r="AQ82" s="31">
        <v>0</v>
      </c>
      <c r="AR82" s="459">
        <v>0</v>
      </c>
      <c r="AS82" s="32">
        <v>0</v>
      </c>
    </row>
    <row r="83" spans="1:45" ht="12.75">
      <c r="A83" s="27">
        <v>5</v>
      </c>
      <c r="B83" s="28" t="s">
        <v>123</v>
      </c>
      <c r="C83" s="118" t="s">
        <v>159</v>
      </c>
      <c r="D83" s="456">
        <v>2</v>
      </c>
      <c r="E83" s="457">
        <v>2</v>
      </c>
      <c r="F83" s="458">
        <v>1</v>
      </c>
      <c r="G83" s="31">
        <v>1</v>
      </c>
      <c r="H83" s="459">
        <v>0</v>
      </c>
      <c r="I83" s="31">
        <v>0</v>
      </c>
      <c r="J83" s="459">
        <v>0</v>
      </c>
      <c r="K83" s="31">
        <v>0</v>
      </c>
      <c r="L83" s="459">
        <v>0</v>
      </c>
      <c r="M83" s="31">
        <v>0</v>
      </c>
      <c r="N83" s="459">
        <v>0</v>
      </c>
      <c r="O83" s="31">
        <v>0</v>
      </c>
      <c r="P83" s="459">
        <v>0</v>
      </c>
      <c r="Q83" s="31">
        <v>0</v>
      </c>
      <c r="R83" s="459">
        <v>0</v>
      </c>
      <c r="S83" s="31">
        <v>0</v>
      </c>
      <c r="T83" s="459">
        <v>0</v>
      </c>
      <c r="U83" s="31">
        <v>0</v>
      </c>
      <c r="V83" s="459">
        <v>0</v>
      </c>
      <c r="W83" s="31">
        <v>0</v>
      </c>
      <c r="X83" s="459">
        <v>0</v>
      </c>
      <c r="Y83" s="31">
        <v>0</v>
      </c>
      <c r="Z83" s="459">
        <v>0</v>
      </c>
      <c r="AA83" s="31">
        <v>0</v>
      </c>
      <c r="AB83" s="459">
        <v>0</v>
      </c>
      <c r="AC83" s="31">
        <v>0</v>
      </c>
      <c r="AD83" s="459">
        <v>0</v>
      </c>
      <c r="AE83" s="31">
        <v>0</v>
      </c>
      <c r="AF83" s="459">
        <v>0</v>
      </c>
      <c r="AG83" s="31">
        <v>0</v>
      </c>
      <c r="AH83" s="459">
        <v>0</v>
      </c>
      <c r="AI83" s="31">
        <v>0</v>
      </c>
      <c r="AJ83" s="459">
        <v>0</v>
      </c>
      <c r="AK83" s="31">
        <v>0</v>
      </c>
      <c r="AL83" s="459">
        <v>1</v>
      </c>
      <c r="AM83" s="31">
        <v>1</v>
      </c>
      <c r="AN83" s="459">
        <v>0</v>
      </c>
      <c r="AO83" s="31">
        <v>0</v>
      </c>
      <c r="AP83" s="459">
        <v>0</v>
      </c>
      <c r="AQ83" s="31">
        <v>0</v>
      </c>
      <c r="AR83" s="459">
        <v>0</v>
      </c>
      <c r="AS83" s="32">
        <v>0</v>
      </c>
    </row>
    <row r="84" spans="1:45" ht="12.75">
      <c r="A84" s="27">
        <v>6</v>
      </c>
      <c r="B84" s="28" t="s">
        <v>128</v>
      </c>
      <c r="C84" s="118" t="s">
        <v>160</v>
      </c>
      <c r="D84" s="456">
        <v>2</v>
      </c>
      <c r="E84" s="457">
        <v>2</v>
      </c>
      <c r="F84" s="458">
        <v>2</v>
      </c>
      <c r="G84" s="31">
        <v>2</v>
      </c>
      <c r="H84" s="459">
        <v>0</v>
      </c>
      <c r="I84" s="31">
        <v>0</v>
      </c>
      <c r="J84" s="459">
        <v>0</v>
      </c>
      <c r="K84" s="31">
        <v>0</v>
      </c>
      <c r="L84" s="459">
        <v>0</v>
      </c>
      <c r="M84" s="31">
        <v>0</v>
      </c>
      <c r="N84" s="459">
        <v>0</v>
      </c>
      <c r="O84" s="31">
        <v>0</v>
      </c>
      <c r="P84" s="459">
        <v>0</v>
      </c>
      <c r="Q84" s="31">
        <v>0</v>
      </c>
      <c r="R84" s="459">
        <v>0</v>
      </c>
      <c r="S84" s="31">
        <v>0</v>
      </c>
      <c r="T84" s="459">
        <v>0</v>
      </c>
      <c r="U84" s="31">
        <v>0</v>
      </c>
      <c r="V84" s="459">
        <v>0</v>
      </c>
      <c r="W84" s="31">
        <v>0</v>
      </c>
      <c r="X84" s="459">
        <v>0</v>
      </c>
      <c r="Y84" s="31">
        <v>0</v>
      </c>
      <c r="Z84" s="459">
        <v>0</v>
      </c>
      <c r="AA84" s="31">
        <v>0</v>
      </c>
      <c r="AB84" s="459">
        <v>0</v>
      </c>
      <c r="AC84" s="31">
        <v>0</v>
      </c>
      <c r="AD84" s="459">
        <v>0</v>
      </c>
      <c r="AE84" s="31">
        <v>0</v>
      </c>
      <c r="AF84" s="459">
        <v>0</v>
      </c>
      <c r="AG84" s="31">
        <v>0</v>
      </c>
      <c r="AH84" s="459">
        <v>0</v>
      </c>
      <c r="AI84" s="31">
        <v>0</v>
      </c>
      <c r="AJ84" s="459">
        <v>0</v>
      </c>
      <c r="AK84" s="31">
        <v>0</v>
      </c>
      <c r="AL84" s="459">
        <v>0</v>
      </c>
      <c r="AM84" s="31">
        <v>0</v>
      </c>
      <c r="AN84" s="459">
        <v>0</v>
      </c>
      <c r="AO84" s="31">
        <v>0</v>
      </c>
      <c r="AP84" s="459">
        <v>0</v>
      </c>
      <c r="AQ84" s="31">
        <v>0</v>
      </c>
      <c r="AR84" s="459">
        <v>0</v>
      </c>
      <c r="AS84" s="32">
        <v>0</v>
      </c>
    </row>
    <row r="85" spans="1:45" ht="13.5" thickBot="1">
      <c r="A85" s="27">
        <v>7</v>
      </c>
      <c r="B85" s="28" t="s">
        <v>74</v>
      </c>
      <c r="C85" s="118" t="s">
        <v>161</v>
      </c>
      <c r="D85" s="456">
        <v>1</v>
      </c>
      <c r="E85" s="457">
        <v>1</v>
      </c>
      <c r="F85" s="458">
        <v>1</v>
      </c>
      <c r="G85" s="31">
        <v>1</v>
      </c>
      <c r="H85" s="459">
        <v>0</v>
      </c>
      <c r="I85" s="31">
        <v>0</v>
      </c>
      <c r="J85" s="459">
        <v>0</v>
      </c>
      <c r="K85" s="31">
        <v>0</v>
      </c>
      <c r="L85" s="459">
        <v>0</v>
      </c>
      <c r="M85" s="31">
        <v>0</v>
      </c>
      <c r="N85" s="459">
        <v>0</v>
      </c>
      <c r="O85" s="31">
        <v>0</v>
      </c>
      <c r="P85" s="459">
        <v>0</v>
      </c>
      <c r="Q85" s="31">
        <v>0</v>
      </c>
      <c r="R85" s="459">
        <v>0</v>
      </c>
      <c r="S85" s="31">
        <v>0</v>
      </c>
      <c r="T85" s="459">
        <v>0</v>
      </c>
      <c r="U85" s="31">
        <v>0</v>
      </c>
      <c r="V85" s="459">
        <v>0</v>
      </c>
      <c r="W85" s="31">
        <v>0</v>
      </c>
      <c r="X85" s="459">
        <v>0</v>
      </c>
      <c r="Y85" s="31">
        <v>0</v>
      </c>
      <c r="Z85" s="459">
        <v>0</v>
      </c>
      <c r="AA85" s="31">
        <v>0</v>
      </c>
      <c r="AB85" s="459">
        <v>0</v>
      </c>
      <c r="AC85" s="31">
        <v>0</v>
      </c>
      <c r="AD85" s="459">
        <v>0</v>
      </c>
      <c r="AE85" s="31">
        <v>0</v>
      </c>
      <c r="AF85" s="459">
        <v>0</v>
      </c>
      <c r="AG85" s="31">
        <v>0</v>
      </c>
      <c r="AH85" s="459">
        <v>0</v>
      </c>
      <c r="AI85" s="31">
        <v>0</v>
      </c>
      <c r="AJ85" s="459">
        <v>0</v>
      </c>
      <c r="AK85" s="31">
        <v>0</v>
      </c>
      <c r="AL85" s="459">
        <v>0</v>
      </c>
      <c r="AM85" s="31">
        <v>0</v>
      </c>
      <c r="AN85" s="459">
        <v>0</v>
      </c>
      <c r="AO85" s="31">
        <v>0</v>
      </c>
      <c r="AP85" s="459">
        <v>0</v>
      </c>
      <c r="AQ85" s="31">
        <v>0</v>
      </c>
      <c r="AR85" s="459">
        <v>0</v>
      </c>
      <c r="AS85" s="32">
        <v>0</v>
      </c>
    </row>
    <row r="86" spans="1:45" s="134" customFormat="1" ht="17.25" thickBot="1" thickTop="1">
      <c r="A86" s="180">
        <v>7</v>
      </c>
      <c r="B86" s="181"/>
      <c r="C86" s="217" t="s">
        <v>162</v>
      </c>
      <c r="D86" s="476">
        <f aca="true" t="shared" si="6" ref="D86:AS86">(D79+D80+D81+D82+D83+D84+D85)</f>
        <v>12</v>
      </c>
      <c r="E86" s="461">
        <f t="shared" si="6"/>
        <v>12</v>
      </c>
      <c r="F86" s="462">
        <f t="shared" si="6"/>
        <v>5</v>
      </c>
      <c r="G86" s="183">
        <f t="shared" si="6"/>
        <v>5</v>
      </c>
      <c r="H86" s="463">
        <f t="shared" si="6"/>
        <v>0</v>
      </c>
      <c r="I86" s="183">
        <f t="shared" si="6"/>
        <v>0</v>
      </c>
      <c r="J86" s="463">
        <f t="shared" si="6"/>
        <v>0</v>
      </c>
      <c r="K86" s="183">
        <f t="shared" si="6"/>
        <v>0</v>
      </c>
      <c r="L86" s="463">
        <f t="shared" si="6"/>
        <v>0</v>
      </c>
      <c r="M86" s="183">
        <f t="shared" si="6"/>
        <v>0</v>
      </c>
      <c r="N86" s="463">
        <f t="shared" si="6"/>
        <v>0</v>
      </c>
      <c r="O86" s="183">
        <f t="shared" si="6"/>
        <v>0</v>
      </c>
      <c r="P86" s="463">
        <f t="shared" si="6"/>
        <v>0</v>
      </c>
      <c r="Q86" s="183">
        <f t="shared" si="6"/>
        <v>0</v>
      </c>
      <c r="R86" s="463">
        <f t="shared" si="6"/>
        <v>0</v>
      </c>
      <c r="S86" s="183">
        <f t="shared" si="6"/>
        <v>0</v>
      </c>
      <c r="T86" s="463">
        <f t="shared" si="6"/>
        <v>0</v>
      </c>
      <c r="U86" s="183">
        <f t="shared" si="6"/>
        <v>0</v>
      </c>
      <c r="V86" s="463">
        <f t="shared" si="6"/>
        <v>0</v>
      </c>
      <c r="W86" s="183">
        <f t="shared" si="6"/>
        <v>0</v>
      </c>
      <c r="X86" s="463">
        <f t="shared" si="6"/>
        <v>0</v>
      </c>
      <c r="Y86" s="183">
        <f t="shared" si="6"/>
        <v>0</v>
      </c>
      <c r="Z86" s="463">
        <f t="shared" si="6"/>
        <v>0</v>
      </c>
      <c r="AA86" s="183">
        <f t="shared" si="6"/>
        <v>0</v>
      </c>
      <c r="AB86" s="463">
        <f t="shared" si="6"/>
        <v>0</v>
      </c>
      <c r="AC86" s="183">
        <f t="shared" si="6"/>
        <v>0</v>
      </c>
      <c r="AD86" s="463">
        <f t="shared" si="6"/>
        <v>0</v>
      </c>
      <c r="AE86" s="183">
        <f t="shared" si="6"/>
        <v>0</v>
      </c>
      <c r="AF86" s="463">
        <f t="shared" si="6"/>
        <v>0</v>
      </c>
      <c r="AG86" s="183">
        <f t="shared" si="6"/>
        <v>0</v>
      </c>
      <c r="AH86" s="463">
        <f t="shared" si="6"/>
        <v>0</v>
      </c>
      <c r="AI86" s="183">
        <f t="shared" si="6"/>
        <v>0</v>
      </c>
      <c r="AJ86" s="463">
        <f t="shared" si="6"/>
        <v>0</v>
      </c>
      <c r="AK86" s="183">
        <f t="shared" si="6"/>
        <v>0</v>
      </c>
      <c r="AL86" s="463">
        <f t="shared" si="6"/>
        <v>7</v>
      </c>
      <c r="AM86" s="183">
        <f t="shared" si="6"/>
        <v>7</v>
      </c>
      <c r="AN86" s="463">
        <f t="shared" si="6"/>
        <v>0</v>
      </c>
      <c r="AO86" s="183">
        <f t="shared" si="6"/>
        <v>0</v>
      </c>
      <c r="AP86" s="463">
        <f t="shared" si="6"/>
        <v>0</v>
      </c>
      <c r="AQ86" s="183">
        <f t="shared" si="6"/>
        <v>0</v>
      </c>
      <c r="AR86" s="463">
        <f t="shared" si="6"/>
        <v>0</v>
      </c>
      <c r="AS86" s="184">
        <f t="shared" si="6"/>
        <v>0</v>
      </c>
    </row>
    <row r="87" spans="1:45" ht="14.25" thickBot="1" thickTop="1">
      <c r="A87" s="547"/>
      <c r="B87" s="548"/>
      <c r="C87" s="548"/>
      <c r="D87" s="495"/>
      <c r="E87" s="495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8"/>
      <c r="R87" s="548"/>
      <c r="S87" s="548"/>
      <c r="T87" s="548"/>
      <c r="U87" s="548"/>
      <c r="V87" s="548"/>
      <c r="W87" s="548"/>
      <c r="X87" s="548"/>
      <c r="Y87" s="548"/>
      <c r="Z87" s="548"/>
      <c r="AA87" s="548"/>
      <c r="AB87" s="548"/>
      <c r="AC87" s="548"/>
      <c r="AD87" s="548"/>
      <c r="AE87" s="548"/>
      <c r="AF87" s="548"/>
      <c r="AG87" s="548"/>
      <c r="AH87" s="548"/>
      <c r="AI87" s="548"/>
      <c r="AJ87" s="548"/>
      <c r="AK87" s="548"/>
      <c r="AL87" s="548"/>
      <c r="AM87" s="548"/>
      <c r="AN87" s="548"/>
      <c r="AO87" s="548"/>
      <c r="AP87" s="548"/>
      <c r="AQ87" s="548"/>
      <c r="AR87" s="548"/>
      <c r="AS87" s="549"/>
    </row>
    <row r="88" spans="1:45" ht="13.5" thickTop="1">
      <c r="A88" s="27">
        <v>1</v>
      </c>
      <c r="B88" s="28" t="s">
        <v>83</v>
      </c>
      <c r="C88" s="118" t="s">
        <v>163</v>
      </c>
      <c r="D88" s="464">
        <v>15</v>
      </c>
      <c r="E88" s="465">
        <v>15</v>
      </c>
      <c r="F88" s="458">
        <v>2</v>
      </c>
      <c r="G88" s="31">
        <v>2</v>
      </c>
      <c r="H88" s="459">
        <v>1</v>
      </c>
      <c r="I88" s="31">
        <v>1</v>
      </c>
      <c r="J88" s="459">
        <v>0</v>
      </c>
      <c r="K88" s="31">
        <v>0</v>
      </c>
      <c r="L88" s="459">
        <v>0</v>
      </c>
      <c r="M88" s="31">
        <v>0</v>
      </c>
      <c r="N88" s="459">
        <v>0</v>
      </c>
      <c r="O88" s="31">
        <v>0</v>
      </c>
      <c r="P88" s="459">
        <v>0</v>
      </c>
      <c r="Q88" s="31">
        <v>0</v>
      </c>
      <c r="R88" s="459">
        <v>0</v>
      </c>
      <c r="S88" s="31">
        <v>0</v>
      </c>
      <c r="T88" s="459">
        <v>0</v>
      </c>
      <c r="U88" s="31">
        <v>0</v>
      </c>
      <c r="V88" s="459">
        <v>1</v>
      </c>
      <c r="W88" s="31">
        <v>1</v>
      </c>
      <c r="X88" s="459">
        <v>1</v>
      </c>
      <c r="Y88" s="31">
        <v>1</v>
      </c>
      <c r="Z88" s="459">
        <v>1</v>
      </c>
      <c r="AA88" s="31">
        <v>1</v>
      </c>
      <c r="AB88" s="459">
        <v>0</v>
      </c>
      <c r="AC88" s="31">
        <v>0</v>
      </c>
      <c r="AD88" s="459">
        <v>0</v>
      </c>
      <c r="AE88" s="31">
        <v>0</v>
      </c>
      <c r="AF88" s="459">
        <v>0</v>
      </c>
      <c r="AG88" s="31">
        <v>0</v>
      </c>
      <c r="AH88" s="459">
        <v>1</v>
      </c>
      <c r="AI88" s="31">
        <v>1</v>
      </c>
      <c r="AJ88" s="459">
        <v>0</v>
      </c>
      <c r="AK88" s="31">
        <v>0</v>
      </c>
      <c r="AL88" s="459">
        <v>4</v>
      </c>
      <c r="AM88" s="31">
        <v>4</v>
      </c>
      <c r="AN88" s="459">
        <v>3</v>
      </c>
      <c r="AO88" s="31">
        <v>3</v>
      </c>
      <c r="AP88" s="459">
        <v>0</v>
      </c>
      <c r="AQ88" s="31">
        <v>0</v>
      </c>
      <c r="AR88" s="459">
        <v>3</v>
      </c>
      <c r="AS88" s="32">
        <v>3</v>
      </c>
    </row>
    <row r="89" spans="1:45" ht="12.75">
      <c r="A89" s="27">
        <v>2</v>
      </c>
      <c r="B89" s="28" t="s">
        <v>66</v>
      </c>
      <c r="C89" s="118" t="s">
        <v>181</v>
      </c>
      <c r="D89" s="456">
        <v>14</v>
      </c>
      <c r="E89" s="457">
        <v>14</v>
      </c>
      <c r="F89" s="458">
        <v>3</v>
      </c>
      <c r="G89" s="31">
        <v>3</v>
      </c>
      <c r="H89" s="459">
        <v>0</v>
      </c>
      <c r="I89" s="31">
        <v>0</v>
      </c>
      <c r="J89" s="459">
        <v>0</v>
      </c>
      <c r="K89" s="31">
        <v>0</v>
      </c>
      <c r="L89" s="459">
        <v>0</v>
      </c>
      <c r="M89" s="31">
        <v>0</v>
      </c>
      <c r="N89" s="459">
        <v>0</v>
      </c>
      <c r="O89" s="31">
        <v>0</v>
      </c>
      <c r="P89" s="459">
        <v>0</v>
      </c>
      <c r="Q89" s="31">
        <v>0</v>
      </c>
      <c r="R89" s="459">
        <v>0</v>
      </c>
      <c r="S89" s="31">
        <v>0</v>
      </c>
      <c r="T89" s="459">
        <v>0</v>
      </c>
      <c r="U89" s="31">
        <v>0</v>
      </c>
      <c r="V89" s="459">
        <v>0</v>
      </c>
      <c r="W89" s="31">
        <v>0</v>
      </c>
      <c r="X89" s="459">
        <v>2</v>
      </c>
      <c r="Y89" s="31">
        <v>2</v>
      </c>
      <c r="Z89" s="459">
        <v>1</v>
      </c>
      <c r="AA89" s="31">
        <v>1</v>
      </c>
      <c r="AB89" s="459">
        <v>0</v>
      </c>
      <c r="AC89" s="31">
        <v>0</v>
      </c>
      <c r="AD89" s="459">
        <v>1</v>
      </c>
      <c r="AE89" s="31">
        <v>1</v>
      </c>
      <c r="AF89" s="459">
        <v>0</v>
      </c>
      <c r="AG89" s="31">
        <v>0</v>
      </c>
      <c r="AH89" s="459">
        <v>0</v>
      </c>
      <c r="AI89" s="31">
        <v>0</v>
      </c>
      <c r="AJ89" s="459">
        <v>0</v>
      </c>
      <c r="AK89" s="31">
        <v>0</v>
      </c>
      <c r="AL89" s="459">
        <v>4</v>
      </c>
      <c r="AM89" s="31">
        <v>4</v>
      </c>
      <c r="AN89" s="459">
        <v>2</v>
      </c>
      <c r="AO89" s="31">
        <v>2</v>
      </c>
      <c r="AP89" s="459">
        <v>0</v>
      </c>
      <c r="AQ89" s="31">
        <v>0</v>
      </c>
      <c r="AR89" s="459">
        <v>3</v>
      </c>
      <c r="AS89" s="32">
        <v>3</v>
      </c>
    </row>
    <row r="90" spans="1:45" ht="12.75">
      <c r="A90" s="27">
        <v>3</v>
      </c>
      <c r="B90" s="28" t="s">
        <v>66</v>
      </c>
      <c r="C90" s="118" t="s">
        <v>164</v>
      </c>
      <c r="D90" s="456">
        <v>21</v>
      </c>
      <c r="E90" s="457">
        <v>21</v>
      </c>
      <c r="F90" s="458">
        <v>0</v>
      </c>
      <c r="G90" s="31">
        <v>0</v>
      </c>
      <c r="H90" s="459">
        <v>1</v>
      </c>
      <c r="I90" s="31">
        <v>1</v>
      </c>
      <c r="J90" s="459">
        <v>1</v>
      </c>
      <c r="K90" s="31">
        <v>1</v>
      </c>
      <c r="L90" s="459">
        <v>0</v>
      </c>
      <c r="M90" s="31">
        <v>0</v>
      </c>
      <c r="N90" s="459">
        <v>0</v>
      </c>
      <c r="O90" s="31">
        <v>0</v>
      </c>
      <c r="P90" s="459">
        <v>0</v>
      </c>
      <c r="Q90" s="31">
        <v>0</v>
      </c>
      <c r="R90" s="459">
        <v>0</v>
      </c>
      <c r="S90" s="31">
        <v>0</v>
      </c>
      <c r="T90" s="459">
        <v>0</v>
      </c>
      <c r="U90" s="31">
        <v>0</v>
      </c>
      <c r="V90" s="459">
        <v>0</v>
      </c>
      <c r="W90" s="31">
        <v>0</v>
      </c>
      <c r="X90" s="459">
        <v>7</v>
      </c>
      <c r="Y90" s="31">
        <v>7</v>
      </c>
      <c r="Z90" s="459">
        <v>1</v>
      </c>
      <c r="AA90" s="31">
        <v>1</v>
      </c>
      <c r="AB90" s="459">
        <v>0</v>
      </c>
      <c r="AC90" s="31">
        <v>0</v>
      </c>
      <c r="AD90" s="459">
        <v>6</v>
      </c>
      <c r="AE90" s="31">
        <v>6</v>
      </c>
      <c r="AF90" s="459">
        <v>0</v>
      </c>
      <c r="AG90" s="31">
        <v>0</v>
      </c>
      <c r="AH90" s="459">
        <v>0</v>
      </c>
      <c r="AI90" s="31">
        <v>0</v>
      </c>
      <c r="AJ90" s="459">
        <v>0</v>
      </c>
      <c r="AK90" s="31">
        <v>0</v>
      </c>
      <c r="AL90" s="459">
        <v>0</v>
      </c>
      <c r="AM90" s="31">
        <v>0</v>
      </c>
      <c r="AN90" s="459">
        <v>4</v>
      </c>
      <c r="AO90" s="31">
        <v>4</v>
      </c>
      <c r="AP90" s="459">
        <v>0</v>
      </c>
      <c r="AQ90" s="31">
        <v>0</v>
      </c>
      <c r="AR90" s="459">
        <v>9</v>
      </c>
      <c r="AS90" s="32">
        <v>9</v>
      </c>
    </row>
    <row r="91" spans="1:45" ht="12.75">
      <c r="A91" s="27">
        <v>4</v>
      </c>
      <c r="B91" s="28" t="s">
        <v>66</v>
      </c>
      <c r="C91" s="118" t="s">
        <v>165</v>
      </c>
      <c r="D91" s="456">
        <v>16.8</v>
      </c>
      <c r="E91" s="457">
        <v>17</v>
      </c>
      <c r="F91" s="458">
        <v>3</v>
      </c>
      <c r="G91" s="31">
        <v>2</v>
      </c>
      <c r="H91" s="459">
        <v>1</v>
      </c>
      <c r="I91" s="31">
        <v>1</v>
      </c>
      <c r="J91" s="459">
        <v>0</v>
      </c>
      <c r="K91" s="31">
        <v>0</v>
      </c>
      <c r="L91" s="459">
        <v>0</v>
      </c>
      <c r="M91" s="31">
        <v>0</v>
      </c>
      <c r="N91" s="459">
        <v>0</v>
      </c>
      <c r="O91" s="31">
        <v>0</v>
      </c>
      <c r="P91" s="459">
        <v>0</v>
      </c>
      <c r="Q91" s="31">
        <v>0</v>
      </c>
      <c r="R91" s="459">
        <v>1</v>
      </c>
      <c r="S91" s="31">
        <v>1</v>
      </c>
      <c r="T91" s="459">
        <v>0</v>
      </c>
      <c r="U91" s="31">
        <v>0</v>
      </c>
      <c r="V91" s="459">
        <v>0</v>
      </c>
      <c r="W91" s="31">
        <v>0</v>
      </c>
      <c r="X91" s="459">
        <v>0.5</v>
      </c>
      <c r="Y91" s="31">
        <v>1</v>
      </c>
      <c r="Z91" s="459">
        <v>0.5</v>
      </c>
      <c r="AA91" s="31">
        <v>1</v>
      </c>
      <c r="AB91" s="459">
        <v>0</v>
      </c>
      <c r="AC91" s="31">
        <v>0</v>
      </c>
      <c r="AD91" s="459">
        <v>0</v>
      </c>
      <c r="AE91" s="31">
        <v>0</v>
      </c>
      <c r="AF91" s="459">
        <v>0</v>
      </c>
      <c r="AG91" s="31">
        <v>0</v>
      </c>
      <c r="AH91" s="459">
        <v>1</v>
      </c>
      <c r="AI91" s="31">
        <v>1</v>
      </c>
      <c r="AJ91" s="459">
        <v>8</v>
      </c>
      <c r="AK91" s="31">
        <v>8</v>
      </c>
      <c r="AL91" s="459">
        <v>0</v>
      </c>
      <c r="AM91" s="31">
        <v>0</v>
      </c>
      <c r="AN91" s="459">
        <v>0</v>
      </c>
      <c r="AO91" s="31">
        <v>0</v>
      </c>
      <c r="AP91" s="459">
        <v>0</v>
      </c>
      <c r="AQ91" s="31">
        <v>0</v>
      </c>
      <c r="AR91" s="459">
        <v>3.3</v>
      </c>
      <c r="AS91" s="32">
        <v>4</v>
      </c>
    </row>
    <row r="92" spans="1:45" ht="12.75">
      <c r="A92" s="27">
        <v>5</v>
      </c>
      <c r="B92" s="28" t="s">
        <v>106</v>
      </c>
      <c r="C92" s="118" t="s">
        <v>166</v>
      </c>
      <c r="D92" s="456">
        <v>33.5</v>
      </c>
      <c r="E92" s="457">
        <v>34</v>
      </c>
      <c r="F92" s="458">
        <v>5</v>
      </c>
      <c r="G92" s="31">
        <v>5</v>
      </c>
      <c r="H92" s="459">
        <v>0</v>
      </c>
      <c r="I92" s="31">
        <v>0</v>
      </c>
      <c r="J92" s="459">
        <v>0</v>
      </c>
      <c r="K92" s="31">
        <v>0</v>
      </c>
      <c r="L92" s="459">
        <v>0</v>
      </c>
      <c r="M92" s="31">
        <v>0</v>
      </c>
      <c r="N92" s="459">
        <v>0</v>
      </c>
      <c r="O92" s="31">
        <v>0</v>
      </c>
      <c r="P92" s="459">
        <v>0</v>
      </c>
      <c r="Q92" s="31">
        <v>0</v>
      </c>
      <c r="R92" s="459">
        <v>0</v>
      </c>
      <c r="S92" s="31">
        <v>0</v>
      </c>
      <c r="T92" s="459">
        <v>0</v>
      </c>
      <c r="U92" s="31">
        <v>0</v>
      </c>
      <c r="V92" s="459">
        <v>0</v>
      </c>
      <c r="W92" s="31">
        <v>0</v>
      </c>
      <c r="X92" s="459">
        <v>3.5</v>
      </c>
      <c r="Y92" s="31">
        <v>5</v>
      </c>
      <c r="Z92" s="459">
        <v>1</v>
      </c>
      <c r="AA92" s="31">
        <v>1</v>
      </c>
      <c r="AB92" s="459">
        <v>0.5</v>
      </c>
      <c r="AC92" s="31">
        <v>1</v>
      </c>
      <c r="AD92" s="459">
        <v>2</v>
      </c>
      <c r="AE92" s="31">
        <v>3</v>
      </c>
      <c r="AF92" s="459">
        <v>0</v>
      </c>
      <c r="AG92" s="31">
        <v>0</v>
      </c>
      <c r="AH92" s="459">
        <v>12</v>
      </c>
      <c r="AI92" s="31">
        <v>12</v>
      </c>
      <c r="AJ92" s="459">
        <v>10</v>
      </c>
      <c r="AK92" s="31">
        <v>9</v>
      </c>
      <c r="AL92" s="459">
        <v>0</v>
      </c>
      <c r="AM92" s="31">
        <v>0</v>
      </c>
      <c r="AN92" s="459">
        <v>0</v>
      </c>
      <c r="AO92" s="31">
        <v>0</v>
      </c>
      <c r="AP92" s="459">
        <v>0</v>
      </c>
      <c r="AQ92" s="31">
        <v>0</v>
      </c>
      <c r="AR92" s="459">
        <v>3</v>
      </c>
      <c r="AS92" s="32">
        <v>3</v>
      </c>
    </row>
    <row r="93" spans="1:45" ht="12.75">
      <c r="A93" s="27">
        <v>6</v>
      </c>
      <c r="B93" s="28" t="s">
        <v>108</v>
      </c>
      <c r="C93" s="118" t="s">
        <v>167</v>
      </c>
      <c r="D93" s="456">
        <v>11</v>
      </c>
      <c r="E93" s="457">
        <v>11</v>
      </c>
      <c r="F93" s="458">
        <v>2</v>
      </c>
      <c r="G93" s="31">
        <v>2</v>
      </c>
      <c r="H93" s="459">
        <v>0</v>
      </c>
      <c r="I93" s="31">
        <v>0</v>
      </c>
      <c r="J93" s="459">
        <v>0</v>
      </c>
      <c r="K93" s="31">
        <v>0</v>
      </c>
      <c r="L93" s="459">
        <v>0</v>
      </c>
      <c r="M93" s="31">
        <v>0</v>
      </c>
      <c r="N93" s="459">
        <v>0</v>
      </c>
      <c r="O93" s="31">
        <v>0</v>
      </c>
      <c r="P93" s="459">
        <v>0</v>
      </c>
      <c r="Q93" s="31">
        <v>0</v>
      </c>
      <c r="R93" s="459">
        <v>0</v>
      </c>
      <c r="S93" s="31">
        <v>0</v>
      </c>
      <c r="T93" s="459">
        <v>0</v>
      </c>
      <c r="U93" s="31">
        <v>0</v>
      </c>
      <c r="V93" s="459">
        <v>0</v>
      </c>
      <c r="W93" s="31">
        <v>0</v>
      </c>
      <c r="X93" s="459">
        <v>1</v>
      </c>
      <c r="Y93" s="31">
        <v>1</v>
      </c>
      <c r="Z93" s="459">
        <v>0</v>
      </c>
      <c r="AA93" s="31">
        <v>0</v>
      </c>
      <c r="AB93" s="459">
        <v>0</v>
      </c>
      <c r="AC93" s="31">
        <v>0</v>
      </c>
      <c r="AD93" s="459">
        <v>1</v>
      </c>
      <c r="AE93" s="31">
        <v>1</v>
      </c>
      <c r="AF93" s="459">
        <v>0</v>
      </c>
      <c r="AG93" s="31">
        <v>0</v>
      </c>
      <c r="AH93" s="459">
        <v>0</v>
      </c>
      <c r="AI93" s="31">
        <v>0</v>
      </c>
      <c r="AJ93" s="459">
        <v>0</v>
      </c>
      <c r="AK93" s="31">
        <v>0</v>
      </c>
      <c r="AL93" s="459">
        <v>3</v>
      </c>
      <c r="AM93" s="31">
        <v>3</v>
      </c>
      <c r="AN93" s="459">
        <v>3</v>
      </c>
      <c r="AO93" s="31">
        <v>3</v>
      </c>
      <c r="AP93" s="459">
        <v>0</v>
      </c>
      <c r="AQ93" s="31">
        <v>0</v>
      </c>
      <c r="AR93" s="459">
        <v>2</v>
      </c>
      <c r="AS93" s="32">
        <v>2</v>
      </c>
    </row>
    <row r="94" spans="1:45" ht="12.75">
      <c r="A94" s="27">
        <v>7</v>
      </c>
      <c r="B94" s="28" t="s">
        <v>126</v>
      </c>
      <c r="C94" s="118" t="s">
        <v>168</v>
      </c>
      <c r="D94" s="456">
        <v>32.5</v>
      </c>
      <c r="E94" s="457">
        <v>39</v>
      </c>
      <c r="F94" s="458">
        <v>4.5</v>
      </c>
      <c r="G94" s="31">
        <v>5</v>
      </c>
      <c r="H94" s="459">
        <v>0.25</v>
      </c>
      <c r="I94" s="31">
        <v>1</v>
      </c>
      <c r="J94" s="459">
        <v>0</v>
      </c>
      <c r="K94" s="31">
        <v>0</v>
      </c>
      <c r="L94" s="459">
        <v>0</v>
      </c>
      <c r="M94" s="31">
        <v>0</v>
      </c>
      <c r="N94" s="459">
        <v>0</v>
      </c>
      <c r="O94" s="31">
        <v>0</v>
      </c>
      <c r="P94" s="459">
        <v>0</v>
      </c>
      <c r="Q94" s="31">
        <v>0</v>
      </c>
      <c r="R94" s="459">
        <v>0.25</v>
      </c>
      <c r="S94" s="31">
        <v>1</v>
      </c>
      <c r="T94" s="459">
        <v>0</v>
      </c>
      <c r="U94" s="31">
        <v>0</v>
      </c>
      <c r="V94" s="459">
        <v>0</v>
      </c>
      <c r="W94" s="31">
        <v>0</v>
      </c>
      <c r="X94" s="459">
        <v>0.5</v>
      </c>
      <c r="Y94" s="31">
        <v>1</v>
      </c>
      <c r="Z94" s="459">
        <v>0.5</v>
      </c>
      <c r="AA94" s="31">
        <v>1</v>
      </c>
      <c r="AB94" s="459">
        <v>0</v>
      </c>
      <c r="AC94" s="31">
        <v>0</v>
      </c>
      <c r="AD94" s="459">
        <v>0</v>
      </c>
      <c r="AE94" s="31">
        <v>0</v>
      </c>
      <c r="AF94" s="459">
        <v>0</v>
      </c>
      <c r="AG94" s="31">
        <v>0</v>
      </c>
      <c r="AH94" s="459">
        <v>1</v>
      </c>
      <c r="AI94" s="31">
        <v>1</v>
      </c>
      <c r="AJ94" s="459">
        <v>0</v>
      </c>
      <c r="AK94" s="31">
        <v>0</v>
      </c>
      <c r="AL94" s="459">
        <v>4</v>
      </c>
      <c r="AM94" s="31">
        <v>4</v>
      </c>
      <c r="AN94" s="459">
        <v>6.25</v>
      </c>
      <c r="AO94" s="31">
        <v>8</v>
      </c>
      <c r="AP94" s="459">
        <v>1</v>
      </c>
      <c r="AQ94" s="31">
        <v>1</v>
      </c>
      <c r="AR94" s="459">
        <v>15</v>
      </c>
      <c r="AS94" s="32">
        <v>18</v>
      </c>
    </row>
    <row r="95" spans="1:45" ht="13.5" thickBot="1">
      <c r="A95" s="27">
        <v>8</v>
      </c>
      <c r="B95" s="28" t="s">
        <v>128</v>
      </c>
      <c r="C95" s="118" t="s">
        <v>169</v>
      </c>
      <c r="D95" s="456">
        <v>24</v>
      </c>
      <c r="E95" s="457">
        <v>24</v>
      </c>
      <c r="F95" s="458">
        <v>3</v>
      </c>
      <c r="G95" s="31">
        <v>3</v>
      </c>
      <c r="H95" s="459">
        <v>1</v>
      </c>
      <c r="I95" s="31">
        <v>1</v>
      </c>
      <c r="J95" s="459">
        <v>0</v>
      </c>
      <c r="K95" s="31">
        <v>0</v>
      </c>
      <c r="L95" s="459">
        <v>0</v>
      </c>
      <c r="M95" s="31">
        <v>0</v>
      </c>
      <c r="N95" s="459">
        <v>0</v>
      </c>
      <c r="O95" s="31">
        <v>0</v>
      </c>
      <c r="P95" s="459">
        <v>0</v>
      </c>
      <c r="Q95" s="31">
        <v>0</v>
      </c>
      <c r="R95" s="459">
        <v>0</v>
      </c>
      <c r="S95" s="31">
        <v>0</v>
      </c>
      <c r="T95" s="459">
        <v>0</v>
      </c>
      <c r="U95" s="31">
        <v>0</v>
      </c>
      <c r="V95" s="459">
        <v>1</v>
      </c>
      <c r="W95" s="31">
        <v>1</v>
      </c>
      <c r="X95" s="459">
        <v>0</v>
      </c>
      <c r="Y95" s="31">
        <v>0</v>
      </c>
      <c r="Z95" s="459">
        <v>0</v>
      </c>
      <c r="AA95" s="31">
        <v>0</v>
      </c>
      <c r="AB95" s="459">
        <v>0</v>
      </c>
      <c r="AC95" s="31">
        <v>0</v>
      </c>
      <c r="AD95" s="459">
        <v>0</v>
      </c>
      <c r="AE95" s="31">
        <v>0</v>
      </c>
      <c r="AF95" s="459">
        <v>0</v>
      </c>
      <c r="AG95" s="31">
        <v>0</v>
      </c>
      <c r="AH95" s="459">
        <v>1</v>
      </c>
      <c r="AI95" s="31">
        <v>1</v>
      </c>
      <c r="AJ95" s="459">
        <v>8</v>
      </c>
      <c r="AK95" s="31">
        <v>8</v>
      </c>
      <c r="AL95" s="459">
        <v>0</v>
      </c>
      <c r="AM95" s="31">
        <v>0</v>
      </c>
      <c r="AN95" s="459">
        <v>4</v>
      </c>
      <c r="AO95" s="31">
        <v>4</v>
      </c>
      <c r="AP95" s="459">
        <v>0</v>
      </c>
      <c r="AQ95" s="31">
        <v>0</v>
      </c>
      <c r="AR95" s="459">
        <v>7</v>
      </c>
      <c r="AS95" s="32">
        <v>7</v>
      </c>
    </row>
    <row r="96" spans="1:45" s="134" customFormat="1" ht="17.25" thickBot="1" thickTop="1">
      <c r="A96" s="180">
        <v>8</v>
      </c>
      <c r="B96" s="181"/>
      <c r="C96" s="217" t="s">
        <v>170</v>
      </c>
      <c r="D96" s="476">
        <f aca="true" t="shared" si="7" ref="D96:AS96">(D88+D89+D90+D91+D92+D93+D94+D95)</f>
        <v>167.8</v>
      </c>
      <c r="E96" s="461">
        <f t="shared" si="7"/>
        <v>175</v>
      </c>
      <c r="F96" s="462">
        <f t="shared" si="7"/>
        <v>22.5</v>
      </c>
      <c r="G96" s="183">
        <f t="shared" si="7"/>
        <v>22</v>
      </c>
      <c r="H96" s="463">
        <f t="shared" si="7"/>
        <v>4.25</v>
      </c>
      <c r="I96" s="183">
        <f t="shared" si="7"/>
        <v>5</v>
      </c>
      <c r="J96" s="463">
        <f t="shared" si="7"/>
        <v>1</v>
      </c>
      <c r="K96" s="183">
        <f t="shared" si="7"/>
        <v>1</v>
      </c>
      <c r="L96" s="463">
        <f t="shared" si="7"/>
        <v>0</v>
      </c>
      <c r="M96" s="183">
        <f t="shared" si="7"/>
        <v>0</v>
      </c>
      <c r="N96" s="463">
        <f t="shared" si="7"/>
        <v>0</v>
      </c>
      <c r="O96" s="183">
        <f t="shared" si="7"/>
        <v>0</v>
      </c>
      <c r="P96" s="463">
        <f t="shared" si="7"/>
        <v>0</v>
      </c>
      <c r="Q96" s="183">
        <f t="shared" si="7"/>
        <v>0</v>
      </c>
      <c r="R96" s="463">
        <f t="shared" si="7"/>
        <v>1.25</v>
      </c>
      <c r="S96" s="183">
        <f t="shared" si="7"/>
        <v>2</v>
      </c>
      <c r="T96" s="463">
        <f t="shared" si="7"/>
        <v>0</v>
      </c>
      <c r="U96" s="183">
        <f t="shared" si="7"/>
        <v>0</v>
      </c>
      <c r="V96" s="463">
        <f t="shared" si="7"/>
        <v>2</v>
      </c>
      <c r="W96" s="183">
        <f t="shared" si="7"/>
        <v>2</v>
      </c>
      <c r="X96" s="463">
        <f t="shared" si="7"/>
        <v>15.5</v>
      </c>
      <c r="Y96" s="183">
        <f t="shared" si="7"/>
        <v>18</v>
      </c>
      <c r="Z96" s="463">
        <f t="shared" si="7"/>
        <v>5</v>
      </c>
      <c r="AA96" s="183">
        <f t="shared" si="7"/>
        <v>6</v>
      </c>
      <c r="AB96" s="463">
        <f t="shared" si="7"/>
        <v>0.5</v>
      </c>
      <c r="AC96" s="183">
        <f t="shared" si="7"/>
        <v>1</v>
      </c>
      <c r="AD96" s="463">
        <f t="shared" si="7"/>
        <v>10</v>
      </c>
      <c r="AE96" s="183">
        <f t="shared" si="7"/>
        <v>11</v>
      </c>
      <c r="AF96" s="463">
        <f t="shared" si="7"/>
        <v>0</v>
      </c>
      <c r="AG96" s="183">
        <f t="shared" si="7"/>
        <v>0</v>
      </c>
      <c r="AH96" s="463">
        <f t="shared" si="7"/>
        <v>16</v>
      </c>
      <c r="AI96" s="183">
        <f t="shared" si="7"/>
        <v>16</v>
      </c>
      <c r="AJ96" s="463">
        <f t="shared" si="7"/>
        <v>26</v>
      </c>
      <c r="AK96" s="183">
        <f t="shared" si="7"/>
        <v>25</v>
      </c>
      <c r="AL96" s="463">
        <f t="shared" si="7"/>
        <v>15</v>
      </c>
      <c r="AM96" s="183">
        <f t="shared" si="7"/>
        <v>15</v>
      </c>
      <c r="AN96" s="463">
        <f t="shared" si="7"/>
        <v>22.25</v>
      </c>
      <c r="AO96" s="183">
        <f t="shared" si="7"/>
        <v>24</v>
      </c>
      <c r="AP96" s="463">
        <f t="shared" si="7"/>
        <v>1</v>
      </c>
      <c r="AQ96" s="183">
        <f t="shared" si="7"/>
        <v>1</v>
      </c>
      <c r="AR96" s="463">
        <f t="shared" si="7"/>
        <v>45.3</v>
      </c>
      <c r="AS96" s="184">
        <f t="shared" si="7"/>
        <v>49</v>
      </c>
    </row>
    <row r="97" spans="1:45" ht="14.25" thickBot="1" thickTop="1">
      <c r="A97" s="547"/>
      <c r="B97" s="548"/>
      <c r="C97" s="548"/>
      <c r="D97" s="495"/>
      <c r="E97" s="495"/>
      <c r="F97" s="548"/>
      <c r="G97" s="548"/>
      <c r="H97" s="548"/>
      <c r="I97" s="548"/>
      <c r="J97" s="548"/>
      <c r="K97" s="548"/>
      <c r="L97" s="548"/>
      <c r="M97" s="548"/>
      <c r="N97" s="548"/>
      <c r="O97" s="548"/>
      <c r="P97" s="548"/>
      <c r="Q97" s="548"/>
      <c r="R97" s="548"/>
      <c r="S97" s="548"/>
      <c r="T97" s="548"/>
      <c r="U97" s="548"/>
      <c r="V97" s="548"/>
      <c r="W97" s="548"/>
      <c r="X97" s="548"/>
      <c r="Y97" s="548"/>
      <c r="Z97" s="548"/>
      <c r="AA97" s="548"/>
      <c r="AB97" s="548"/>
      <c r="AC97" s="548"/>
      <c r="AD97" s="548"/>
      <c r="AE97" s="548"/>
      <c r="AF97" s="548"/>
      <c r="AG97" s="548"/>
      <c r="AH97" s="548"/>
      <c r="AI97" s="548"/>
      <c r="AJ97" s="548"/>
      <c r="AK97" s="548"/>
      <c r="AL97" s="548"/>
      <c r="AM97" s="548"/>
      <c r="AN97" s="548"/>
      <c r="AO97" s="548"/>
      <c r="AP97" s="548"/>
      <c r="AQ97" s="548"/>
      <c r="AR97" s="548"/>
      <c r="AS97" s="549"/>
    </row>
    <row r="98" spans="1:45" s="134" customFormat="1" ht="17.25" thickBot="1" thickTop="1">
      <c r="A98" s="197">
        <v>67</v>
      </c>
      <c r="B98" s="181"/>
      <c r="C98" s="232" t="s">
        <v>171</v>
      </c>
      <c r="D98" s="477">
        <f aca="true" t="shared" si="8" ref="D98:AS98">(D65+D72+D77+D86+D96)</f>
        <v>3183.59</v>
      </c>
      <c r="E98" s="273">
        <f t="shared" si="8"/>
        <v>2985</v>
      </c>
      <c r="F98" s="478">
        <f t="shared" si="8"/>
        <v>233.25</v>
      </c>
      <c r="G98" s="199">
        <f t="shared" si="8"/>
        <v>219</v>
      </c>
      <c r="H98" s="479">
        <f t="shared" si="8"/>
        <v>197.15</v>
      </c>
      <c r="I98" s="199">
        <f t="shared" si="8"/>
        <v>197</v>
      </c>
      <c r="J98" s="479">
        <f t="shared" si="8"/>
        <v>11.5</v>
      </c>
      <c r="K98" s="199">
        <f t="shared" si="8"/>
        <v>10</v>
      </c>
      <c r="L98" s="479">
        <f t="shared" si="8"/>
        <v>9.5</v>
      </c>
      <c r="M98" s="199">
        <f t="shared" si="8"/>
        <v>10</v>
      </c>
      <c r="N98" s="479">
        <f t="shared" si="8"/>
        <v>5.5</v>
      </c>
      <c r="O98" s="199">
        <f t="shared" si="8"/>
        <v>5</v>
      </c>
      <c r="P98" s="479">
        <f t="shared" si="8"/>
        <v>9</v>
      </c>
      <c r="Q98" s="199">
        <f t="shared" si="8"/>
        <v>7</v>
      </c>
      <c r="R98" s="479">
        <f t="shared" si="8"/>
        <v>131.75</v>
      </c>
      <c r="S98" s="199">
        <f t="shared" si="8"/>
        <v>131</v>
      </c>
      <c r="T98" s="479">
        <f t="shared" si="8"/>
        <v>12.5</v>
      </c>
      <c r="U98" s="199">
        <f t="shared" si="8"/>
        <v>9</v>
      </c>
      <c r="V98" s="479">
        <f t="shared" si="8"/>
        <v>17.4</v>
      </c>
      <c r="W98" s="199">
        <f t="shared" si="8"/>
        <v>25</v>
      </c>
      <c r="X98" s="479">
        <f t="shared" si="8"/>
        <v>274.69000000000005</v>
      </c>
      <c r="Y98" s="199">
        <f t="shared" si="8"/>
        <v>268</v>
      </c>
      <c r="Z98" s="479">
        <f t="shared" si="8"/>
        <v>40.25</v>
      </c>
      <c r="AA98" s="199">
        <f t="shared" si="8"/>
        <v>46</v>
      </c>
      <c r="AB98" s="479">
        <f t="shared" si="8"/>
        <v>25.6</v>
      </c>
      <c r="AC98" s="199">
        <f t="shared" si="8"/>
        <v>26</v>
      </c>
      <c r="AD98" s="479">
        <f t="shared" si="8"/>
        <v>58</v>
      </c>
      <c r="AE98" s="199">
        <f t="shared" si="8"/>
        <v>58</v>
      </c>
      <c r="AF98" s="479">
        <f t="shared" si="8"/>
        <v>150.84</v>
      </c>
      <c r="AG98" s="199">
        <f t="shared" si="8"/>
        <v>138</v>
      </c>
      <c r="AH98" s="479">
        <f t="shared" si="8"/>
        <v>103.9</v>
      </c>
      <c r="AI98" s="199">
        <f t="shared" si="8"/>
        <v>100</v>
      </c>
      <c r="AJ98" s="479">
        <f t="shared" si="8"/>
        <v>402.75</v>
      </c>
      <c r="AK98" s="199">
        <f t="shared" si="8"/>
        <v>372</v>
      </c>
      <c r="AL98" s="479">
        <f t="shared" si="8"/>
        <v>346.25</v>
      </c>
      <c r="AM98" s="199">
        <f t="shared" si="8"/>
        <v>329</v>
      </c>
      <c r="AN98" s="479">
        <f t="shared" si="8"/>
        <v>751.5</v>
      </c>
      <c r="AO98" s="199">
        <f t="shared" si="8"/>
        <v>698</v>
      </c>
      <c r="AP98" s="479">
        <f t="shared" si="8"/>
        <v>32.35</v>
      </c>
      <c r="AQ98" s="199">
        <f t="shared" si="8"/>
        <v>35</v>
      </c>
      <c r="AR98" s="479">
        <f t="shared" si="8"/>
        <v>841.7499999999999</v>
      </c>
      <c r="AS98" s="200">
        <f t="shared" si="8"/>
        <v>767</v>
      </c>
    </row>
    <row r="99" ht="13.5" thickTop="1"/>
  </sheetData>
  <sheetProtection password="CE88" sheet="1" objects="1" scenarios="1"/>
  <mergeCells count="16">
    <mergeCell ref="A66:AS66"/>
    <mergeCell ref="A14:AS14"/>
    <mergeCell ref="X4:AG4"/>
    <mergeCell ref="AH4:AS4"/>
    <mergeCell ref="F4:M4"/>
    <mergeCell ref="N4:W4"/>
    <mergeCell ref="A87:AS87"/>
    <mergeCell ref="A97:AS97"/>
    <mergeCell ref="Z5:AG5"/>
    <mergeCell ref="A3:A6"/>
    <mergeCell ref="A73:AS73"/>
    <mergeCell ref="A78:AS78"/>
    <mergeCell ref="B3:B6"/>
    <mergeCell ref="C3:C6"/>
    <mergeCell ref="J5:M5"/>
    <mergeCell ref="N5:W5"/>
  </mergeCells>
  <printOptions horizontalCentered="1"/>
  <pageMargins left="0.35433070866141736" right="0.35433070866141736" top="0.7874015748031497" bottom="0.5905511811023623" header="0.5118110236220472" footer="0.11811023622047245"/>
  <pageSetup horizontalDpi="600" verticalDpi="600" orientation="landscape" paperSize="9" r:id="rId1"/>
  <headerFooter alignWithMargins="0">
    <oddFooter>&amp;R&amp;P+68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C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4.421875" style="67" bestFit="1" customWidth="1"/>
    <col min="2" max="2" width="13.00390625" style="5" customWidth="1"/>
    <col min="3" max="3" width="40.140625" style="5" customWidth="1"/>
    <col min="4" max="4" width="7.00390625" style="201" customWidth="1"/>
    <col min="5" max="5" width="7.421875" style="6" customWidth="1"/>
    <col min="6" max="6" width="7.140625" style="6" customWidth="1"/>
    <col min="7" max="7" width="6.421875" style="6" customWidth="1"/>
    <col min="8" max="8" width="7.421875" style="6" customWidth="1"/>
    <col min="9" max="9" width="7.28125" style="6" customWidth="1"/>
    <col min="10" max="10" width="7.421875" style="6" customWidth="1"/>
    <col min="11" max="11" width="6.57421875" style="201" customWidth="1"/>
    <col min="12" max="12" width="6.8515625" style="6" customWidth="1"/>
    <col min="13" max="13" width="6.57421875" style="6" customWidth="1"/>
    <col min="14" max="14" width="7.28125" style="6" customWidth="1"/>
    <col min="15" max="15" width="7.421875" style="6" customWidth="1"/>
  </cols>
  <sheetData>
    <row r="1" ht="16.5" thickBot="1">
      <c r="A1" s="235" t="s">
        <v>621</v>
      </c>
    </row>
    <row r="2" spans="1:15" s="5" customFormat="1" ht="22.5">
      <c r="A2" s="550" t="s">
        <v>46</v>
      </c>
      <c r="B2" s="553" t="s">
        <v>47</v>
      </c>
      <c r="C2" s="556" t="s">
        <v>48</v>
      </c>
      <c r="D2" s="202" t="s">
        <v>622</v>
      </c>
      <c r="E2" s="203" t="s">
        <v>623</v>
      </c>
      <c r="F2" s="103" t="s">
        <v>624</v>
      </c>
      <c r="G2" s="103" t="s">
        <v>625</v>
      </c>
      <c r="H2" s="103" t="s">
        <v>626</v>
      </c>
      <c r="I2" s="254" t="s">
        <v>627</v>
      </c>
      <c r="J2" s="480" t="s">
        <v>628</v>
      </c>
      <c r="K2" s="202" t="s">
        <v>629</v>
      </c>
      <c r="L2" s="203" t="s">
        <v>630</v>
      </c>
      <c r="M2" s="103" t="s">
        <v>631</v>
      </c>
      <c r="N2" s="103" t="s">
        <v>632</v>
      </c>
      <c r="O2" s="255" t="s">
        <v>633</v>
      </c>
    </row>
    <row r="3" spans="1:15" s="5" customFormat="1" ht="22.5">
      <c r="A3" s="551"/>
      <c r="B3" s="554"/>
      <c r="C3" s="557"/>
      <c r="D3" s="204"/>
      <c r="E3" s="497" t="s">
        <v>56</v>
      </c>
      <c r="F3" s="497"/>
      <c r="G3" s="497"/>
      <c r="H3" s="500"/>
      <c r="I3" s="481"/>
      <c r="J3" s="210"/>
      <c r="K3" s="204"/>
      <c r="L3" s="109"/>
      <c r="M3" s="109" t="s">
        <v>56</v>
      </c>
      <c r="N3" s="110"/>
      <c r="O3" s="212"/>
    </row>
    <row r="4" spans="1:15" s="5" customFormat="1" ht="149.25" thickBot="1">
      <c r="A4" s="552"/>
      <c r="B4" s="555"/>
      <c r="C4" s="558"/>
      <c r="D4" s="213" t="s">
        <v>634</v>
      </c>
      <c r="E4" s="178" t="s">
        <v>635</v>
      </c>
      <c r="F4" s="116" t="s">
        <v>636</v>
      </c>
      <c r="G4" s="116" t="s">
        <v>637</v>
      </c>
      <c r="H4" s="116" t="s">
        <v>638</v>
      </c>
      <c r="I4" s="179" t="s">
        <v>639</v>
      </c>
      <c r="J4" s="482" t="s">
        <v>640</v>
      </c>
      <c r="K4" s="213" t="s">
        <v>641</v>
      </c>
      <c r="L4" s="178" t="s">
        <v>642</v>
      </c>
      <c r="M4" s="116" t="s">
        <v>637</v>
      </c>
      <c r="N4" s="116" t="s">
        <v>643</v>
      </c>
      <c r="O4" s="256" t="s">
        <v>644</v>
      </c>
    </row>
    <row r="5" spans="1:15" ht="12.75">
      <c r="A5" s="21">
        <v>1</v>
      </c>
      <c r="B5" s="22" t="s">
        <v>64</v>
      </c>
      <c r="C5" s="153" t="s">
        <v>65</v>
      </c>
      <c r="D5" s="215">
        <v>2</v>
      </c>
      <c r="E5" s="121">
        <v>0</v>
      </c>
      <c r="F5" s="25">
        <v>1</v>
      </c>
      <c r="G5" s="25">
        <v>1</v>
      </c>
      <c r="H5" s="25">
        <v>0</v>
      </c>
      <c r="I5" s="25">
        <v>0</v>
      </c>
      <c r="J5" s="379">
        <v>0</v>
      </c>
      <c r="K5" s="215">
        <v>33</v>
      </c>
      <c r="L5" s="121">
        <v>0</v>
      </c>
      <c r="M5" s="25">
        <v>5</v>
      </c>
      <c r="N5" s="25">
        <v>28</v>
      </c>
      <c r="O5" s="26">
        <v>0</v>
      </c>
    </row>
    <row r="6" spans="1:15" ht="12.75">
      <c r="A6" s="27">
        <v>2</v>
      </c>
      <c r="B6" s="28" t="s">
        <v>66</v>
      </c>
      <c r="C6" s="118" t="s">
        <v>67</v>
      </c>
      <c r="D6" s="216">
        <v>1</v>
      </c>
      <c r="E6" s="124">
        <v>0</v>
      </c>
      <c r="F6" s="31">
        <v>1</v>
      </c>
      <c r="G6" s="31">
        <v>0</v>
      </c>
      <c r="H6" s="31">
        <v>0</v>
      </c>
      <c r="I6" s="31">
        <v>0</v>
      </c>
      <c r="J6" s="357">
        <v>0</v>
      </c>
      <c r="K6" s="216">
        <v>14</v>
      </c>
      <c r="L6" s="124">
        <v>6</v>
      </c>
      <c r="M6" s="31">
        <v>0</v>
      </c>
      <c r="N6" s="31">
        <v>8</v>
      </c>
      <c r="O6" s="32">
        <v>2</v>
      </c>
    </row>
    <row r="7" spans="1:15" ht="12.75">
      <c r="A7" s="27">
        <v>3</v>
      </c>
      <c r="B7" s="28" t="s">
        <v>66</v>
      </c>
      <c r="C7" s="118" t="s">
        <v>68</v>
      </c>
      <c r="D7" s="216">
        <v>2</v>
      </c>
      <c r="E7" s="124">
        <v>0</v>
      </c>
      <c r="F7" s="31">
        <v>0</v>
      </c>
      <c r="G7" s="31">
        <v>1</v>
      </c>
      <c r="H7" s="31">
        <v>1</v>
      </c>
      <c r="I7" s="31">
        <v>0</v>
      </c>
      <c r="J7" s="357">
        <v>0</v>
      </c>
      <c r="K7" s="216">
        <v>23</v>
      </c>
      <c r="L7" s="124">
        <v>14</v>
      </c>
      <c r="M7" s="31">
        <v>1</v>
      </c>
      <c r="N7" s="31">
        <v>8</v>
      </c>
      <c r="O7" s="32">
        <v>3</v>
      </c>
    </row>
    <row r="8" spans="1:15" ht="12.75">
      <c r="A8" s="27">
        <v>4</v>
      </c>
      <c r="B8" s="28" t="s">
        <v>66</v>
      </c>
      <c r="C8" s="118" t="s">
        <v>485</v>
      </c>
      <c r="D8" s="216">
        <v>1</v>
      </c>
      <c r="E8" s="124">
        <v>0</v>
      </c>
      <c r="F8" s="31">
        <v>0</v>
      </c>
      <c r="G8" s="31">
        <v>0</v>
      </c>
      <c r="H8" s="31">
        <v>1</v>
      </c>
      <c r="I8" s="31">
        <v>0</v>
      </c>
      <c r="J8" s="357">
        <v>0</v>
      </c>
      <c r="K8" s="216">
        <v>10</v>
      </c>
      <c r="L8" s="124">
        <v>4</v>
      </c>
      <c r="M8" s="31">
        <v>0</v>
      </c>
      <c r="N8" s="31">
        <v>6</v>
      </c>
      <c r="O8" s="32">
        <v>1</v>
      </c>
    </row>
    <row r="9" spans="1:15" ht="13.5" thickBot="1">
      <c r="A9" s="27">
        <v>5</v>
      </c>
      <c r="B9" s="28" t="s">
        <v>70</v>
      </c>
      <c r="C9" s="118" t="s">
        <v>71</v>
      </c>
      <c r="D9" s="216">
        <v>2</v>
      </c>
      <c r="E9" s="124">
        <v>0</v>
      </c>
      <c r="F9" s="31">
        <v>2</v>
      </c>
      <c r="G9" s="31">
        <v>0</v>
      </c>
      <c r="H9" s="31">
        <v>0</v>
      </c>
      <c r="I9" s="31">
        <v>0</v>
      </c>
      <c r="J9" s="357">
        <v>0</v>
      </c>
      <c r="K9" s="216">
        <v>47</v>
      </c>
      <c r="L9" s="124">
        <v>24</v>
      </c>
      <c r="M9" s="31">
        <v>0</v>
      </c>
      <c r="N9" s="31">
        <v>23</v>
      </c>
      <c r="O9" s="32">
        <v>0</v>
      </c>
    </row>
    <row r="10" spans="1:15" s="134" customFormat="1" ht="17.25" thickBot="1" thickTop="1">
      <c r="A10" s="180">
        <v>5</v>
      </c>
      <c r="B10" s="181"/>
      <c r="C10" s="217" t="s">
        <v>72</v>
      </c>
      <c r="D10" s="218">
        <f aca="true" t="shared" si="0" ref="D10:O10">(D5+D6+D7+D8+D9)</f>
        <v>8</v>
      </c>
      <c r="E10" s="219">
        <f t="shared" si="0"/>
        <v>0</v>
      </c>
      <c r="F10" s="183">
        <f t="shared" si="0"/>
        <v>4</v>
      </c>
      <c r="G10" s="183">
        <f t="shared" si="0"/>
        <v>2</v>
      </c>
      <c r="H10" s="183">
        <f t="shared" si="0"/>
        <v>2</v>
      </c>
      <c r="I10" s="183">
        <f t="shared" si="0"/>
        <v>0</v>
      </c>
      <c r="J10" s="483">
        <f t="shared" si="0"/>
        <v>0</v>
      </c>
      <c r="K10" s="218">
        <f t="shared" si="0"/>
        <v>127</v>
      </c>
      <c r="L10" s="219">
        <f t="shared" si="0"/>
        <v>48</v>
      </c>
      <c r="M10" s="183">
        <f t="shared" si="0"/>
        <v>6</v>
      </c>
      <c r="N10" s="183">
        <f t="shared" si="0"/>
        <v>73</v>
      </c>
      <c r="O10" s="184">
        <f t="shared" si="0"/>
        <v>6</v>
      </c>
    </row>
    <row r="11" spans="1:15" ht="10.5" customHeight="1" thickBot="1" thickTop="1">
      <c r="A11" s="547"/>
      <c r="B11" s="548"/>
      <c r="C11" s="548"/>
      <c r="D11" s="495"/>
      <c r="E11" s="548"/>
      <c r="F11" s="548"/>
      <c r="G11" s="548"/>
      <c r="H11" s="548"/>
      <c r="I11" s="548"/>
      <c r="J11" s="548"/>
      <c r="K11" s="495"/>
      <c r="L11" s="548"/>
      <c r="M11" s="548"/>
      <c r="N11" s="548"/>
      <c r="O11" s="549"/>
    </row>
    <row r="12" spans="1:15" ht="13.5" thickTop="1">
      <c r="A12" s="27">
        <v>1</v>
      </c>
      <c r="B12" s="28" t="s">
        <v>66</v>
      </c>
      <c r="C12" s="118" t="s">
        <v>73</v>
      </c>
      <c r="D12" s="220">
        <v>1</v>
      </c>
      <c r="E12" s="124">
        <v>0</v>
      </c>
      <c r="F12" s="31">
        <v>0</v>
      </c>
      <c r="G12" s="31">
        <v>0</v>
      </c>
      <c r="H12" s="31">
        <v>1</v>
      </c>
      <c r="I12" s="31">
        <v>0</v>
      </c>
      <c r="J12" s="357">
        <v>1</v>
      </c>
      <c r="K12" s="220">
        <v>0</v>
      </c>
      <c r="L12" s="124">
        <v>0</v>
      </c>
      <c r="M12" s="31">
        <v>0</v>
      </c>
      <c r="N12" s="31">
        <v>0</v>
      </c>
      <c r="O12" s="32">
        <v>0</v>
      </c>
    </row>
    <row r="13" spans="1:15" ht="12.75">
      <c r="A13" s="27">
        <v>2</v>
      </c>
      <c r="B13" s="28" t="s">
        <v>74</v>
      </c>
      <c r="C13" s="118" t="s">
        <v>75</v>
      </c>
      <c r="D13" s="216">
        <v>2</v>
      </c>
      <c r="E13" s="124">
        <v>1</v>
      </c>
      <c r="F13" s="31">
        <v>0</v>
      </c>
      <c r="G13" s="31">
        <v>0</v>
      </c>
      <c r="H13" s="31">
        <v>1</v>
      </c>
      <c r="I13" s="31">
        <v>0</v>
      </c>
      <c r="J13" s="357">
        <v>0</v>
      </c>
      <c r="K13" s="216">
        <v>117</v>
      </c>
      <c r="L13" s="124">
        <v>15</v>
      </c>
      <c r="M13" s="31">
        <v>20</v>
      </c>
      <c r="N13" s="31">
        <v>82</v>
      </c>
      <c r="O13" s="32">
        <v>5</v>
      </c>
    </row>
    <row r="14" spans="1:15" ht="13.5" thickBot="1">
      <c r="A14" s="27">
        <v>3</v>
      </c>
      <c r="B14" s="28" t="s">
        <v>76</v>
      </c>
      <c r="C14" s="118" t="s">
        <v>77</v>
      </c>
      <c r="D14" s="216">
        <v>1</v>
      </c>
      <c r="E14" s="124">
        <v>0</v>
      </c>
      <c r="F14" s="31">
        <v>1</v>
      </c>
      <c r="G14" s="31">
        <v>0</v>
      </c>
      <c r="H14" s="31">
        <v>0</v>
      </c>
      <c r="I14" s="31">
        <v>0</v>
      </c>
      <c r="J14" s="357">
        <v>0</v>
      </c>
      <c r="K14" s="216">
        <v>5</v>
      </c>
      <c r="L14" s="124">
        <v>1</v>
      </c>
      <c r="M14" s="31">
        <v>1</v>
      </c>
      <c r="N14" s="31">
        <v>3</v>
      </c>
      <c r="O14" s="32">
        <v>2</v>
      </c>
    </row>
    <row r="15" spans="1:15" s="134" customFormat="1" ht="33" thickBot="1" thickTop="1">
      <c r="A15" s="144">
        <v>3</v>
      </c>
      <c r="B15" s="145"/>
      <c r="C15" s="236" t="s">
        <v>78</v>
      </c>
      <c r="D15" s="221">
        <f aca="true" t="shared" si="1" ref="D15:O15">(D12+D13+D14)</f>
        <v>4</v>
      </c>
      <c r="E15" s="222">
        <f t="shared" si="1"/>
        <v>1</v>
      </c>
      <c r="F15" s="223">
        <f t="shared" si="1"/>
        <v>1</v>
      </c>
      <c r="G15" s="223">
        <f t="shared" si="1"/>
        <v>0</v>
      </c>
      <c r="H15" s="223">
        <f t="shared" si="1"/>
        <v>2</v>
      </c>
      <c r="I15" s="223">
        <f t="shared" si="1"/>
        <v>0</v>
      </c>
      <c r="J15" s="484">
        <f t="shared" si="1"/>
        <v>1</v>
      </c>
      <c r="K15" s="221">
        <f t="shared" si="1"/>
        <v>122</v>
      </c>
      <c r="L15" s="222">
        <f t="shared" si="1"/>
        <v>16</v>
      </c>
      <c r="M15" s="223">
        <f t="shared" si="1"/>
        <v>21</v>
      </c>
      <c r="N15" s="223">
        <f t="shared" si="1"/>
        <v>85</v>
      </c>
      <c r="O15" s="224">
        <f t="shared" si="1"/>
        <v>7</v>
      </c>
    </row>
    <row r="16" spans="1:15" s="134" customFormat="1" ht="16.5" thickBot="1">
      <c r="A16" s="225">
        <v>8</v>
      </c>
      <c r="B16" s="226"/>
      <c r="C16" s="227" t="s">
        <v>79</v>
      </c>
      <c r="D16" s="228">
        <f>D10+D15</f>
        <v>12</v>
      </c>
      <c r="E16" s="148">
        <f aca="true" t="shared" si="2" ref="E16:O16">E10+E15</f>
        <v>1</v>
      </c>
      <c r="F16" s="148">
        <f t="shared" si="2"/>
        <v>5</v>
      </c>
      <c r="G16" s="148">
        <f t="shared" si="2"/>
        <v>2</v>
      </c>
      <c r="H16" s="148">
        <f t="shared" si="2"/>
        <v>4</v>
      </c>
      <c r="I16" s="148">
        <f t="shared" si="2"/>
        <v>0</v>
      </c>
      <c r="J16" s="485">
        <f t="shared" si="2"/>
        <v>1</v>
      </c>
      <c r="K16" s="228">
        <f t="shared" si="2"/>
        <v>249</v>
      </c>
      <c r="L16" s="148">
        <f t="shared" si="2"/>
        <v>64</v>
      </c>
      <c r="M16" s="148">
        <f t="shared" si="2"/>
        <v>27</v>
      </c>
      <c r="N16" s="148">
        <f t="shared" si="2"/>
        <v>158</v>
      </c>
      <c r="O16" s="149">
        <f t="shared" si="2"/>
        <v>13</v>
      </c>
    </row>
    <row r="17" spans="1:15" s="5" customFormat="1" ht="12" thickBot="1">
      <c r="A17" s="51"/>
      <c r="B17" s="52"/>
      <c r="C17" s="52"/>
      <c r="D17" s="268"/>
      <c r="E17" s="150"/>
      <c r="F17" s="150"/>
      <c r="G17" s="150"/>
      <c r="H17" s="150"/>
      <c r="I17" s="150"/>
      <c r="J17" s="150"/>
      <c r="K17" s="268"/>
      <c r="L17" s="150"/>
      <c r="M17" s="150"/>
      <c r="N17" s="150"/>
      <c r="O17" s="151"/>
    </row>
    <row r="18" spans="1:15" ht="12.75">
      <c r="A18" s="21">
        <v>1</v>
      </c>
      <c r="B18" s="22" t="s">
        <v>80</v>
      </c>
      <c r="C18" s="153" t="s">
        <v>81</v>
      </c>
      <c r="D18" s="220">
        <v>0</v>
      </c>
      <c r="E18" s="121">
        <v>0</v>
      </c>
      <c r="F18" s="25">
        <v>0</v>
      </c>
      <c r="G18" s="25">
        <v>0</v>
      </c>
      <c r="H18" s="25">
        <v>0</v>
      </c>
      <c r="I18" s="25">
        <v>0</v>
      </c>
      <c r="J18" s="379">
        <v>0</v>
      </c>
      <c r="K18" s="220">
        <v>0</v>
      </c>
      <c r="L18" s="121">
        <v>0</v>
      </c>
      <c r="M18" s="25">
        <v>0</v>
      </c>
      <c r="N18" s="25">
        <v>0</v>
      </c>
      <c r="O18" s="26">
        <v>0</v>
      </c>
    </row>
    <row r="19" spans="1:15" ht="12.75">
      <c r="A19" s="27">
        <v>2</v>
      </c>
      <c r="B19" s="28" t="s">
        <v>80</v>
      </c>
      <c r="C19" s="118" t="s">
        <v>82</v>
      </c>
      <c r="D19" s="216">
        <v>0</v>
      </c>
      <c r="E19" s="124">
        <v>0</v>
      </c>
      <c r="F19" s="31">
        <v>0</v>
      </c>
      <c r="G19" s="31">
        <v>0</v>
      </c>
      <c r="H19" s="31">
        <v>0</v>
      </c>
      <c r="I19" s="31">
        <v>0</v>
      </c>
      <c r="J19" s="357">
        <v>0</v>
      </c>
      <c r="K19" s="216">
        <v>0</v>
      </c>
      <c r="L19" s="124">
        <v>0</v>
      </c>
      <c r="M19" s="31">
        <v>0</v>
      </c>
      <c r="N19" s="31">
        <v>0</v>
      </c>
      <c r="O19" s="32">
        <v>0</v>
      </c>
    </row>
    <row r="20" spans="1:15" ht="12.75">
      <c r="A20" s="27">
        <v>3</v>
      </c>
      <c r="B20" s="28" t="s">
        <v>83</v>
      </c>
      <c r="C20" s="118" t="s">
        <v>84</v>
      </c>
      <c r="D20" s="216">
        <v>20</v>
      </c>
      <c r="E20" s="124">
        <v>0</v>
      </c>
      <c r="F20" s="31">
        <v>3</v>
      </c>
      <c r="G20" s="31">
        <v>11</v>
      </c>
      <c r="H20" s="31">
        <v>6</v>
      </c>
      <c r="I20" s="31">
        <v>2</v>
      </c>
      <c r="J20" s="357">
        <v>3</v>
      </c>
      <c r="K20" s="216">
        <v>0</v>
      </c>
      <c r="L20" s="124">
        <v>0</v>
      </c>
      <c r="M20" s="31">
        <v>0</v>
      </c>
      <c r="N20" s="31">
        <v>0</v>
      </c>
      <c r="O20" s="32">
        <v>0</v>
      </c>
    </row>
    <row r="21" spans="1:15" ht="12.75">
      <c r="A21" s="27">
        <v>4</v>
      </c>
      <c r="B21" s="28" t="s">
        <v>85</v>
      </c>
      <c r="C21" s="118" t="s">
        <v>86</v>
      </c>
      <c r="D21" s="216">
        <v>3</v>
      </c>
      <c r="E21" s="124">
        <v>0</v>
      </c>
      <c r="F21" s="31">
        <v>1</v>
      </c>
      <c r="G21" s="31">
        <v>0</v>
      </c>
      <c r="H21" s="31">
        <v>2</v>
      </c>
      <c r="I21" s="31">
        <v>0</v>
      </c>
      <c r="J21" s="357">
        <v>2</v>
      </c>
      <c r="K21" s="216">
        <v>16</v>
      </c>
      <c r="L21" s="124">
        <v>0</v>
      </c>
      <c r="M21" s="31">
        <v>5</v>
      </c>
      <c r="N21" s="31">
        <v>11</v>
      </c>
      <c r="O21" s="32">
        <v>0</v>
      </c>
    </row>
    <row r="22" spans="1:15" ht="12.75">
      <c r="A22" s="27">
        <v>5</v>
      </c>
      <c r="B22" s="28" t="s">
        <v>85</v>
      </c>
      <c r="C22" s="118" t="s">
        <v>87</v>
      </c>
      <c r="D22" s="216">
        <v>0</v>
      </c>
      <c r="E22" s="124">
        <v>0</v>
      </c>
      <c r="F22" s="31">
        <v>0</v>
      </c>
      <c r="G22" s="31">
        <v>0</v>
      </c>
      <c r="H22" s="31">
        <v>0</v>
      </c>
      <c r="I22" s="31">
        <v>0</v>
      </c>
      <c r="J22" s="357">
        <v>0</v>
      </c>
      <c r="K22" s="216">
        <v>0</v>
      </c>
      <c r="L22" s="124">
        <v>0</v>
      </c>
      <c r="M22" s="31">
        <v>0</v>
      </c>
      <c r="N22" s="31">
        <v>0</v>
      </c>
      <c r="O22" s="32">
        <v>0</v>
      </c>
    </row>
    <row r="23" spans="1:15" ht="12.75">
      <c r="A23" s="27">
        <v>6</v>
      </c>
      <c r="B23" s="28" t="s">
        <v>64</v>
      </c>
      <c r="C23" s="118" t="s">
        <v>88</v>
      </c>
      <c r="D23" s="216">
        <v>1</v>
      </c>
      <c r="E23" s="124">
        <v>0</v>
      </c>
      <c r="F23" s="31">
        <v>1</v>
      </c>
      <c r="G23" s="31">
        <v>0</v>
      </c>
      <c r="H23" s="31">
        <v>0</v>
      </c>
      <c r="I23" s="31">
        <v>0</v>
      </c>
      <c r="J23" s="357">
        <v>0</v>
      </c>
      <c r="K23" s="216">
        <v>0</v>
      </c>
      <c r="L23" s="124">
        <v>0</v>
      </c>
      <c r="M23" s="31">
        <v>0</v>
      </c>
      <c r="N23" s="31">
        <v>0</v>
      </c>
      <c r="O23" s="32">
        <v>0</v>
      </c>
    </row>
    <row r="24" spans="1:15" ht="12.75">
      <c r="A24" s="27">
        <v>7</v>
      </c>
      <c r="B24" s="28" t="s">
        <v>89</v>
      </c>
      <c r="C24" s="118" t="s">
        <v>90</v>
      </c>
      <c r="D24" s="216">
        <v>1</v>
      </c>
      <c r="E24" s="124">
        <v>0</v>
      </c>
      <c r="F24" s="31">
        <v>1</v>
      </c>
      <c r="G24" s="31">
        <v>0</v>
      </c>
      <c r="H24" s="31">
        <v>0</v>
      </c>
      <c r="I24" s="31">
        <v>0</v>
      </c>
      <c r="J24" s="357">
        <v>0</v>
      </c>
      <c r="K24" s="216">
        <v>8</v>
      </c>
      <c r="L24" s="124">
        <v>5</v>
      </c>
      <c r="M24" s="31">
        <v>3</v>
      </c>
      <c r="N24" s="31">
        <v>0</v>
      </c>
      <c r="O24" s="32">
        <v>0</v>
      </c>
    </row>
    <row r="25" spans="1:15" ht="12.75">
      <c r="A25" s="27">
        <v>8</v>
      </c>
      <c r="B25" s="28" t="s">
        <v>66</v>
      </c>
      <c r="C25" s="118" t="s">
        <v>91</v>
      </c>
      <c r="D25" s="216">
        <v>8</v>
      </c>
      <c r="E25" s="124">
        <v>0</v>
      </c>
      <c r="F25" s="31">
        <v>5</v>
      </c>
      <c r="G25" s="31">
        <v>0</v>
      </c>
      <c r="H25" s="31">
        <v>3</v>
      </c>
      <c r="I25" s="31">
        <v>0</v>
      </c>
      <c r="J25" s="357">
        <v>3</v>
      </c>
      <c r="K25" s="216">
        <v>18</v>
      </c>
      <c r="L25" s="124">
        <v>5</v>
      </c>
      <c r="M25" s="31">
        <v>2</v>
      </c>
      <c r="N25" s="31">
        <v>11</v>
      </c>
      <c r="O25" s="32">
        <v>8</v>
      </c>
    </row>
    <row r="26" spans="1:15" ht="12.75">
      <c r="A26" s="27">
        <v>9</v>
      </c>
      <c r="B26" s="28" t="s">
        <v>66</v>
      </c>
      <c r="C26" s="118" t="s">
        <v>92</v>
      </c>
      <c r="D26" s="216">
        <v>2</v>
      </c>
      <c r="E26" s="124">
        <v>2</v>
      </c>
      <c r="F26" s="31">
        <v>0</v>
      </c>
      <c r="G26" s="31">
        <v>0</v>
      </c>
      <c r="H26" s="31">
        <v>0</v>
      </c>
      <c r="I26" s="31">
        <v>0</v>
      </c>
      <c r="J26" s="357">
        <v>0</v>
      </c>
      <c r="K26" s="216">
        <v>0</v>
      </c>
      <c r="L26" s="124">
        <v>0</v>
      </c>
      <c r="M26" s="31">
        <v>0</v>
      </c>
      <c r="N26" s="31">
        <v>0</v>
      </c>
      <c r="O26" s="32">
        <v>0</v>
      </c>
    </row>
    <row r="27" spans="1:15" ht="12.75">
      <c r="A27" s="27">
        <v>10</v>
      </c>
      <c r="B27" s="28" t="s">
        <v>66</v>
      </c>
      <c r="C27" s="118" t="s">
        <v>93</v>
      </c>
      <c r="D27" s="216">
        <v>0</v>
      </c>
      <c r="E27" s="124">
        <v>0</v>
      </c>
      <c r="F27" s="31">
        <v>0</v>
      </c>
      <c r="G27" s="31">
        <v>0</v>
      </c>
      <c r="H27" s="31">
        <v>0</v>
      </c>
      <c r="I27" s="31">
        <v>0</v>
      </c>
      <c r="J27" s="357">
        <v>0</v>
      </c>
      <c r="K27" s="216">
        <v>0</v>
      </c>
      <c r="L27" s="124">
        <v>0</v>
      </c>
      <c r="M27" s="31">
        <v>0</v>
      </c>
      <c r="N27" s="31">
        <v>0</v>
      </c>
      <c r="O27" s="32">
        <v>0</v>
      </c>
    </row>
    <row r="28" spans="1:15" ht="12.75">
      <c r="A28" s="27">
        <v>11</v>
      </c>
      <c r="B28" s="28" t="s">
        <v>66</v>
      </c>
      <c r="C28" s="118" t="s">
        <v>94</v>
      </c>
      <c r="D28" s="216">
        <v>4</v>
      </c>
      <c r="E28" s="124">
        <v>0</v>
      </c>
      <c r="F28" s="31">
        <v>2</v>
      </c>
      <c r="G28" s="31">
        <v>0</v>
      </c>
      <c r="H28" s="31">
        <v>2</v>
      </c>
      <c r="I28" s="31">
        <v>0</v>
      </c>
      <c r="J28" s="357">
        <v>1</v>
      </c>
      <c r="K28" s="216">
        <v>0</v>
      </c>
      <c r="L28" s="124">
        <v>0</v>
      </c>
      <c r="M28" s="31">
        <v>0</v>
      </c>
      <c r="N28" s="31">
        <v>0</v>
      </c>
      <c r="O28" s="32">
        <v>0</v>
      </c>
    </row>
    <row r="29" spans="1:15" ht="12.75">
      <c r="A29" s="27">
        <v>12</v>
      </c>
      <c r="B29" s="28" t="s">
        <v>66</v>
      </c>
      <c r="C29" s="118" t="s">
        <v>95</v>
      </c>
      <c r="D29" s="216">
        <v>2</v>
      </c>
      <c r="E29" s="124">
        <v>0</v>
      </c>
      <c r="F29" s="31">
        <v>2</v>
      </c>
      <c r="G29" s="31">
        <v>0</v>
      </c>
      <c r="H29" s="31">
        <v>0</v>
      </c>
      <c r="I29" s="31">
        <v>0</v>
      </c>
      <c r="J29" s="357">
        <v>0</v>
      </c>
      <c r="K29" s="216">
        <v>0</v>
      </c>
      <c r="L29" s="124">
        <v>0</v>
      </c>
      <c r="M29" s="31">
        <v>0</v>
      </c>
      <c r="N29" s="31">
        <v>0</v>
      </c>
      <c r="O29" s="32">
        <v>0</v>
      </c>
    </row>
    <row r="30" spans="1:15" ht="12.75">
      <c r="A30" s="27">
        <v>13</v>
      </c>
      <c r="B30" s="28" t="s">
        <v>66</v>
      </c>
      <c r="C30" s="118" t="s">
        <v>96</v>
      </c>
      <c r="D30" s="216">
        <v>3</v>
      </c>
      <c r="E30" s="124">
        <v>0</v>
      </c>
      <c r="F30" s="31">
        <v>1</v>
      </c>
      <c r="G30" s="31">
        <v>1</v>
      </c>
      <c r="H30" s="31">
        <v>1</v>
      </c>
      <c r="I30" s="31">
        <v>0</v>
      </c>
      <c r="J30" s="357">
        <v>1</v>
      </c>
      <c r="K30" s="216">
        <v>0</v>
      </c>
      <c r="L30" s="124">
        <v>0</v>
      </c>
      <c r="M30" s="31">
        <v>0</v>
      </c>
      <c r="N30" s="31">
        <v>0</v>
      </c>
      <c r="O30" s="32">
        <v>0</v>
      </c>
    </row>
    <row r="31" spans="1:15" ht="12.75">
      <c r="A31" s="27">
        <v>14</v>
      </c>
      <c r="B31" s="28" t="s">
        <v>66</v>
      </c>
      <c r="C31" s="118" t="s">
        <v>97</v>
      </c>
      <c r="D31" s="216">
        <v>1</v>
      </c>
      <c r="E31" s="124">
        <v>0</v>
      </c>
      <c r="F31" s="31">
        <v>0</v>
      </c>
      <c r="G31" s="31">
        <v>0</v>
      </c>
      <c r="H31" s="31">
        <v>1</v>
      </c>
      <c r="I31" s="31">
        <v>0</v>
      </c>
      <c r="J31" s="357">
        <v>1</v>
      </c>
      <c r="K31" s="216">
        <v>0</v>
      </c>
      <c r="L31" s="124">
        <v>0</v>
      </c>
      <c r="M31" s="31">
        <v>0</v>
      </c>
      <c r="N31" s="31">
        <v>0</v>
      </c>
      <c r="O31" s="32">
        <v>0</v>
      </c>
    </row>
    <row r="32" spans="1:15" ht="12.75">
      <c r="A32" s="27">
        <v>15</v>
      </c>
      <c r="B32" s="28" t="s">
        <v>98</v>
      </c>
      <c r="C32" s="118" t="s">
        <v>99</v>
      </c>
      <c r="D32" s="216">
        <v>0</v>
      </c>
      <c r="E32" s="124">
        <v>0</v>
      </c>
      <c r="F32" s="31">
        <v>0</v>
      </c>
      <c r="G32" s="31">
        <v>0</v>
      </c>
      <c r="H32" s="31">
        <v>0</v>
      </c>
      <c r="I32" s="31">
        <v>0</v>
      </c>
      <c r="J32" s="357">
        <v>0</v>
      </c>
      <c r="K32" s="216">
        <v>8</v>
      </c>
      <c r="L32" s="124">
        <v>0</v>
      </c>
      <c r="M32" s="31">
        <v>6</v>
      </c>
      <c r="N32" s="31">
        <v>2</v>
      </c>
      <c r="O32" s="32">
        <v>1</v>
      </c>
    </row>
    <row r="33" spans="1:15" ht="12.75">
      <c r="A33" s="27">
        <v>16</v>
      </c>
      <c r="B33" s="28" t="s">
        <v>100</v>
      </c>
      <c r="C33" s="118" t="s">
        <v>101</v>
      </c>
      <c r="D33" s="216">
        <v>2</v>
      </c>
      <c r="E33" s="124">
        <v>1</v>
      </c>
      <c r="F33" s="31">
        <v>0</v>
      </c>
      <c r="G33" s="31">
        <v>0</v>
      </c>
      <c r="H33" s="31">
        <v>1</v>
      </c>
      <c r="I33" s="31">
        <v>0</v>
      </c>
      <c r="J33" s="357">
        <v>1</v>
      </c>
      <c r="K33" s="216">
        <v>0</v>
      </c>
      <c r="L33" s="124">
        <v>0</v>
      </c>
      <c r="M33" s="31">
        <v>0</v>
      </c>
      <c r="N33" s="31">
        <v>0</v>
      </c>
      <c r="O33" s="32">
        <v>0</v>
      </c>
    </row>
    <row r="34" spans="1:15" ht="12.75">
      <c r="A34" s="27">
        <v>17</v>
      </c>
      <c r="B34" s="28" t="s">
        <v>102</v>
      </c>
      <c r="C34" s="118" t="s">
        <v>103</v>
      </c>
      <c r="D34" s="216">
        <v>0</v>
      </c>
      <c r="E34" s="124">
        <v>0</v>
      </c>
      <c r="F34" s="31">
        <v>0</v>
      </c>
      <c r="G34" s="31">
        <v>0</v>
      </c>
      <c r="H34" s="31">
        <v>0</v>
      </c>
      <c r="I34" s="31">
        <v>0</v>
      </c>
      <c r="J34" s="357">
        <v>0</v>
      </c>
      <c r="K34" s="216">
        <v>0</v>
      </c>
      <c r="L34" s="124">
        <v>0</v>
      </c>
      <c r="M34" s="31">
        <v>0</v>
      </c>
      <c r="N34" s="31">
        <v>0</v>
      </c>
      <c r="O34" s="32">
        <v>0</v>
      </c>
    </row>
    <row r="35" spans="1:15" ht="12.75">
      <c r="A35" s="27">
        <v>18</v>
      </c>
      <c r="B35" s="28" t="s">
        <v>104</v>
      </c>
      <c r="C35" s="118" t="s">
        <v>105</v>
      </c>
      <c r="D35" s="216">
        <v>0</v>
      </c>
      <c r="E35" s="124">
        <v>0</v>
      </c>
      <c r="F35" s="31">
        <v>0</v>
      </c>
      <c r="G35" s="31">
        <v>0</v>
      </c>
      <c r="H35" s="31">
        <v>0</v>
      </c>
      <c r="I35" s="31">
        <v>0</v>
      </c>
      <c r="J35" s="357">
        <v>0</v>
      </c>
      <c r="K35" s="216">
        <v>0</v>
      </c>
      <c r="L35" s="124">
        <v>0</v>
      </c>
      <c r="M35" s="31">
        <v>0</v>
      </c>
      <c r="N35" s="31">
        <v>0</v>
      </c>
      <c r="O35" s="32">
        <v>0</v>
      </c>
    </row>
    <row r="36" spans="1:15" ht="12.75">
      <c r="A36" s="27">
        <v>19</v>
      </c>
      <c r="B36" s="28" t="s">
        <v>106</v>
      </c>
      <c r="C36" s="118" t="s">
        <v>107</v>
      </c>
      <c r="D36" s="216">
        <v>0</v>
      </c>
      <c r="E36" s="124">
        <v>0</v>
      </c>
      <c r="F36" s="31">
        <v>0</v>
      </c>
      <c r="G36" s="31">
        <v>0</v>
      </c>
      <c r="H36" s="31">
        <v>0</v>
      </c>
      <c r="I36" s="31">
        <v>0</v>
      </c>
      <c r="J36" s="357">
        <v>0</v>
      </c>
      <c r="K36" s="216">
        <v>6</v>
      </c>
      <c r="L36" s="124">
        <v>2</v>
      </c>
      <c r="M36" s="31">
        <v>0</v>
      </c>
      <c r="N36" s="31">
        <v>4</v>
      </c>
      <c r="O36" s="32">
        <v>2</v>
      </c>
    </row>
    <row r="37" spans="1:15" ht="12.75">
      <c r="A37" s="27">
        <v>20</v>
      </c>
      <c r="B37" s="28" t="s">
        <v>108</v>
      </c>
      <c r="C37" s="118" t="s">
        <v>109</v>
      </c>
      <c r="D37" s="216">
        <v>1</v>
      </c>
      <c r="E37" s="124">
        <v>1</v>
      </c>
      <c r="F37" s="31">
        <v>0</v>
      </c>
      <c r="G37" s="31">
        <v>0</v>
      </c>
      <c r="H37" s="31">
        <v>0</v>
      </c>
      <c r="I37" s="31">
        <v>0</v>
      </c>
      <c r="J37" s="357">
        <v>1</v>
      </c>
      <c r="K37" s="216">
        <v>0</v>
      </c>
      <c r="L37" s="124">
        <v>0</v>
      </c>
      <c r="M37" s="31">
        <v>0</v>
      </c>
      <c r="N37" s="31">
        <v>0</v>
      </c>
      <c r="O37" s="32">
        <v>0</v>
      </c>
    </row>
    <row r="38" spans="1:15" ht="12.75">
      <c r="A38" s="27">
        <v>21</v>
      </c>
      <c r="B38" s="28" t="s">
        <v>70</v>
      </c>
      <c r="C38" s="118" t="s">
        <v>110</v>
      </c>
      <c r="D38" s="216">
        <v>0</v>
      </c>
      <c r="E38" s="124">
        <v>0</v>
      </c>
      <c r="F38" s="31">
        <v>0</v>
      </c>
      <c r="G38" s="31">
        <v>0</v>
      </c>
      <c r="H38" s="31">
        <v>0</v>
      </c>
      <c r="I38" s="31">
        <v>0</v>
      </c>
      <c r="J38" s="357">
        <v>0</v>
      </c>
      <c r="K38" s="216">
        <v>8</v>
      </c>
      <c r="L38" s="124">
        <v>0</v>
      </c>
      <c r="M38" s="31">
        <v>5</v>
      </c>
      <c r="N38" s="31">
        <v>3</v>
      </c>
      <c r="O38" s="32">
        <v>0</v>
      </c>
    </row>
    <row r="39" spans="1:15" ht="12.75">
      <c r="A39" s="27">
        <v>22</v>
      </c>
      <c r="B39" s="28" t="s">
        <v>111</v>
      </c>
      <c r="C39" s="118" t="s">
        <v>112</v>
      </c>
      <c r="D39" s="216">
        <v>1</v>
      </c>
      <c r="E39" s="124">
        <v>0</v>
      </c>
      <c r="F39" s="31">
        <v>0</v>
      </c>
      <c r="G39" s="31">
        <v>1</v>
      </c>
      <c r="H39" s="31">
        <v>0</v>
      </c>
      <c r="I39" s="31">
        <v>0</v>
      </c>
      <c r="J39" s="357">
        <v>0</v>
      </c>
      <c r="K39" s="216">
        <v>0</v>
      </c>
      <c r="L39" s="124">
        <v>0</v>
      </c>
      <c r="M39" s="31">
        <v>0</v>
      </c>
      <c r="N39" s="31">
        <v>0</v>
      </c>
      <c r="O39" s="32">
        <v>0</v>
      </c>
    </row>
    <row r="40" spans="1:15" ht="12.75">
      <c r="A40" s="27">
        <v>23</v>
      </c>
      <c r="B40" s="28" t="s">
        <v>111</v>
      </c>
      <c r="C40" s="118" t="s">
        <v>113</v>
      </c>
      <c r="D40" s="216">
        <v>1</v>
      </c>
      <c r="E40" s="124">
        <v>0</v>
      </c>
      <c r="F40" s="31">
        <v>0</v>
      </c>
      <c r="G40" s="31">
        <v>1</v>
      </c>
      <c r="H40" s="31">
        <v>0</v>
      </c>
      <c r="I40" s="31">
        <v>0</v>
      </c>
      <c r="J40" s="357">
        <v>1</v>
      </c>
      <c r="K40" s="216">
        <v>0</v>
      </c>
      <c r="L40" s="124">
        <v>0</v>
      </c>
      <c r="M40" s="31">
        <v>0</v>
      </c>
      <c r="N40" s="31">
        <v>0</v>
      </c>
      <c r="O40" s="32">
        <v>0</v>
      </c>
    </row>
    <row r="41" spans="1:15" ht="12.75">
      <c r="A41" s="27">
        <v>24</v>
      </c>
      <c r="B41" s="28" t="s">
        <v>114</v>
      </c>
      <c r="C41" s="118" t="s">
        <v>115</v>
      </c>
      <c r="D41" s="216">
        <v>0</v>
      </c>
      <c r="E41" s="124">
        <v>0</v>
      </c>
      <c r="F41" s="31">
        <v>0</v>
      </c>
      <c r="G41" s="31">
        <v>0</v>
      </c>
      <c r="H41" s="31">
        <v>0</v>
      </c>
      <c r="I41" s="31">
        <v>0</v>
      </c>
      <c r="J41" s="357">
        <v>0</v>
      </c>
      <c r="K41" s="216">
        <v>0</v>
      </c>
      <c r="L41" s="124">
        <v>0</v>
      </c>
      <c r="M41" s="31">
        <v>0</v>
      </c>
      <c r="N41" s="31">
        <v>0</v>
      </c>
      <c r="O41" s="32">
        <v>0</v>
      </c>
    </row>
    <row r="42" spans="1:15" ht="12.75">
      <c r="A42" s="27">
        <v>25</v>
      </c>
      <c r="B42" s="28" t="s">
        <v>114</v>
      </c>
      <c r="C42" s="118" t="s">
        <v>116</v>
      </c>
      <c r="D42" s="216">
        <v>0</v>
      </c>
      <c r="E42" s="124">
        <v>0</v>
      </c>
      <c r="F42" s="31">
        <v>0</v>
      </c>
      <c r="G42" s="31">
        <v>0</v>
      </c>
      <c r="H42" s="31">
        <v>0</v>
      </c>
      <c r="I42" s="31">
        <v>0</v>
      </c>
      <c r="J42" s="357">
        <v>0</v>
      </c>
      <c r="K42" s="216">
        <v>0</v>
      </c>
      <c r="L42" s="124">
        <v>0</v>
      </c>
      <c r="M42" s="31">
        <v>0</v>
      </c>
      <c r="N42" s="31">
        <v>0</v>
      </c>
      <c r="O42" s="32">
        <v>0</v>
      </c>
    </row>
    <row r="43" spans="1:15" ht="12.75">
      <c r="A43" s="27">
        <v>26</v>
      </c>
      <c r="B43" s="28" t="s">
        <v>117</v>
      </c>
      <c r="C43" s="118" t="s">
        <v>118</v>
      </c>
      <c r="D43" s="216">
        <v>1</v>
      </c>
      <c r="E43" s="124">
        <v>0</v>
      </c>
      <c r="F43" s="31">
        <v>1</v>
      </c>
      <c r="G43" s="31">
        <v>0</v>
      </c>
      <c r="H43" s="31">
        <v>0</v>
      </c>
      <c r="I43" s="31">
        <v>0</v>
      </c>
      <c r="J43" s="357">
        <v>0</v>
      </c>
      <c r="K43" s="216">
        <v>0</v>
      </c>
      <c r="L43" s="124">
        <v>0</v>
      </c>
      <c r="M43" s="31">
        <v>0</v>
      </c>
      <c r="N43" s="31">
        <v>0</v>
      </c>
      <c r="O43" s="32">
        <v>0</v>
      </c>
    </row>
    <row r="44" spans="1:15" ht="12.75">
      <c r="A44" s="27">
        <v>27</v>
      </c>
      <c r="B44" s="28" t="s">
        <v>119</v>
      </c>
      <c r="C44" s="118" t="s">
        <v>120</v>
      </c>
      <c r="D44" s="216">
        <v>1</v>
      </c>
      <c r="E44" s="124">
        <v>0</v>
      </c>
      <c r="F44" s="31">
        <v>1</v>
      </c>
      <c r="G44" s="31">
        <v>0</v>
      </c>
      <c r="H44" s="31">
        <v>0</v>
      </c>
      <c r="I44" s="31">
        <v>0</v>
      </c>
      <c r="J44" s="357">
        <v>0</v>
      </c>
      <c r="K44" s="216">
        <v>0</v>
      </c>
      <c r="L44" s="124">
        <v>0</v>
      </c>
      <c r="M44" s="31">
        <v>0</v>
      </c>
      <c r="N44" s="31">
        <v>0</v>
      </c>
      <c r="O44" s="32">
        <v>0</v>
      </c>
    </row>
    <row r="45" spans="1:15" ht="12.75">
      <c r="A45" s="27">
        <v>28</v>
      </c>
      <c r="B45" s="28" t="s">
        <v>121</v>
      </c>
      <c r="C45" s="118" t="s">
        <v>122</v>
      </c>
      <c r="D45" s="216">
        <v>0</v>
      </c>
      <c r="E45" s="124">
        <v>0</v>
      </c>
      <c r="F45" s="31">
        <v>0</v>
      </c>
      <c r="G45" s="31">
        <v>0</v>
      </c>
      <c r="H45" s="31">
        <v>0</v>
      </c>
      <c r="I45" s="31">
        <v>0</v>
      </c>
      <c r="J45" s="357">
        <v>0</v>
      </c>
      <c r="K45" s="216">
        <v>4</v>
      </c>
      <c r="L45" s="124">
        <v>0</v>
      </c>
      <c r="M45" s="31">
        <v>3</v>
      </c>
      <c r="N45" s="31">
        <v>1</v>
      </c>
      <c r="O45" s="32">
        <v>1</v>
      </c>
    </row>
    <row r="46" spans="1:15" ht="12.75">
      <c r="A46" s="27">
        <v>29</v>
      </c>
      <c r="B46" s="28" t="s">
        <v>123</v>
      </c>
      <c r="C46" s="118" t="s">
        <v>124</v>
      </c>
      <c r="D46" s="216">
        <v>0</v>
      </c>
      <c r="E46" s="124">
        <v>0</v>
      </c>
      <c r="F46" s="31">
        <v>0</v>
      </c>
      <c r="G46" s="31">
        <v>0</v>
      </c>
      <c r="H46" s="31">
        <v>0</v>
      </c>
      <c r="I46" s="31">
        <v>0</v>
      </c>
      <c r="J46" s="357">
        <v>0</v>
      </c>
      <c r="K46" s="216">
        <v>4</v>
      </c>
      <c r="L46" s="124">
        <v>1</v>
      </c>
      <c r="M46" s="31">
        <v>2</v>
      </c>
      <c r="N46" s="31">
        <v>1</v>
      </c>
      <c r="O46" s="32">
        <v>0</v>
      </c>
    </row>
    <row r="47" spans="1:15" ht="12.75">
      <c r="A47" s="27">
        <v>30</v>
      </c>
      <c r="B47" s="28" t="s">
        <v>123</v>
      </c>
      <c r="C47" s="118" t="s">
        <v>125</v>
      </c>
      <c r="D47" s="216">
        <v>1</v>
      </c>
      <c r="E47" s="124">
        <v>0</v>
      </c>
      <c r="F47" s="31">
        <v>1</v>
      </c>
      <c r="G47" s="31">
        <v>0</v>
      </c>
      <c r="H47" s="31">
        <v>0</v>
      </c>
      <c r="I47" s="31">
        <v>0</v>
      </c>
      <c r="J47" s="357">
        <v>1</v>
      </c>
      <c r="K47" s="216">
        <v>4</v>
      </c>
      <c r="L47" s="124">
        <v>0</v>
      </c>
      <c r="M47" s="31">
        <v>0</v>
      </c>
      <c r="N47" s="31">
        <v>4</v>
      </c>
      <c r="O47" s="32">
        <v>1</v>
      </c>
    </row>
    <row r="48" spans="1:15" ht="12.75">
      <c r="A48" s="27">
        <v>31</v>
      </c>
      <c r="B48" s="28" t="s">
        <v>126</v>
      </c>
      <c r="C48" s="118" t="s">
        <v>127</v>
      </c>
      <c r="D48" s="216">
        <v>0</v>
      </c>
      <c r="E48" s="124">
        <v>0</v>
      </c>
      <c r="F48" s="31">
        <v>0</v>
      </c>
      <c r="G48" s="31">
        <v>0</v>
      </c>
      <c r="H48" s="31">
        <v>0</v>
      </c>
      <c r="I48" s="31">
        <v>0</v>
      </c>
      <c r="J48" s="357">
        <v>0</v>
      </c>
      <c r="K48" s="216">
        <v>5</v>
      </c>
      <c r="L48" s="124">
        <v>0</v>
      </c>
      <c r="M48" s="31">
        <v>1</v>
      </c>
      <c r="N48" s="31">
        <v>4</v>
      </c>
      <c r="O48" s="32">
        <v>1</v>
      </c>
    </row>
    <row r="49" spans="1:15" ht="12.75">
      <c r="A49" s="27">
        <v>32</v>
      </c>
      <c r="B49" s="28" t="s">
        <v>128</v>
      </c>
      <c r="C49" s="118" t="s">
        <v>129</v>
      </c>
      <c r="D49" s="216">
        <v>0</v>
      </c>
      <c r="E49" s="124">
        <v>0</v>
      </c>
      <c r="F49" s="31">
        <v>0</v>
      </c>
      <c r="G49" s="31">
        <v>0</v>
      </c>
      <c r="H49" s="31">
        <v>0</v>
      </c>
      <c r="I49" s="31">
        <v>0</v>
      </c>
      <c r="J49" s="357">
        <v>0</v>
      </c>
      <c r="K49" s="216">
        <v>0</v>
      </c>
      <c r="L49" s="124">
        <v>0</v>
      </c>
      <c r="M49" s="31">
        <v>0</v>
      </c>
      <c r="N49" s="31">
        <v>0</v>
      </c>
      <c r="O49" s="32">
        <v>0</v>
      </c>
    </row>
    <row r="50" spans="1:15" ht="12.75">
      <c r="A50" s="27">
        <v>33</v>
      </c>
      <c r="B50" s="28" t="s">
        <v>130</v>
      </c>
      <c r="C50" s="118" t="s">
        <v>131</v>
      </c>
      <c r="D50" s="216">
        <v>0</v>
      </c>
      <c r="E50" s="124">
        <v>0</v>
      </c>
      <c r="F50" s="31">
        <v>0</v>
      </c>
      <c r="G50" s="31">
        <v>0</v>
      </c>
      <c r="H50" s="31">
        <v>0</v>
      </c>
      <c r="I50" s="31">
        <v>0</v>
      </c>
      <c r="J50" s="357">
        <v>0</v>
      </c>
      <c r="K50" s="216">
        <v>0</v>
      </c>
      <c r="L50" s="124">
        <v>0</v>
      </c>
      <c r="M50" s="31">
        <v>0</v>
      </c>
      <c r="N50" s="31">
        <v>0</v>
      </c>
      <c r="O50" s="32">
        <v>0</v>
      </c>
    </row>
    <row r="51" spans="1:15" ht="12.75">
      <c r="A51" s="27">
        <v>34</v>
      </c>
      <c r="B51" s="28" t="s">
        <v>132</v>
      </c>
      <c r="C51" s="118" t="s">
        <v>133</v>
      </c>
      <c r="D51" s="216">
        <v>1</v>
      </c>
      <c r="E51" s="124">
        <v>0</v>
      </c>
      <c r="F51" s="31">
        <v>1</v>
      </c>
      <c r="G51" s="31">
        <v>0</v>
      </c>
      <c r="H51" s="31">
        <v>0</v>
      </c>
      <c r="I51" s="31">
        <v>0</v>
      </c>
      <c r="J51" s="357">
        <v>0</v>
      </c>
      <c r="K51" s="216">
        <v>0</v>
      </c>
      <c r="L51" s="124">
        <v>0</v>
      </c>
      <c r="M51" s="31">
        <v>0</v>
      </c>
      <c r="N51" s="31">
        <v>0</v>
      </c>
      <c r="O51" s="32">
        <v>0</v>
      </c>
    </row>
    <row r="52" spans="1:15" ht="12.75">
      <c r="A52" s="27">
        <v>35</v>
      </c>
      <c r="B52" s="28" t="s">
        <v>74</v>
      </c>
      <c r="C52" s="118" t="s">
        <v>134</v>
      </c>
      <c r="D52" s="216">
        <v>0</v>
      </c>
      <c r="E52" s="124">
        <v>0</v>
      </c>
      <c r="F52" s="31">
        <v>0</v>
      </c>
      <c r="G52" s="31">
        <v>0</v>
      </c>
      <c r="H52" s="31">
        <v>0</v>
      </c>
      <c r="I52" s="31">
        <v>0</v>
      </c>
      <c r="J52" s="357">
        <v>0</v>
      </c>
      <c r="K52" s="216">
        <v>2</v>
      </c>
      <c r="L52" s="124">
        <v>0</v>
      </c>
      <c r="M52" s="31">
        <v>1</v>
      </c>
      <c r="N52" s="31">
        <v>1</v>
      </c>
      <c r="O52" s="32">
        <v>0</v>
      </c>
    </row>
    <row r="53" spans="1:15" ht="12.75">
      <c r="A53" s="27">
        <v>36</v>
      </c>
      <c r="B53" s="28" t="s">
        <v>74</v>
      </c>
      <c r="C53" s="118" t="s">
        <v>135</v>
      </c>
      <c r="D53" s="216">
        <v>0</v>
      </c>
      <c r="E53" s="124">
        <v>0</v>
      </c>
      <c r="F53" s="31">
        <v>0</v>
      </c>
      <c r="G53" s="31">
        <v>0</v>
      </c>
      <c r="H53" s="31">
        <v>0</v>
      </c>
      <c r="I53" s="31">
        <v>0</v>
      </c>
      <c r="J53" s="357">
        <v>0</v>
      </c>
      <c r="K53" s="216">
        <v>0</v>
      </c>
      <c r="L53" s="124">
        <v>0</v>
      </c>
      <c r="M53" s="31">
        <v>0</v>
      </c>
      <c r="N53" s="31">
        <v>0</v>
      </c>
      <c r="O53" s="32">
        <v>0</v>
      </c>
    </row>
    <row r="54" spans="1:15" ht="12.75">
      <c r="A54" s="27">
        <v>37</v>
      </c>
      <c r="B54" s="28" t="s">
        <v>74</v>
      </c>
      <c r="C54" s="118" t="s">
        <v>136</v>
      </c>
      <c r="D54" s="216">
        <v>1</v>
      </c>
      <c r="E54" s="124">
        <v>0</v>
      </c>
      <c r="F54" s="31">
        <v>1</v>
      </c>
      <c r="G54" s="31">
        <v>0</v>
      </c>
      <c r="H54" s="31">
        <v>0</v>
      </c>
      <c r="I54" s="31">
        <v>0</v>
      </c>
      <c r="J54" s="357">
        <v>0</v>
      </c>
      <c r="K54" s="216">
        <v>6</v>
      </c>
      <c r="L54" s="124">
        <v>0</v>
      </c>
      <c r="M54" s="31">
        <v>1</v>
      </c>
      <c r="N54" s="31">
        <v>5</v>
      </c>
      <c r="O54" s="32">
        <v>3</v>
      </c>
    </row>
    <row r="55" spans="1:15" ht="12.75">
      <c r="A55" s="27">
        <v>38</v>
      </c>
      <c r="B55" s="28" t="s">
        <v>137</v>
      </c>
      <c r="C55" s="118" t="s">
        <v>138</v>
      </c>
      <c r="D55" s="216">
        <v>5</v>
      </c>
      <c r="E55" s="124">
        <v>0</v>
      </c>
      <c r="F55" s="31">
        <v>0</v>
      </c>
      <c r="G55" s="31">
        <v>3</v>
      </c>
      <c r="H55" s="31">
        <v>2</v>
      </c>
      <c r="I55" s="31">
        <v>0</v>
      </c>
      <c r="J55" s="357">
        <v>2</v>
      </c>
      <c r="K55" s="216">
        <v>0</v>
      </c>
      <c r="L55" s="124">
        <v>0</v>
      </c>
      <c r="M55" s="31">
        <v>0</v>
      </c>
      <c r="N55" s="31">
        <v>0</v>
      </c>
      <c r="O55" s="32">
        <v>0</v>
      </c>
    </row>
    <row r="56" spans="1:15" ht="12.75">
      <c r="A56" s="27">
        <v>39</v>
      </c>
      <c r="B56" s="28" t="s">
        <v>76</v>
      </c>
      <c r="C56" s="118" t="s">
        <v>139</v>
      </c>
      <c r="D56" s="216">
        <v>1</v>
      </c>
      <c r="E56" s="124">
        <v>0</v>
      </c>
      <c r="F56" s="31">
        <v>0</v>
      </c>
      <c r="G56" s="31">
        <v>1</v>
      </c>
      <c r="H56" s="31">
        <v>0</v>
      </c>
      <c r="I56" s="31">
        <v>0</v>
      </c>
      <c r="J56" s="357">
        <v>0</v>
      </c>
      <c r="K56" s="216">
        <v>0</v>
      </c>
      <c r="L56" s="124">
        <v>0</v>
      </c>
      <c r="M56" s="31">
        <v>0</v>
      </c>
      <c r="N56" s="31">
        <v>0</v>
      </c>
      <c r="O56" s="32">
        <v>0</v>
      </c>
    </row>
    <row r="57" spans="1:15" ht="12.75">
      <c r="A57" s="27">
        <v>40</v>
      </c>
      <c r="B57" s="28" t="s">
        <v>140</v>
      </c>
      <c r="C57" s="118" t="s">
        <v>141</v>
      </c>
      <c r="D57" s="216">
        <v>1</v>
      </c>
      <c r="E57" s="124">
        <v>0</v>
      </c>
      <c r="F57" s="31">
        <v>1</v>
      </c>
      <c r="G57" s="31">
        <v>0</v>
      </c>
      <c r="H57" s="31">
        <v>0</v>
      </c>
      <c r="I57" s="31">
        <v>0</v>
      </c>
      <c r="J57" s="357">
        <v>0</v>
      </c>
      <c r="K57" s="216">
        <v>9</v>
      </c>
      <c r="L57" s="124">
        <v>0</v>
      </c>
      <c r="M57" s="31">
        <v>4</v>
      </c>
      <c r="N57" s="31">
        <v>5</v>
      </c>
      <c r="O57" s="32">
        <v>0</v>
      </c>
    </row>
    <row r="58" spans="1:15" ht="12.75">
      <c r="A58" s="27">
        <v>41</v>
      </c>
      <c r="B58" s="28" t="s">
        <v>142</v>
      </c>
      <c r="C58" s="118" t="s">
        <v>143</v>
      </c>
      <c r="D58" s="216">
        <v>0</v>
      </c>
      <c r="E58" s="124">
        <v>0</v>
      </c>
      <c r="F58" s="31">
        <v>0</v>
      </c>
      <c r="G58" s="31">
        <v>0</v>
      </c>
      <c r="H58" s="31">
        <v>0</v>
      </c>
      <c r="I58" s="31">
        <v>0</v>
      </c>
      <c r="J58" s="357">
        <v>0</v>
      </c>
      <c r="K58" s="216">
        <v>0</v>
      </c>
      <c r="L58" s="124">
        <v>0</v>
      </c>
      <c r="M58" s="31">
        <v>0</v>
      </c>
      <c r="N58" s="31">
        <v>0</v>
      </c>
      <c r="O58" s="32">
        <v>0</v>
      </c>
    </row>
    <row r="59" spans="1:15" ht="12.75">
      <c r="A59" s="27">
        <v>42</v>
      </c>
      <c r="B59" s="28" t="s">
        <v>144</v>
      </c>
      <c r="C59" s="118" t="s">
        <v>145</v>
      </c>
      <c r="D59" s="216">
        <v>9</v>
      </c>
      <c r="E59" s="124">
        <v>4</v>
      </c>
      <c r="F59" s="31">
        <v>3</v>
      </c>
      <c r="G59" s="31">
        <v>2</v>
      </c>
      <c r="H59" s="31">
        <v>0</v>
      </c>
      <c r="I59" s="31">
        <v>0</v>
      </c>
      <c r="J59" s="357">
        <v>4</v>
      </c>
      <c r="K59" s="216">
        <v>0</v>
      </c>
      <c r="L59" s="124">
        <v>0</v>
      </c>
      <c r="M59" s="31">
        <v>0</v>
      </c>
      <c r="N59" s="31">
        <v>0</v>
      </c>
      <c r="O59" s="32">
        <v>0</v>
      </c>
    </row>
    <row r="60" spans="1:15" ht="12.75">
      <c r="A60" s="27">
        <v>43</v>
      </c>
      <c r="B60" s="28" t="s">
        <v>144</v>
      </c>
      <c r="C60" s="118" t="s">
        <v>146</v>
      </c>
      <c r="D60" s="216">
        <v>1</v>
      </c>
      <c r="E60" s="124">
        <v>0</v>
      </c>
      <c r="F60" s="31">
        <v>0</v>
      </c>
      <c r="G60" s="31">
        <v>1</v>
      </c>
      <c r="H60" s="31">
        <v>0</v>
      </c>
      <c r="I60" s="31">
        <v>0</v>
      </c>
      <c r="J60" s="357">
        <v>0</v>
      </c>
      <c r="K60" s="216">
        <v>0</v>
      </c>
      <c r="L60" s="124">
        <v>0</v>
      </c>
      <c r="M60" s="31">
        <v>0</v>
      </c>
      <c r="N60" s="31">
        <v>0</v>
      </c>
      <c r="O60" s="32">
        <v>0</v>
      </c>
    </row>
    <row r="61" spans="1:15" ht="13.5" thickBot="1">
      <c r="A61" s="27">
        <v>44</v>
      </c>
      <c r="B61" s="28" t="s">
        <v>147</v>
      </c>
      <c r="C61" s="118" t="s">
        <v>148</v>
      </c>
      <c r="D61" s="216">
        <v>0</v>
      </c>
      <c r="E61" s="124">
        <v>0</v>
      </c>
      <c r="F61" s="31">
        <v>0</v>
      </c>
      <c r="G61" s="31">
        <v>0</v>
      </c>
      <c r="H61" s="31">
        <v>0</v>
      </c>
      <c r="I61" s="31">
        <v>0</v>
      </c>
      <c r="J61" s="357">
        <v>0</v>
      </c>
      <c r="K61" s="216">
        <v>0</v>
      </c>
      <c r="L61" s="124">
        <v>0</v>
      </c>
      <c r="M61" s="31">
        <v>0</v>
      </c>
      <c r="N61" s="31">
        <v>0</v>
      </c>
      <c r="O61" s="32">
        <v>0</v>
      </c>
    </row>
    <row r="62" spans="1:15" s="134" customFormat="1" ht="17.25" thickBot="1" thickTop="1">
      <c r="A62" s="180">
        <v>44</v>
      </c>
      <c r="B62" s="181"/>
      <c r="C62" s="217" t="s">
        <v>149</v>
      </c>
      <c r="D62" s="218">
        <f aca="true" t="shared" si="3" ref="D62:O62">(D18+D19+D20+D21+D22+D23+D24+D25+D26+D27+D28+D29+D30+D31+D32+D33+D34+D35+D36+D37+D38+D39+D40+D41+D42+D43+D44+D45+D46+D47+D48+D49+D50+D51+D52+D53+D54+D55+D56+D57+D58+D59+D60+D61)</f>
        <v>72</v>
      </c>
      <c r="E62" s="219">
        <f t="shared" si="3"/>
        <v>8</v>
      </c>
      <c r="F62" s="183">
        <f t="shared" si="3"/>
        <v>25</v>
      </c>
      <c r="G62" s="183">
        <f t="shared" si="3"/>
        <v>21</v>
      </c>
      <c r="H62" s="183">
        <f t="shared" si="3"/>
        <v>18</v>
      </c>
      <c r="I62" s="183">
        <f t="shared" si="3"/>
        <v>2</v>
      </c>
      <c r="J62" s="483">
        <f t="shared" si="3"/>
        <v>21</v>
      </c>
      <c r="K62" s="218">
        <f t="shared" si="3"/>
        <v>98</v>
      </c>
      <c r="L62" s="219">
        <f t="shared" si="3"/>
        <v>13</v>
      </c>
      <c r="M62" s="183">
        <f t="shared" si="3"/>
        <v>33</v>
      </c>
      <c r="N62" s="183">
        <f t="shared" si="3"/>
        <v>52</v>
      </c>
      <c r="O62" s="184">
        <f t="shared" si="3"/>
        <v>17</v>
      </c>
    </row>
    <row r="63" spans="1:15" ht="10.5" customHeight="1" thickBot="1" thickTop="1">
      <c r="A63" s="547"/>
      <c r="B63" s="548"/>
      <c r="C63" s="548"/>
      <c r="D63" s="513"/>
      <c r="E63" s="548"/>
      <c r="F63" s="548"/>
      <c r="G63" s="548"/>
      <c r="H63" s="548"/>
      <c r="I63" s="548"/>
      <c r="J63" s="548"/>
      <c r="K63" s="513"/>
      <c r="L63" s="548"/>
      <c r="M63" s="548"/>
      <c r="N63" s="548"/>
      <c r="O63" s="549"/>
    </row>
    <row r="64" spans="1:15" ht="13.5" hidden="1" thickTop="1">
      <c r="A64" s="27">
        <v>1</v>
      </c>
      <c r="B64" s="28" t="s">
        <v>64</v>
      </c>
      <c r="C64" s="29" t="s">
        <v>65</v>
      </c>
      <c r="D64" s="230">
        <v>2</v>
      </c>
      <c r="E64" s="31">
        <v>0</v>
      </c>
      <c r="F64" s="31">
        <v>1</v>
      </c>
      <c r="G64" s="31">
        <v>1</v>
      </c>
      <c r="H64" s="31">
        <v>0</v>
      </c>
      <c r="I64" s="31">
        <v>0</v>
      </c>
      <c r="J64" s="31">
        <v>0</v>
      </c>
      <c r="K64" s="304">
        <v>33</v>
      </c>
      <c r="L64" s="31">
        <v>0</v>
      </c>
      <c r="M64" s="31">
        <v>5</v>
      </c>
      <c r="N64" s="31">
        <v>28</v>
      </c>
      <c r="O64" s="32">
        <v>0</v>
      </c>
    </row>
    <row r="65" spans="1:15" ht="12.75" hidden="1">
      <c r="A65" s="27">
        <v>2</v>
      </c>
      <c r="B65" s="28" t="s">
        <v>66</v>
      </c>
      <c r="C65" s="29" t="s">
        <v>67</v>
      </c>
      <c r="D65" s="230">
        <v>1</v>
      </c>
      <c r="E65" s="31">
        <v>0</v>
      </c>
      <c r="F65" s="31">
        <v>1</v>
      </c>
      <c r="G65" s="31">
        <v>0</v>
      </c>
      <c r="H65" s="31">
        <v>0</v>
      </c>
      <c r="I65" s="31">
        <v>0</v>
      </c>
      <c r="J65" s="31">
        <v>0</v>
      </c>
      <c r="K65" s="304">
        <v>14</v>
      </c>
      <c r="L65" s="31">
        <v>6</v>
      </c>
      <c r="M65" s="31">
        <v>0</v>
      </c>
      <c r="N65" s="31">
        <v>8</v>
      </c>
      <c r="O65" s="32">
        <v>2</v>
      </c>
    </row>
    <row r="66" spans="1:15" ht="12.75" hidden="1">
      <c r="A66" s="27">
        <v>3</v>
      </c>
      <c r="B66" s="28" t="s">
        <v>66</v>
      </c>
      <c r="C66" s="29" t="s">
        <v>68</v>
      </c>
      <c r="D66" s="230">
        <v>2</v>
      </c>
      <c r="E66" s="31">
        <v>0</v>
      </c>
      <c r="F66" s="31">
        <v>0</v>
      </c>
      <c r="G66" s="31">
        <v>1</v>
      </c>
      <c r="H66" s="31">
        <v>1</v>
      </c>
      <c r="I66" s="31">
        <v>0</v>
      </c>
      <c r="J66" s="31">
        <v>0</v>
      </c>
      <c r="K66" s="304">
        <v>23</v>
      </c>
      <c r="L66" s="31">
        <v>14</v>
      </c>
      <c r="M66" s="31">
        <v>1</v>
      </c>
      <c r="N66" s="31">
        <v>8</v>
      </c>
      <c r="O66" s="32">
        <v>3</v>
      </c>
    </row>
    <row r="67" spans="1:15" ht="12.75" hidden="1">
      <c r="A67" s="27">
        <v>4</v>
      </c>
      <c r="B67" s="28" t="s">
        <v>66</v>
      </c>
      <c r="C67" s="29" t="s">
        <v>485</v>
      </c>
      <c r="D67" s="230">
        <v>1</v>
      </c>
      <c r="E67" s="31">
        <v>0</v>
      </c>
      <c r="F67" s="31">
        <v>0</v>
      </c>
      <c r="G67" s="31">
        <v>0</v>
      </c>
      <c r="H67" s="31">
        <v>1</v>
      </c>
      <c r="I67" s="31">
        <v>0</v>
      </c>
      <c r="J67" s="31">
        <v>0</v>
      </c>
      <c r="K67" s="304">
        <v>10</v>
      </c>
      <c r="L67" s="31">
        <v>4</v>
      </c>
      <c r="M67" s="31">
        <v>0</v>
      </c>
      <c r="N67" s="31">
        <v>6</v>
      </c>
      <c r="O67" s="32">
        <v>1</v>
      </c>
    </row>
    <row r="68" spans="1:15" ht="13.5" hidden="1" thickBot="1">
      <c r="A68" s="27">
        <v>5</v>
      </c>
      <c r="B68" s="28" t="s">
        <v>70</v>
      </c>
      <c r="C68" s="29" t="s">
        <v>71</v>
      </c>
      <c r="D68" s="230">
        <v>2</v>
      </c>
      <c r="E68" s="31">
        <v>0</v>
      </c>
      <c r="F68" s="31">
        <v>2</v>
      </c>
      <c r="G68" s="31">
        <v>0</v>
      </c>
      <c r="H68" s="31">
        <v>0</v>
      </c>
      <c r="I68" s="31">
        <v>0</v>
      </c>
      <c r="J68" s="31">
        <v>0</v>
      </c>
      <c r="K68" s="304">
        <v>47</v>
      </c>
      <c r="L68" s="31">
        <v>24</v>
      </c>
      <c r="M68" s="31">
        <v>0</v>
      </c>
      <c r="N68" s="31">
        <v>23</v>
      </c>
      <c r="O68" s="32">
        <v>0</v>
      </c>
    </row>
    <row r="69" spans="1:15" ht="17.25" hidden="1" thickBot="1" thickTop="1">
      <c r="A69" s="161">
        <v>5</v>
      </c>
      <c r="B69" s="162"/>
      <c r="C69" s="163" t="s">
        <v>72</v>
      </c>
      <c r="D69" s="164">
        <f aca="true" t="shared" si="4" ref="D69:O69">(D64+D65+D66+D67+D68)</f>
        <v>8</v>
      </c>
      <c r="E69" s="165">
        <f t="shared" si="4"/>
        <v>0</v>
      </c>
      <c r="F69" s="165">
        <f t="shared" si="4"/>
        <v>4</v>
      </c>
      <c r="G69" s="165">
        <f t="shared" si="4"/>
        <v>2</v>
      </c>
      <c r="H69" s="165">
        <f t="shared" si="4"/>
        <v>2</v>
      </c>
      <c r="I69" s="165">
        <f t="shared" si="4"/>
        <v>0</v>
      </c>
      <c r="J69" s="165">
        <f t="shared" si="4"/>
        <v>0</v>
      </c>
      <c r="K69" s="165">
        <f t="shared" si="4"/>
        <v>127</v>
      </c>
      <c r="L69" s="165">
        <f t="shared" si="4"/>
        <v>48</v>
      </c>
      <c r="M69" s="165">
        <f t="shared" si="4"/>
        <v>6</v>
      </c>
      <c r="N69" s="165">
        <f t="shared" si="4"/>
        <v>73</v>
      </c>
      <c r="O69" s="166">
        <f t="shared" si="4"/>
        <v>6</v>
      </c>
    </row>
    <row r="70" spans="1:15" ht="14.25" hidden="1" thickBot="1" thickTop="1">
      <c r="A70" s="547"/>
      <c r="B70" s="548"/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9"/>
    </row>
    <row r="71" spans="1:15" ht="13.5" hidden="1" thickTop="1">
      <c r="A71" s="27">
        <v>1</v>
      </c>
      <c r="B71" s="28" t="s">
        <v>66</v>
      </c>
      <c r="C71" s="29" t="s">
        <v>73</v>
      </c>
      <c r="D71" s="230">
        <v>1</v>
      </c>
      <c r="E71" s="31">
        <v>0</v>
      </c>
      <c r="F71" s="31">
        <v>0</v>
      </c>
      <c r="G71" s="31">
        <v>0</v>
      </c>
      <c r="H71" s="31">
        <v>1</v>
      </c>
      <c r="I71" s="31">
        <v>0</v>
      </c>
      <c r="J71" s="31">
        <v>1</v>
      </c>
      <c r="K71" s="304">
        <v>0</v>
      </c>
      <c r="L71" s="31">
        <v>0</v>
      </c>
      <c r="M71" s="31">
        <v>0</v>
      </c>
      <c r="N71" s="31">
        <v>0</v>
      </c>
      <c r="O71" s="32">
        <v>0</v>
      </c>
    </row>
    <row r="72" spans="1:15" ht="12.75" hidden="1">
      <c r="A72" s="27">
        <v>2</v>
      </c>
      <c r="B72" s="28" t="s">
        <v>74</v>
      </c>
      <c r="C72" s="29" t="s">
        <v>75</v>
      </c>
      <c r="D72" s="230">
        <v>2</v>
      </c>
      <c r="E72" s="31">
        <v>1</v>
      </c>
      <c r="F72" s="31">
        <v>0</v>
      </c>
      <c r="G72" s="31">
        <v>0</v>
      </c>
      <c r="H72" s="31">
        <v>1</v>
      </c>
      <c r="I72" s="31">
        <v>0</v>
      </c>
      <c r="J72" s="31">
        <v>0</v>
      </c>
      <c r="K72" s="304">
        <v>117</v>
      </c>
      <c r="L72" s="31">
        <v>15</v>
      </c>
      <c r="M72" s="31">
        <v>20</v>
      </c>
      <c r="N72" s="31">
        <v>82</v>
      </c>
      <c r="O72" s="32">
        <v>5</v>
      </c>
    </row>
    <row r="73" spans="1:15" ht="13.5" hidden="1" thickBot="1">
      <c r="A73" s="27">
        <v>3</v>
      </c>
      <c r="B73" s="28" t="s">
        <v>76</v>
      </c>
      <c r="C73" s="29" t="s">
        <v>77</v>
      </c>
      <c r="D73" s="230">
        <v>1</v>
      </c>
      <c r="E73" s="31">
        <v>0</v>
      </c>
      <c r="F73" s="31">
        <v>1</v>
      </c>
      <c r="G73" s="31">
        <v>0</v>
      </c>
      <c r="H73" s="31">
        <v>0</v>
      </c>
      <c r="I73" s="31">
        <v>0</v>
      </c>
      <c r="J73" s="31">
        <v>0</v>
      </c>
      <c r="K73" s="304">
        <v>5</v>
      </c>
      <c r="L73" s="31">
        <v>1</v>
      </c>
      <c r="M73" s="31">
        <v>1</v>
      </c>
      <c r="N73" s="31">
        <v>3</v>
      </c>
      <c r="O73" s="32">
        <v>2</v>
      </c>
    </row>
    <row r="74" spans="1:15" ht="17.25" hidden="1" thickBot="1" thickTop="1">
      <c r="A74" s="161">
        <v>3</v>
      </c>
      <c r="B74" s="162"/>
      <c r="C74" s="163" t="s">
        <v>78</v>
      </c>
      <c r="D74" s="164">
        <f aca="true" t="shared" si="5" ref="D74:O74">(D71+D72+D73)</f>
        <v>4</v>
      </c>
      <c r="E74" s="165">
        <f t="shared" si="5"/>
        <v>1</v>
      </c>
      <c r="F74" s="165">
        <f t="shared" si="5"/>
        <v>1</v>
      </c>
      <c r="G74" s="165">
        <f t="shared" si="5"/>
        <v>0</v>
      </c>
      <c r="H74" s="165">
        <f t="shared" si="5"/>
        <v>2</v>
      </c>
      <c r="I74" s="165">
        <f t="shared" si="5"/>
        <v>0</v>
      </c>
      <c r="J74" s="165">
        <f t="shared" si="5"/>
        <v>1</v>
      </c>
      <c r="K74" s="165">
        <f t="shared" si="5"/>
        <v>122</v>
      </c>
      <c r="L74" s="165">
        <f t="shared" si="5"/>
        <v>16</v>
      </c>
      <c r="M74" s="165">
        <f t="shared" si="5"/>
        <v>21</v>
      </c>
      <c r="N74" s="165">
        <f t="shared" si="5"/>
        <v>85</v>
      </c>
      <c r="O74" s="166">
        <f t="shared" si="5"/>
        <v>7</v>
      </c>
    </row>
    <row r="75" spans="1:15" ht="14.25" hidden="1" thickBot="1" thickTop="1">
      <c r="A75" s="547"/>
      <c r="B75" s="548"/>
      <c r="C75" s="548"/>
      <c r="D75" s="496"/>
      <c r="E75" s="548"/>
      <c r="F75" s="548"/>
      <c r="G75" s="548"/>
      <c r="H75" s="548"/>
      <c r="I75" s="548"/>
      <c r="J75" s="548"/>
      <c r="K75" s="496"/>
      <c r="L75" s="548"/>
      <c r="M75" s="548"/>
      <c r="N75" s="548"/>
      <c r="O75" s="549"/>
    </row>
    <row r="76" spans="1:15" ht="13.5" thickTop="1">
      <c r="A76" s="27">
        <v>1</v>
      </c>
      <c r="B76" s="28" t="s">
        <v>80</v>
      </c>
      <c r="C76" s="118" t="s">
        <v>154</v>
      </c>
      <c r="D76" s="220">
        <v>0</v>
      </c>
      <c r="E76" s="124">
        <v>0</v>
      </c>
      <c r="F76" s="31">
        <v>0</v>
      </c>
      <c r="G76" s="31">
        <v>0</v>
      </c>
      <c r="H76" s="31">
        <v>0</v>
      </c>
      <c r="I76" s="31">
        <v>0</v>
      </c>
      <c r="J76" s="357">
        <v>0</v>
      </c>
      <c r="K76" s="220">
        <v>0</v>
      </c>
      <c r="L76" s="124">
        <v>0</v>
      </c>
      <c r="M76" s="31">
        <v>0</v>
      </c>
      <c r="N76" s="31">
        <v>0</v>
      </c>
      <c r="O76" s="32">
        <v>0</v>
      </c>
    </row>
    <row r="77" spans="1:15" ht="12.75">
      <c r="A77" s="27">
        <v>2</v>
      </c>
      <c r="B77" s="28" t="s">
        <v>85</v>
      </c>
      <c r="C77" s="118" t="s">
        <v>155</v>
      </c>
      <c r="D77" s="216">
        <v>0</v>
      </c>
      <c r="E77" s="124">
        <v>0</v>
      </c>
      <c r="F77" s="31">
        <v>0</v>
      </c>
      <c r="G77" s="31">
        <v>0</v>
      </c>
      <c r="H77" s="31">
        <v>0</v>
      </c>
      <c r="I77" s="31">
        <v>0</v>
      </c>
      <c r="J77" s="357">
        <v>0</v>
      </c>
      <c r="K77" s="216">
        <v>0</v>
      </c>
      <c r="L77" s="124">
        <v>0</v>
      </c>
      <c r="M77" s="31">
        <v>0</v>
      </c>
      <c r="N77" s="31">
        <v>0</v>
      </c>
      <c r="O77" s="32">
        <v>0</v>
      </c>
    </row>
    <row r="78" spans="1:15" ht="12.75">
      <c r="A78" s="27">
        <v>3</v>
      </c>
      <c r="B78" s="28" t="s">
        <v>108</v>
      </c>
      <c r="C78" s="118" t="s">
        <v>156</v>
      </c>
      <c r="D78" s="216">
        <v>0</v>
      </c>
      <c r="E78" s="124">
        <v>0</v>
      </c>
      <c r="F78" s="31">
        <v>0</v>
      </c>
      <c r="G78" s="31">
        <v>0</v>
      </c>
      <c r="H78" s="31">
        <v>0</v>
      </c>
      <c r="I78" s="31">
        <v>0</v>
      </c>
      <c r="J78" s="357">
        <v>0</v>
      </c>
      <c r="K78" s="216">
        <v>0</v>
      </c>
      <c r="L78" s="124">
        <v>0</v>
      </c>
      <c r="M78" s="31">
        <v>0</v>
      </c>
      <c r="N78" s="31">
        <v>0</v>
      </c>
      <c r="O78" s="32">
        <v>0</v>
      </c>
    </row>
    <row r="79" spans="1:15" ht="12.75">
      <c r="A79" s="27">
        <v>4</v>
      </c>
      <c r="B79" s="28" t="s">
        <v>157</v>
      </c>
      <c r="C79" s="118" t="s">
        <v>158</v>
      </c>
      <c r="D79" s="216">
        <v>0</v>
      </c>
      <c r="E79" s="124">
        <v>0</v>
      </c>
      <c r="F79" s="31">
        <v>0</v>
      </c>
      <c r="G79" s="31">
        <v>0</v>
      </c>
      <c r="H79" s="31">
        <v>0</v>
      </c>
      <c r="I79" s="31">
        <v>0</v>
      </c>
      <c r="J79" s="357">
        <v>0</v>
      </c>
      <c r="K79" s="216">
        <v>0</v>
      </c>
      <c r="L79" s="124">
        <v>0</v>
      </c>
      <c r="M79" s="31">
        <v>0</v>
      </c>
      <c r="N79" s="31">
        <v>0</v>
      </c>
      <c r="O79" s="32">
        <v>0</v>
      </c>
    </row>
    <row r="80" spans="1:15" ht="12.75">
      <c r="A80" s="27">
        <v>5</v>
      </c>
      <c r="B80" s="28" t="s">
        <v>123</v>
      </c>
      <c r="C80" s="118" t="s">
        <v>159</v>
      </c>
      <c r="D80" s="216">
        <v>0</v>
      </c>
      <c r="E80" s="124">
        <v>0</v>
      </c>
      <c r="F80" s="31">
        <v>0</v>
      </c>
      <c r="G80" s="31">
        <v>0</v>
      </c>
      <c r="H80" s="31">
        <v>0</v>
      </c>
      <c r="I80" s="31">
        <v>0</v>
      </c>
      <c r="J80" s="357">
        <v>0</v>
      </c>
      <c r="K80" s="216">
        <v>0</v>
      </c>
      <c r="L80" s="124">
        <v>0</v>
      </c>
      <c r="M80" s="31">
        <v>0</v>
      </c>
      <c r="N80" s="31">
        <v>0</v>
      </c>
      <c r="O80" s="32">
        <v>0</v>
      </c>
    </row>
    <row r="81" spans="1:15" ht="12.75">
      <c r="A81" s="27">
        <v>6</v>
      </c>
      <c r="B81" s="28" t="s">
        <v>128</v>
      </c>
      <c r="C81" s="118" t="s">
        <v>160</v>
      </c>
      <c r="D81" s="216">
        <v>0</v>
      </c>
      <c r="E81" s="124">
        <v>0</v>
      </c>
      <c r="F81" s="31">
        <v>0</v>
      </c>
      <c r="G81" s="31">
        <v>0</v>
      </c>
      <c r="H81" s="31">
        <v>0</v>
      </c>
      <c r="I81" s="31">
        <v>0</v>
      </c>
      <c r="J81" s="357">
        <v>0</v>
      </c>
      <c r="K81" s="216">
        <v>0</v>
      </c>
      <c r="L81" s="124">
        <v>0</v>
      </c>
      <c r="M81" s="31">
        <v>0</v>
      </c>
      <c r="N81" s="31">
        <v>0</v>
      </c>
      <c r="O81" s="32">
        <v>0</v>
      </c>
    </row>
    <row r="82" spans="1:15" ht="13.5" thickBot="1">
      <c r="A82" s="27">
        <v>7</v>
      </c>
      <c r="B82" s="28" t="s">
        <v>74</v>
      </c>
      <c r="C82" s="118" t="s">
        <v>161</v>
      </c>
      <c r="D82" s="216">
        <v>0</v>
      </c>
      <c r="E82" s="124">
        <v>0</v>
      </c>
      <c r="F82" s="31">
        <v>0</v>
      </c>
      <c r="G82" s="31">
        <v>0</v>
      </c>
      <c r="H82" s="31">
        <v>0</v>
      </c>
      <c r="I82" s="31">
        <v>0</v>
      </c>
      <c r="J82" s="357">
        <v>0</v>
      </c>
      <c r="K82" s="216">
        <v>0</v>
      </c>
      <c r="L82" s="124">
        <v>0</v>
      </c>
      <c r="M82" s="31">
        <v>0</v>
      </c>
      <c r="N82" s="31">
        <v>0</v>
      </c>
      <c r="O82" s="32">
        <v>0</v>
      </c>
    </row>
    <row r="83" spans="1:15" s="134" customFormat="1" ht="17.25" thickBot="1" thickTop="1">
      <c r="A83" s="180">
        <v>7</v>
      </c>
      <c r="B83" s="181"/>
      <c r="C83" s="217" t="s">
        <v>162</v>
      </c>
      <c r="D83" s="218">
        <f aca="true" t="shared" si="6" ref="D83:O83">(D76+D77+D78+D79+D80+D81+D82)</f>
        <v>0</v>
      </c>
      <c r="E83" s="219">
        <f t="shared" si="6"/>
        <v>0</v>
      </c>
      <c r="F83" s="183">
        <f t="shared" si="6"/>
        <v>0</v>
      </c>
      <c r="G83" s="183">
        <f t="shared" si="6"/>
        <v>0</v>
      </c>
      <c r="H83" s="183">
        <f t="shared" si="6"/>
        <v>0</v>
      </c>
      <c r="I83" s="183">
        <f t="shared" si="6"/>
        <v>0</v>
      </c>
      <c r="J83" s="483">
        <f t="shared" si="6"/>
        <v>0</v>
      </c>
      <c r="K83" s="218">
        <f t="shared" si="6"/>
        <v>0</v>
      </c>
      <c r="L83" s="219">
        <f t="shared" si="6"/>
        <v>0</v>
      </c>
      <c r="M83" s="183">
        <f t="shared" si="6"/>
        <v>0</v>
      </c>
      <c r="N83" s="183">
        <f t="shared" si="6"/>
        <v>0</v>
      </c>
      <c r="O83" s="184">
        <f t="shared" si="6"/>
        <v>0</v>
      </c>
    </row>
    <row r="84" spans="1:15" ht="10.5" customHeight="1" thickBot="1" thickTop="1">
      <c r="A84" s="547"/>
      <c r="B84" s="548"/>
      <c r="C84" s="548"/>
      <c r="D84" s="495"/>
      <c r="E84" s="548"/>
      <c r="F84" s="548"/>
      <c r="G84" s="548"/>
      <c r="H84" s="548"/>
      <c r="I84" s="548"/>
      <c r="J84" s="548"/>
      <c r="K84" s="495"/>
      <c r="L84" s="548"/>
      <c r="M84" s="548"/>
      <c r="N84" s="548"/>
      <c r="O84" s="549"/>
    </row>
    <row r="85" spans="1:15" ht="13.5" thickTop="1">
      <c r="A85" s="27">
        <v>1</v>
      </c>
      <c r="B85" s="28" t="s">
        <v>83</v>
      </c>
      <c r="C85" s="118" t="s">
        <v>163</v>
      </c>
      <c r="D85" s="220">
        <v>1</v>
      </c>
      <c r="E85" s="124">
        <v>0</v>
      </c>
      <c r="F85" s="31">
        <v>1</v>
      </c>
      <c r="G85" s="31">
        <v>0</v>
      </c>
      <c r="H85" s="31">
        <v>0</v>
      </c>
      <c r="I85" s="31">
        <v>0</v>
      </c>
      <c r="J85" s="357">
        <v>0</v>
      </c>
      <c r="K85" s="220">
        <v>0</v>
      </c>
      <c r="L85" s="124">
        <v>0</v>
      </c>
      <c r="M85" s="31">
        <v>0</v>
      </c>
      <c r="N85" s="31">
        <v>0</v>
      </c>
      <c r="O85" s="32">
        <v>0</v>
      </c>
    </row>
    <row r="86" spans="1:15" ht="12.75">
      <c r="A86" s="27">
        <v>2</v>
      </c>
      <c r="B86" s="28" t="s">
        <v>66</v>
      </c>
      <c r="C86" s="118" t="s">
        <v>181</v>
      </c>
      <c r="D86" s="216">
        <v>0</v>
      </c>
      <c r="E86" s="124">
        <v>0</v>
      </c>
      <c r="F86" s="31">
        <v>0</v>
      </c>
      <c r="G86" s="31">
        <v>0</v>
      </c>
      <c r="H86" s="31">
        <v>0</v>
      </c>
      <c r="I86" s="31">
        <v>0</v>
      </c>
      <c r="J86" s="357">
        <v>0</v>
      </c>
      <c r="K86" s="216">
        <v>0</v>
      </c>
      <c r="L86" s="124">
        <v>0</v>
      </c>
      <c r="M86" s="31">
        <v>0</v>
      </c>
      <c r="N86" s="31">
        <v>0</v>
      </c>
      <c r="O86" s="32">
        <v>0</v>
      </c>
    </row>
    <row r="87" spans="1:15" ht="12.75">
      <c r="A87" s="27">
        <v>3</v>
      </c>
      <c r="B87" s="28" t="s">
        <v>66</v>
      </c>
      <c r="C87" s="118" t="s">
        <v>164</v>
      </c>
      <c r="D87" s="216">
        <v>0</v>
      </c>
      <c r="E87" s="124">
        <v>0</v>
      </c>
      <c r="F87" s="31">
        <v>0</v>
      </c>
      <c r="G87" s="31">
        <v>0</v>
      </c>
      <c r="H87" s="31">
        <v>0</v>
      </c>
      <c r="I87" s="31">
        <v>0</v>
      </c>
      <c r="J87" s="357">
        <v>0</v>
      </c>
      <c r="K87" s="216">
        <v>0</v>
      </c>
      <c r="L87" s="124">
        <v>0</v>
      </c>
      <c r="M87" s="31">
        <v>0</v>
      </c>
      <c r="N87" s="31">
        <v>0</v>
      </c>
      <c r="O87" s="32">
        <v>0</v>
      </c>
    </row>
    <row r="88" spans="1:15" ht="12.75">
      <c r="A88" s="27">
        <v>4</v>
      </c>
      <c r="B88" s="28" t="s">
        <v>66</v>
      </c>
      <c r="C88" s="118" t="s">
        <v>165</v>
      </c>
      <c r="D88" s="216">
        <v>1</v>
      </c>
      <c r="E88" s="124">
        <v>0</v>
      </c>
      <c r="F88" s="31">
        <v>1</v>
      </c>
      <c r="G88" s="31">
        <v>0</v>
      </c>
      <c r="H88" s="31">
        <v>0</v>
      </c>
      <c r="I88" s="31">
        <v>0</v>
      </c>
      <c r="J88" s="357">
        <v>0</v>
      </c>
      <c r="K88" s="216">
        <v>8</v>
      </c>
      <c r="L88" s="124">
        <v>0</v>
      </c>
      <c r="M88" s="31">
        <v>2</v>
      </c>
      <c r="N88" s="31">
        <v>6</v>
      </c>
      <c r="O88" s="32">
        <v>3</v>
      </c>
    </row>
    <row r="89" spans="1:15" ht="12.75">
      <c r="A89" s="27">
        <v>5</v>
      </c>
      <c r="B89" s="28" t="s">
        <v>106</v>
      </c>
      <c r="C89" s="118" t="s">
        <v>166</v>
      </c>
      <c r="D89" s="216">
        <v>12</v>
      </c>
      <c r="E89" s="124">
        <v>0</v>
      </c>
      <c r="F89" s="31">
        <v>0</v>
      </c>
      <c r="G89" s="31">
        <v>0</v>
      </c>
      <c r="H89" s="31">
        <v>12</v>
      </c>
      <c r="I89" s="31">
        <v>0</v>
      </c>
      <c r="J89" s="357">
        <v>2</v>
      </c>
      <c r="K89" s="216">
        <v>9</v>
      </c>
      <c r="L89" s="124">
        <v>0</v>
      </c>
      <c r="M89" s="31">
        <v>0</v>
      </c>
      <c r="N89" s="31">
        <v>9</v>
      </c>
      <c r="O89" s="32">
        <v>2</v>
      </c>
    </row>
    <row r="90" spans="1:15" ht="12.75">
      <c r="A90" s="27">
        <v>6</v>
      </c>
      <c r="B90" s="28" t="s">
        <v>108</v>
      </c>
      <c r="C90" s="118" t="s">
        <v>167</v>
      </c>
      <c r="D90" s="216">
        <v>0</v>
      </c>
      <c r="E90" s="124">
        <v>0</v>
      </c>
      <c r="F90" s="31">
        <v>0</v>
      </c>
      <c r="G90" s="31">
        <v>0</v>
      </c>
      <c r="H90" s="31">
        <v>0</v>
      </c>
      <c r="I90" s="31">
        <v>0</v>
      </c>
      <c r="J90" s="357">
        <v>0</v>
      </c>
      <c r="K90" s="216">
        <v>0</v>
      </c>
      <c r="L90" s="124">
        <v>0</v>
      </c>
      <c r="M90" s="31">
        <v>0</v>
      </c>
      <c r="N90" s="31">
        <v>0</v>
      </c>
      <c r="O90" s="32">
        <v>0</v>
      </c>
    </row>
    <row r="91" spans="1:15" ht="12.75">
      <c r="A91" s="27">
        <v>7</v>
      </c>
      <c r="B91" s="28" t="s">
        <v>126</v>
      </c>
      <c r="C91" s="118" t="s">
        <v>168</v>
      </c>
      <c r="D91" s="216">
        <v>1</v>
      </c>
      <c r="E91" s="124">
        <v>0</v>
      </c>
      <c r="F91" s="31">
        <v>0</v>
      </c>
      <c r="G91" s="31">
        <v>1</v>
      </c>
      <c r="H91" s="31">
        <v>0</v>
      </c>
      <c r="I91" s="31">
        <v>0</v>
      </c>
      <c r="J91" s="357">
        <v>1</v>
      </c>
      <c r="K91" s="216">
        <v>0</v>
      </c>
      <c r="L91" s="124">
        <v>0</v>
      </c>
      <c r="M91" s="31">
        <v>0</v>
      </c>
      <c r="N91" s="31">
        <v>0</v>
      </c>
      <c r="O91" s="32">
        <v>0</v>
      </c>
    </row>
    <row r="92" spans="1:15" ht="13.5" thickBot="1">
      <c r="A92" s="27">
        <v>8</v>
      </c>
      <c r="B92" s="28" t="s">
        <v>128</v>
      </c>
      <c r="C92" s="118" t="s">
        <v>169</v>
      </c>
      <c r="D92" s="216">
        <v>1</v>
      </c>
      <c r="E92" s="124">
        <v>0</v>
      </c>
      <c r="F92" s="31">
        <v>1</v>
      </c>
      <c r="G92" s="31">
        <v>0</v>
      </c>
      <c r="H92" s="31">
        <v>0</v>
      </c>
      <c r="I92" s="31">
        <v>0</v>
      </c>
      <c r="J92" s="357">
        <v>0</v>
      </c>
      <c r="K92" s="216">
        <v>8</v>
      </c>
      <c r="L92" s="124">
        <v>1</v>
      </c>
      <c r="M92" s="31">
        <v>1</v>
      </c>
      <c r="N92" s="31">
        <v>6</v>
      </c>
      <c r="O92" s="32">
        <v>4</v>
      </c>
    </row>
    <row r="93" spans="1:15" s="134" customFormat="1" ht="17.25" thickBot="1" thickTop="1">
      <c r="A93" s="180">
        <v>8</v>
      </c>
      <c r="B93" s="181"/>
      <c r="C93" s="217" t="s">
        <v>170</v>
      </c>
      <c r="D93" s="218">
        <f aca="true" t="shared" si="7" ref="D93:O93">(D85+D86+D87+D88+D89+D90+D91+D92)</f>
        <v>16</v>
      </c>
      <c r="E93" s="219">
        <f t="shared" si="7"/>
        <v>0</v>
      </c>
      <c r="F93" s="183">
        <f t="shared" si="7"/>
        <v>3</v>
      </c>
      <c r="G93" s="183">
        <f t="shared" si="7"/>
        <v>1</v>
      </c>
      <c r="H93" s="183">
        <f t="shared" si="7"/>
        <v>12</v>
      </c>
      <c r="I93" s="183">
        <f t="shared" si="7"/>
        <v>0</v>
      </c>
      <c r="J93" s="483">
        <f t="shared" si="7"/>
        <v>3</v>
      </c>
      <c r="K93" s="218">
        <f t="shared" si="7"/>
        <v>25</v>
      </c>
      <c r="L93" s="219">
        <f t="shared" si="7"/>
        <v>1</v>
      </c>
      <c r="M93" s="183">
        <f t="shared" si="7"/>
        <v>3</v>
      </c>
      <c r="N93" s="183">
        <f t="shared" si="7"/>
        <v>21</v>
      </c>
      <c r="O93" s="184">
        <f t="shared" si="7"/>
        <v>9</v>
      </c>
    </row>
    <row r="94" spans="1:15" ht="14.25" thickBot="1" thickTop="1">
      <c r="A94" s="547"/>
      <c r="B94" s="548"/>
      <c r="C94" s="548"/>
      <c r="D94" s="495"/>
      <c r="E94" s="548"/>
      <c r="F94" s="548"/>
      <c r="G94" s="548"/>
      <c r="H94" s="548"/>
      <c r="I94" s="548"/>
      <c r="J94" s="548"/>
      <c r="K94" s="495"/>
      <c r="L94" s="548"/>
      <c r="M94" s="548"/>
      <c r="N94" s="548"/>
      <c r="O94" s="549"/>
    </row>
    <row r="95" spans="1:15" s="134" customFormat="1" ht="17.25" thickBot="1" thickTop="1">
      <c r="A95" s="197">
        <v>67</v>
      </c>
      <c r="B95" s="181"/>
      <c r="C95" s="232" t="s">
        <v>171</v>
      </c>
      <c r="D95" s="233">
        <f aca="true" t="shared" si="8" ref="D95:O95">(D62+D69+D74+D83+D93)</f>
        <v>100</v>
      </c>
      <c r="E95" s="234">
        <f t="shared" si="8"/>
        <v>9</v>
      </c>
      <c r="F95" s="199">
        <f t="shared" si="8"/>
        <v>33</v>
      </c>
      <c r="G95" s="199">
        <f t="shared" si="8"/>
        <v>24</v>
      </c>
      <c r="H95" s="199">
        <f t="shared" si="8"/>
        <v>34</v>
      </c>
      <c r="I95" s="199">
        <f t="shared" si="8"/>
        <v>2</v>
      </c>
      <c r="J95" s="486">
        <f t="shared" si="8"/>
        <v>25</v>
      </c>
      <c r="K95" s="233">
        <f t="shared" si="8"/>
        <v>372</v>
      </c>
      <c r="L95" s="234">
        <f t="shared" si="8"/>
        <v>78</v>
      </c>
      <c r="M95" s="199">
        <f t="shared" si="8"/>
        <v>63</v>
      </c>
      <c r="N95" s="199">
        <f t="shared" si="8"/>
        <v>231</v>
      </c>
      <c r="O95" s="200">
        <f t="shared" si="8"/>
        <v>39</v>
      </c>
    </row>
    <row r="96" ht="13.5" thickTop="1"/>
  </sheetData>
  <sheetProtection password="CE88" sheet="1" objects="1" scenarios="1"/>
  <mergeCells count="10">
    <mergeCell ref="A2:A4"/>
    <mergeCell ref="B2:B4"/>
    <mergeCell ref="C2:C4"/>
    <mergeCell ref="A63:O63"/>
    <mergeCell ref="A11:O11"/>
    <mergeCell ref="E3:H3"/>
    <mergeCell ref="A70:O70"/>
    <mergeCell ref="A75:O75"/>
    <mergeCell ref="A84:O84"/>
    <mergeCell ref="A94:O94"/>
  </mergeCells>
  <printOptions horizont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1"/>
  <headerFooter alignWithMargins="0">
    <oddFooter>&amp;R&amp;P+80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1">
      <pane ySplit="5" topLeftCell="BM6" activePane="bottomLeft" state="frozen"/>
      <selection pane="topLeft" activeCell="A1" sqref="A1"/>
      <selection pane="bottomLeft" activeCell="C2" sqref="C2:C5"/>
    </sheetView>
  </sheetViews>
  <sheetFormatPr defaultColWidth="9.140625" defaultRowHeight="12.75"/>
  <cols>
    <col min="1" max="1" width="4.421875" style="67" bestFit="1" customWidth="1"/>
    <col min="2" max="2" width="13.7109375" style="5" customWidth="1"/>
    <col min="3" max="3" width="40.7109375" style="5" customWidth="1"/>
    <col min="4" max="4" width="9.140625" style="6" customWidth="1"/>
    <col min="5" max="5" width="10.8515625" style="6" customWidth="1"/>
    <col min="6" max="6" width="8.00390625" style="6" customWidth="1"/>
    <col min="7" max="7" width="8.421875" style="6" customWidth="1"/>
    <col min="8" max="8" width="8.00390625" style="6" customWidth="1"/>
    <col min="9" max="9" width="9.140625" style="6" customWidth="1"/>
    <col min="10" max="11" width="7.8515625" style="6" customWidth="1"/>
    <col min="12" max="13" width="7.00390625" style="6" customWidth="1"/>
  </cols>
  <sheetData>
    <row r="1" ht="16.5" thickBot="1">
      <c r="A1" s="487" t="s">
        <v>665</v>
      </c>
    </row>
    <row r="2" spans="1:13" s="5" customFormat="1" ht="22.5">
      <c r="A2" s="564" t="s">
        <v>46</v>
      </c>
      <c r="B2" s="564" t="s">
        <v>47</v>
      </c>
      <c r="C2" s="562" t="s">
        <v>48</v>
      </c>
      <c r="D2" s="203" t="s">
        <v>645</v>
      </c>
      <c r="E2" s="103" t="s">
        <v>646</v>
      </c>
      <c r="F2" s="103" t="s">
        <v>647</v>
      </c>
      <c r="G2" s="103" t="s">
        <v>648</v>
      </c>
      <c r="H2" s="103" t="s">
        <v>649</v>
      </c>
      <c r="I2" s="103" t="s">
        <v>650</v>
      </c>
      <c r="J2" s="103" t="s">
        <v>651</v>
      </c>
      <c r="K2" s="103" t="s">
        <v>652</v>
      </c>
      <c r="L2" s="103" t="s">
        <v>653</v>
      </c>
      <c r="M2" s="105" t="s">
        <v>654</v>
      </c>
    </row>
    <row r="3" spans="1:13" s="5" customFormat="1" ht="11.25">
      <c r="A3" s="565"/>
      <c r="B3" s="565"/>
      <c r="C3" s="619"/>
      <c r="D3" s="205"/>
      <c r="E3" s="499" t="s">
        <v>358</v>
      </c>
      <c r="F3" s="497"/>
      <c r="G3" s="497"/>
      <c r="H3" s="497"/>
      <c r="I3" s="497"/>
      <c r="J3" s="497"/>
      <c r="K3" s="497"/>
      <c r="L3" s="497"/>
      <c r="M3" s="498"/>
    </row>
    <row r="4" spans="1:13" s="5" customFormat="1" ht="11.25">
      <c r="A4" s="565"/>
      <c r="B4" s="565"/>
      <c r="C4" s="619"/>
      <c r="D4" s="208"/>
      <c r="E4" s="209"/>
      <c r="F4" s="499" t="s">
        <v>358</v>
      </c>
      <c r="G4" s="497"/>
      <c r="H4" s="497"/>
      <c r="I4" s="500"/>
      <c r="J4" s="107"/>
      <c r="K4" s="499" t="s">
        <v>358</v>
      </c>
      <c r="L4" s="497"/>
      <c r="M4" s="498"/>
    </row>
    <row r="5" spans="1:13" s="5" customFormat="1" ht="111.75" customHeight="1" thickBot="1">
      <c r="A5" s="566"/>
      <c r="B5" s="566"/>
      <c r="C5" s="620"/>
      <c r="D5" s="214" t="s">
        <v>655</v>
      </c>
      <c r="E5" s="116" t="s">
        <v>656</v>
      </c>
      <c r="F5" s="178" t="s">
        <v>657</v>
      </c>
      <c r="G5" s="116" t="s">
        <v>658</v>
      </c>
      <c r="H5" s="116" t="s">
        <v>659</v>
      </c>
      <c r="I5" s="114" t="s">
        <v>660</v>
      </c>
      <c r="J5" s="116" t="s">
        <v>661</v>
      </c>
      <c r="K5" s="178" t="s">
        <v>662</v>
      </c>
      <c r="L5" s="116" t="s">
        <v>663</v>
      </c>
      <c r="M5" s="117" t="s">
        <v>664</v>
      </c>
    </row>
    <row r="6" spans="1:13" ht="12.75">
      <c r="A6" s="21">
        <v>1</v>
      </c>
      <c r="B6" s="22" t="s">
        <v>64</v>
      </c>
      <c r="C6" s="23" t="s">
        <v>65</v>
      </c>
      <c r="D6" s="24">
        <v>90</v>
      </c>
      <c r="E6" s="25">
        <v>18</v>
      </c>
      <c r="F6" s="25">
        <v>18</v>
      </c>
      <c r="G6" s="25">
        <v>0</v>
      </c>
      <c r="H6" s="25">
        <v>0</v>
      </c>
      <c r="I6" s="25">
        <v>0</v>
      </c>
      <c r="J6" s="25">
        <v>72</v>
      </c>
      <c r="K6" s="25">
        <v>72</v>
      </c>
      <c r="L6" s="25">
        <v>0</v>
      </c>
      <c r="M6" s="26">
        <v>0</v>
      </c>
    </row>
    <row r="7" spans="1:13" ht="12.75">
      <c r="A7" s="27">
        <v>2</v>
      </c>
      <c r="B7" s="28" t="s">
        <v>66</v>
      </c>
      <c r="C7" s="29" t="s">
        <v>67</v>
      </c>
      <c r="D7" s="30">
        <v>24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24</v>
      </c>
      <c r="K7" s="31">
        <v>12</v>
      </c>
      <c r="L7" s="31">
        <v>12</v>
      </c>
      <c r="M7" s="32">
        <v>0</v>
      </c>
    </row>
    <row r="8" spans="1:13" ht="12.75">
      <c r="A8" s="27">
        <v>3</v>
      </c>
      <c r="B8" s="28" t="s">
        <v>66</v>
      </c>
      <c r="C8" s="29" t="s">
        <v>68</v>
      </c>
      <c r="D8" s="30">
        <v>968</v>
      </c>
      <c r="E8" s="31">
        <v>968</v>
      </c>
      <c r="F8" s="31">
        <v>92</v>
      </c>
      <c r="G8" s="31">
        <v>276</v>
      </c>
      <c r="H8" s="31">
        <v>0</v>
      </c>
      <c r="I8" s="31">
        <v>600</v>
      </c>
      <c r="J8" s="31">
        <v>0</v>
      </c>
      <c r="K8" s="31">
        <v>0</v>
      </c>
      <c r="L8" s="31">
        <v>0</v>
      </c>
      <c r="M8" s="32">
        <v>0</v>
      </c>
    </row>
    <row r="9" spans="1:13" ht="12.75">
      <c r="A9" s="27">
        <v>4</v>
      </c>
      <c r="B9" s="28" t="s">
        <v>66</v>
      </c>
      <c r="C9" s="29" t="s">
        <v>485</v>
      </c>
      <c r="D9" s="30">
        <v>134</v>
      </c>
      <c r="E9" s="31">
        <v>72</v>
      </c>
      <c r="F9" s="31">
        <v>32</v>
      </c>
      <c r="G9" s="31">
        <v>40</v>
      </c>
      <c r="H9" s="31">
        <v>0</v>
      </c>
      <c r="I9" s="31">
        <v>0</v>
      </c>
      <c r="J9" s="31">
        <v>62</v>
      </c>
      <c r="K9" s="31">
        <v>24</v>
      </c>
      <c r="L9" s="31">
        <v>38</v>
      </c>
      <c r="M9" s="32">
        <v>0</v>
      </c>
    </row>
    <row r="10" spans="1:13" ht="13.5" thickBot="1">
      <c r="A10" s="27">
        <v>5</v>
      </c>
      <c r="B10" s="28" t="s">
        <v>70</v>
      </c>
      <c r="C10" s="29" t="s">
        <v>71</v>
      </c>
      <c r="D10" s="30">
        <v>42</v>
      </c>
      <c r="E10" s="31">
        <v>32</v>
      </c>
      <c r="F10" s="31">
        <v>8</v>
      </c>
      <c r="G10" s="31">
        <v>16</v>
      </c>
      <c r="H10" s="31">
        <v>0</v>
      </c>
      <c r="I10" s="31">
        <v>8</v>
      </c>
      <c r="J10" s="31">
        <v>10</v>
      </c>
      <c r="K10" s="31">
        <v>0</v>
      </c>
      <c r="L10" s="31">
        <v>10</v>
      </c>
      <c r="M10" s="32">
        <v>0</v>
      </c>
    </row>
    <row r="11" spans="1:13" s="134" customFormat="1" ht="17.25" thickBot="1" thickTop="1">
      <c r="A11" s="180">
        <v>5</v>
      </c>
      <c r="B11" s="181"/>
      <c r="C11" s="182" t="s">
        <v>72</v>
      </c>
      <c r="D11" s="180">
        <f aca="true" t="shared" si="0" ref="D11:M11">(D6+D7+D8+D9+D10)</f>
        <v>1258</v>
      </c>
      <c r="E11" s="183">
        <f t="shared" si="0"/>
        <v>1090</v>
      </c>
      <c r="F11" s="183">
        <f t="shared" si="0"/>
        <v>150</v>
      </c>
      <c r="G11" s="183">
        <f t="shared" si="0"/>
        <v>332</v>
      </c>
      <c r="H11" s="183">
        <f t="shared" si="0"/>
        <v>0</v>
      </c>
      <c r="I11" s="183">
        <f t="shared" si="0"/>
        <v>608</v>
      </c>
      <c r="J11" s="183">
        <f t="shared" si="0"/>
        <v>168</v>
      </c>
      <c r="K11" s="183">
        <f t="shared" si="0"/>
        <v>108</v>
      </c>
      <c r="L11" s="183">
        <f t="shared" si="0"/>
        <v>60</v>
      </c>
      <c r="M11" s="184">
        <f t="shared" si="0"/>
        <v>0</v>
      </c>
    </row>
    <row r="12" spans="1:13" ht="14.25" thickBot="1" thickTop="1">
      <c r="A12" s="547"/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9"/>
    </row>
    <row r="13" spans="1:13" ht="13.5" thickTop="1">
      <c r="A13" s="27">
        <v>1</v>
      </c>
      <c r="B13" s="28" t="s">
        <v>66</v>
      </c>
      <c r="C13" s="29" t="s">
        <v>73</v>
      </c>
      <c r="D13" s="30">
        <v>204</v>
      </c>
      <c r="E13" s="31">
        <v>204</v>
      </c>
      <c r="F13" s="31">
        <v>16</v>
      </c>
      <c r="G13" s="31">
        <v>0</v>
      </c>
      <c r="H13" s="31">
        <v>0</v>
      </c>
      <c r="I13" s="31">
        <v>188</v>
      </c>
      <c r="J13" s="31">
        <v>0</v>
      </c>
      <c r="K13" s="31">
        <v>0</v>
      </c>
      <c r="L13" s="31">
        <v>0</v>
      </c>
      <c r="M13" s="32">
        <v>0</v>
      </c>
    </row>
    <row r="14" spans="1:13" ht="12.75">
      <c r="A14" s="27">
        <v>2</v>
      </c>
      <c r="B14" s="28" t="s">
        <v>74</v>
      </c>
      <c r="C14" s="29" t="s">
        <v>75</v>
      </c>
      <c r="D14" s="30">
        <v>2063</v>
      </c>
      <c r="E14" s="31">
        <v>1288</v>
      </c>
      <c r="F14" s="31">
        <v>34</v>
      </c>
      <c r="G14" s="31">
        <v>1022</v>
      </c>
      <c r="H14" s="31">
        <v>24</v>
      </c>
      <c r="I14" s="31">
        <v>208</v>
      </c>
      <c r="J14" s="31">
        <v>775</v>
      </c>
      <c r="K14" s="31">
        <v>28</v>
      </c>
      <c r="L14" s="31">
        <v>591</v>
      </c>
      <c r="M14" s="32">
        <v>156</v>
      </c>
    </row>
    <row r="15" spans="1:13" ht="13.5" thickBot="1">
      <c r="A15" s="27">
        <v>3</v>
      </c>
      <c r="B15" s="28" t="s">
        <v>76</v>
      </c>
      <c r="C15" s="29" t="s">
        <v>77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</row>
    <row r="16" spans="1:13" s="134" customFormat="1" ht="33" thickBot="1" thickTop="1">
      <c r="A16" s="144">
        <v>3</v>
      </c>
      <c r="B16" s="145"/>
      <c r="C16" s="250" t="s">
        <v>78</v>
      </c>
      <c r="D16" s="144">
        <f aca="true" t="shared" si="1" ref="D16:M16">(D13+D14+D15)</f>
        <v>2267</v>
      </c>
      <c r="E16" s="223">
        <f t="shared" si="1"/>
        <v>1492</v>
      </c>
      <c r="F16" s="223">
        <f t="shared" si="1"/>
        <v>50</v>
      </c>
      <c r="G16" s="223">
        <f t="shared" si="1"/>
        <v>1022</v>
      </c>
      <c r="H16" s="223">
        <f t="shared" si="1"/>
        <v>24</v>
      </c>
      <c r="I16" s="223">
        <f t="shared" si="1"/>
        <v>396</v>
      </c>
      <c r="J16" s="223">
        <f t="shared" si="1"/>
        <v>775</v>
      </c>
      <c r="K16" s="223">
        <f t="shared" si="1"/>
        <v>28</v>
      </c>
      <c r="L16" s="223">
        <f t="shared" si="1"/>
        <v>591</v>
      </c>
      <c r="M16" s="224">
        <f t="shared" si="1"/>
        <v>156</v>
      </c>
    </row>
    <row r="17" spans="1:13" s="134" customFormat="1" ht="16.5" thickBot="1">
      <c r="A17" s="225">
        <v>8</v>
      </c>
      <c r="B17" s="226"/>
      <c r="C17" s="257" t="s">
        <v>79</v>
      </c>
      <c r="D17" s="148">
        <f>D11+D16</f>
        <v>3525</v>
      </c>
      <c r="E17" s="148">
        <f aca="true" t="shared" si="2" ref="E17:M17">E11+E16</f>
        <v>2582</v>
      </c>
      <c r="F17" s="148">
        <f t="shared" si="2"/>
        <v>200</v>
      </c>
      <c r="G17" s="148">
        <f t="shared" si="2"/>
        <v>1354</v>
      </c>
      <c r="H17" s="148">
        <f t="shared" si="2"/>
        <v>24</v>
      </c>
      <c r="I17" s="148">
        <f t="shared" si="2"/>
        <v>1004</v>
      </c>
      <c r="J17" s="148">
        <f t="shared" si="2"/>
        <v>943</v>
      </c>
      <c r="K17" s="148">
        <f t="shared" si="2"/>
        <v>136</v>
      </c>
      <c r="L17" s="148">
        <f t="shared" si="2"/>
        <v>651</v>
      </c>
      <c r="M17" s="149">
        <f t="shared" si="2"/>
        <v>156</v>
      </c>
    </row>
    <row r="18" spans="1:13" s="5" customFormat="1" ht="12" thickBot="1">
      <c r="A18" s="51"/>
      <c r="B18" s="52"/>
      <c r="C18" s="52"/>
      <c r="D18" s="195"/>
      <c r="E18" s="195"/>
      <c r="F18" s="195"/>
      <c r="G18" s="195"/>
      <c r="H18" s="195"/>
      <c r="I18" s="195"/>
      <c r="J18" s="195"/>
      <c r="K18" s="195"/>
      <c r="L18" s="195"/>
      <c r="M18" s="196"/>
    </row>
    <row r="19" spans="1:13" ht="12.75">
      <c r="A19" s="21">
        <v>1</v>
      </c>
      <c r="B19" s="22" t="s">
        <v>80</v>
      </c>
      <c r="C19" s="23" t="s">
        <v>81</v>
      </c>
      <c r="D19" s="24">
        <v>148</v>
      </c>
      <c r="E19" s="25">
        <v>36</v>
      </c>
      <c r="F19" s="25">
        <v>0</v>
      </c>
      <c r="G19" s="25">
        <v>0</v>
      </c>
      <c r="H19" s="25">
        <v>0</v>
      </c>
      <c r="I19" s="25">
        <v>36</v>
      </c>
      <c r="J19" s="25">
        <v>112</v>
      </c>
      <c r="K19" s="25">
        <v>36</v>
      </c>
      <c r="L19" s="25">
        <v>60</v>
      </c>
      <c r="M19" s="26">
        <v>16</v>
      </c>
    </row>
    <row r="20" spans="1:13" ht="12.75">
      <c r="A20" s="27">
        <v>2</v>
      </c>
      <c r="B20" s="28" t="s">
        <v>80</v>
      </c>
      <c r="C20" s="29" t="s">
        <v>82</v>
      </c>
      <c r="D20" s="30">
        <v>79</v>
      </c>
      <c r="E20" s="31">
        <v>79</v>
      </c>
      <c r="F20" s="31">
        <v>0</v>
      </c>
      <c r="G20" s="31">
        <v>0</v>
      </c>
      <c r="H20" s="31">
        <v>67</v>
      </c>
      <c r="I20" s="31">
        <v>12</v>
      </c>
      <c r="J20" s="31">
        <v>0</v>
      </c>
      <c r="K20" s="31">
        <v>0</v>
      </c>
      <c r="L20" s="31">
        <v>0</v>
      </c>
      <c r="M20" s="32">
        <v>0</v>
      </c>
    </row>
    <row r="21" spans="1:13" ht="12.75">
      <c r="A21" s="27">
        <v>3</v>
      </c>
      <c r="B21" s="28" t="s">
        <v>83</v>
      </c>
      <c r="C21" s="29" t="s">
        <v>84</v>
      </c>
      <c r="D21" s="30">
        <v>564</v>
      </c>
      <c r="E21" s="31">
        <v>504</v>
      </c>
      <c r="F21" s="31">
        <v>504</v>
      </c>
      <c r="G21" s="31">
        <v>0</v>
      </c>
      <c r="H21" s="31">
        <v>0</v>
      </c>
      <c r="I21" s="31">
        <v>0</v>
      </c>
      <c r="J21" s="31">
        <v>60</v>
      </c>
      <c r="K21" s="31">
        <v>60</v>
      </c>
      <c r="L21" s="31">
        <v>0</v>
      </c>
      <c r="M21" s="32">
        <v>0</v>
      </c>
    </row>
    <row r="22" spans="1:13" ht="12.75">
      <c r="A22" s="27">
        <v>4</v>
      </c>
      <c r="B22" s="28" t="s">
        <v>85</v>
      </c>
      <c r="C22" s="29" t="s">
        <v>86</v>
      </c>
      <c r="D22" s="30">
        <v>17</v>
      </c>
      <c r="E22" s="31">
        <v>17</v>
      </c>
      <c r="F22" s="31">
        <v>4</v>
      </c>
      <c r="G22" s="31">
        <v>13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</row>
    <row r="23" spans="1:13" ht="12.75">
      <c r="A23" s="27">
        <v>5</v>
      </c>
      <c r="B23" s="28" t="s">
        <v>85</v>
      </c>
      <c r="C23" s="29" t="s">
        <v>87</v>
      </c>
      <c r="D23" s="30">
        <v>24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24</v>
      </c>
      <c r="K23" s="31">
        <v>24</v>
      </c>
      <c r="L23" s="31">
        <v>0</v>
      </c>
      <c r="M23" s="32">
        <v>0</v>
      </c>
    </row>
    <row r="24" spans="1:13" ht="12.75">
      <c r="A24" s="27">
        <v>6</v>
      </c>
      <c r="B24" s="28" t="s">
        <v>64</v>
      </c>
      <c r="C24" s="29" t="s">
        <v>88</v>
      </c>
      <c r="D24" s="30">
        <v>904</v>
      </c>
      <c r="E24" s="31">
        <v>144</v>
      </c>
      <c r="F24" s="31">
        <v>0</v>
      </c>
      <c r="G24" s="31">
        <v>0</v>
      </c>
      <c r="H24" s="31">
        <v>0</v>
      </c>
      <c r="I24" s="31">
        <v>144</v>
      </c>
      <c r="J24" s="31">
        <v>760</v>
      </c>
      <c r="K24" s="31">
        <v>672</v>
      </c>
      <c r="L24" s="31">
        <v>0</v>
      </c>
      <c r="M24" s="32">
        <v>88</v>
      </c>
    </row>
    <row r="25" spans="1:13" ht="12.75">
      <c r="A25" s="27">
        <v>7</v>
      </c>
      <c r="B25" s="28" t="s">
        <v>89</v>
      </c>
      <c r="C25" s="29" t="s">
        <v>90</v>
      </c>
      <c r="D25" s="30">
        <v>220</v>
      </c>
      <c r="E25" s="31">
        <v>180</v>
      </c>
      <c r="F25" s="31">
        <v>70</v>
      </c>
      <c r="G25" s="31">
        <v>70</v>
      </c>
      <c r="H25" s="31">
        <v>0</v>
      </c>
      <c r="I25" s="31">
        <v>40</v>
      </c>
      <c r="J25" s="31">
        <v>40</v>
      </c>
      <c r="K25" s="31">
        <v>0</v>
      </c>
      <c r="L25" s="31">
        <v>0</v>
      </c>
      <c r="M25" s="32">
        <v>40</v>
      </c>
    </row>
    <row r="26" spans="1:13" ht="12.75">
      <c r="A26" s="27">
        <v>8</v>
      </c>
      <c r="B26" s="28" t="s">
        <v>66</v>
      </c>
      <c r="C26" s="29" t="s">
        <v>91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</row>
    <row r="27" spans="1:13" ht="12.75">
      <c r="A27" s="27">
        <v>9</v>
      </c>
      <c r="B27" s="28" t="s">
        <v>66</v>
      </c>
      <c r="C27" s="29" t="s">
        <v>92</v>
      </c>
      <c r="D27" s="30">
        <v>352</v>
      </c>
      <c r="E27" s="31">
        <v>328</v>
      </c>
      <c r="F27" s="31">
        <v>304</v>
      </c>
      <c r="G27" s="31">
        <v>0</v>
      </c>
      <c r="H27" s="31">
        <v>0</v>
      </c>
      <c r="I27" s="31">
        <v>24</v>
      </c>
      <c r="J27" s="31">
        <v>24</v>
      </c>
      <c r="K27" s="31">
        <v>24</v>
      </c>
      <c r="L27" s="31">
        <v>0</v>
      </c>
      <c r="M27" s="32">
        <v>0</v>
      </c>
    </row>
    <row r="28" spans="1:13" ht="12.75">
      <c r="A28" s="27">
        <v>10</v>
      </c>
      <c r="B28" s="28" t="s">
        <v>66</v>
      </c>
      <c r="C28" s="29" t="s">
        <v>93</v>
      </c>
      <c r="D28" s="30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</row>
    <row r="29" spans="1:13" ht="12.75">
      <c r="A29" s="27">
        <v>11</v>
      </c>
      <c r="B29" s="28" t="s">
        <v>66</v>
      </c>
      <c r="C29" s="29" t="s">
        <v>94</v>
      </c>
      <c r="D29" s="30">
        <v>52</v>
      </c>
      <c r="E29" s="31">
        <v>36</v>
      </c>
      <c r="F29" s="31">
        <v>36</v>
      </c>
      <c r="G29" s="31">
        <v>0</v>
      </c>
      <c r="H29" s="31">
        <v>0</v>
      </c>
      <c r="I29" s="31">
        <v>0</v>
      </c>
      <c r="J29" s="31">
        <v>16</v>
      </c>
      <c r="K29" s="31">
        <v>0</v>
      </c>
      <c r="L29" s="31">
        <v>0</v>
      </c>
      <c r="M29" s="32">
        <v>16</v>
      </c>
    </row>
    <row r="30" spans="1:13" ht="12.75">
      <c r="A30" s="27">
        <v>12</v>
      </c>
      <c r="B30" s="28" t="s">
        <v>66</v>
      </c>
      <c r="C30" s="29" t="s">
        <v>95</v>
      </c>
      <c r="D30" s="30">
        <v>1322</v>
      </c>
      <c r="E30" s="31">
        <v>337</v>
      </c>
      <c r="F30" s="31">
        <v>40</v>
      </c>
      <c r="G30" s="31">
        <v>0</v>
      </c>
      <c r="H30" s="31">
        <v>0</v>
      </c>
      <c r="I30" s="31">
        <v>297</v>
      </c>
      <c r="J30" s="31">
        <v>985</v>
      </c>
      <c r="K30" s="31">
        <v>0</v>
      </c>
      <c r="L30" s="31">
        <v>160</v>
      </c>
      <c r="M30" s="32">
        <v>825</v>
      </c>
    </row>
    <row r="31" spans="1:13" ht="12.75">
      <c r="A31" s="27">
        <v>13</v>
      </c>
      <c r="B31" s="28" t="s">
        <v>66</v>
      </c>
      <c r="C31" s="29" t="s">
        <v>96</v>
      </c>
      <c r="D31" s="30">
        <v>462</v>
      </c>
      <c r="E31" s="31">
        <v>200</v>
      </c>
      <c r="F31" s="31">
        <v>30</v>
      </c>
      <c r="G31" s="31">
        <v>0</v>
      </c>
      <c r="H31" s="31">
        <v>0</v>
      </c>
      <c r="I31" s="31">
        <v>170</v>
      </c>
      <c r="J31" s="31">
        <v>262</v>
      </c>
      <c r="K31" s="31">
        <v>0</v>
      </c>
      <c r="L31" s="31">
        <v>190</v>
      </c>
      <c r="M31" s="32">
        <v>72</v>
      </c>
    </row>
    <row r="32" spans="1:13" ht="12.75">
      <c r="A32" s="27">
        <v>14</v>
      </c>
      <c r="B32" s="28" t="s">
        <v>66</v>
      </c>
      <c r="C32" s="29" t="s">
        <v>97</v>
      </c>
      <c r="D32" s="30">
        <v>14</v>
      </c>
      <c r="E32" s="31">
        <v>2</v>
      </c>
      <c r="F32" s="31">
        <v>1</v>
      </c>
      <c r="G32" s="31">
        <v>0</v>
      </c>
      <c r="H32" s="31">
        <v>0</v>
      </c>
      <c r="I32" s="31">
        <v>1</v>
      </c>
      <c r="J32" s="31">
        <v>12</v>
      </c>
      <c r="K32" s="31">
        <v>12</v>
      </c>
      <c r="L32" s="31">
        <v>0</v>
      </c>
      <c r="M32" s="32">
        <v>0</v>
      </c>
    </row>
    <row r="33" spans="1:13" ht="12.75">
      <c r="A33" s="27">
        <v>15</v>
      </c>
      <c r="B33" s="28" t="s">
        <v>98</v>
      </c>
      <c r="C33" s="29" t="s">
        <v>99</v>
      </c>
      <c r="D33" s="30">
        <v>192</v>
      </c>
      <c r="E33" s="31">
        <v>136</v>
      </c>
      <c r="F33" s="31">
        <v>0</v>
      </c>
      <c r="G33" s="31">
        <v>104</v>
      </c>
      <c r="H33" s="31">
        <v>0</v>
      </c>
      <c r="I33" s="31">
        <v>32</v>
      </c>
      <c r="J33" s="31">
        <v>56</v>
      </c>
      <c r="K33" s="31">
        <v>56</v>
      </c>
      <c r="L33" s="31">
        <v>0</v>
      </c>
      <c r="M33" s="32">
        <v>0</v>
      </c>
    </row>
    <row r="34" spans="1:13" ht="12.75">
      <c r="A34" s="27">
        <v>16</v>
      </c>
      <c r="B34" s="28" t="s">
        <v>100</v>
      </c>
      <c r="C34" s="29" t="s">
        <v>101</v>
      </c>
      <c r="D34" s="30">
        <v>440</v>
      </c>
      <c r="E34" s="31">
        <v>440</v>
      </c>
      <c r="F34" s="31">
        <v>88</v>
      </c>
      <c r="G34" s="31">
        <v>0</v>
      </c>
      <c r="H34" s="31">
        <v>0</v>
      </c>
      <c r="I34" s="31">
        <v>352</v>
      </c>
      <c r="J34" s="31">
        <v>0</v>
      </c>
      <c r="K34" s="31">
        <v>0</v>
      </c>
      <c r="L34" s="31">
        <v>0</v>
      </c>
      <c r="M34" s="32">
        <v>0</v>
      </c>
    </row>
    <row r="35" spans="1:13" ht="12.75">
      <c r="A35" s="27">
        <v>17</v>
      </c>
      <c r="B35" s="28" t="s">
        <v>102</v>
      </c>
      <c r="C35" s="29" t="s">
        <v>103</v>
      </c>
      <c r="D35" s="30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</row>
    <row r="36" spans="1:13" ht="12.75">
      <c r="A36" s="27">
        <v>18</v>
      </c>
      <c r="B36" s="28" t="s">
        <v>104</v>
      </c>
      <c r="C36" s="29" t="s">
        <v>105</v>
      </c>
      <c r="D36" s="30">
        <v>296</v>
      </c>
      <c r="E36" s="31">
        <v>72</v>
      </c>
      <c r="F36" s="31">
        <v>0</v>
      </c>
      <c r="G36" s="31">
        <v>0</v>
      </c>
      <c r="H36" s="31">
        <v>0</v>
      </c>
      <c r="I36" s="31">
        <v>72</v>
      </c>
      <c r="J36" s="31">
        <v>224</v>
      </c>
      <c r="K36" s="31">
        <v>40</v>
      </c>
      <c r="L36" s="31">
        <v>160</v>
      </c>
      <c r="M36" s="32">
        <v>24</v>
      </c>
    </row>
    <row r="37" spans="1:13" ht="12.75">
      <c r="A37" s="27">
        <v>19</v>
      </c>
      <c r="B37" s="28" t="s">
        <v>106</v>
      </c>
      <c r="C37" s="29" t="s">
        <v>107</v>
      </c>
      <c r="D37" s="30">
        <v>5</v>
      </c>
      <c r="E37" s="31">
        <v>3</v>
      </c>
      <c r="F37" s="31">
        <v>0</v>
      </c>
      <c r="G37" s="31">
        <v>3</v>
      </c>
      <c r="H37" s="31">
        <v>0</v>
      </c>
      <c r="I37" s="31">
        <v>0</v>
      </c>
      <c r="J37" s="31">
        <v>2</v>
      </c>
      <c r="K37" s="31">
        <v>1</v>
      </c>
      <c r="L37" s="31">
        <v>1</v>
      </c>
      <c r="M37" s="32">
        <v>0</v>
      </c>
    </row>
    <row r="38" spans="1:13" ht="12.75">
      <c r="A38" s="27">
        <v>20</v>
      </c>
      <c r="B38" s="28" t="s">
        <v>108</v>
      </c>
      <c r="C38" s="29" t="s">
        <v>109</v>
      </c>
      <c r="D38" s="30">
        <v>109</v>
      </c>
      <c r="E38" s="31">
        <v>44</v>
      </c>
      <c r="F38" s="31">
        <v>20</v>
      </c>
      <c r="G38" s="31">
        <v>0</v>
      </c>
      <c r="H38" s="31">
        <v>12</v>
      </c>
      <c r="I38" s="31">
        <v>12</v>
      </c>
      <c r="J38" s="31">
        <v>65</v>
      </c>
      <c r="K38" s="31">
        <v>0</v>
      </c>
      <c r="L38" s="31">
        <v>15</v>
      </c>
      <c r="M38" s="32">
        <v>50</v>
      </c>
    </row>
    <row r="39" spans="1:13" ht="12.75">
      <c r="A39" s="27">
        <v>21</v>
      </c>
      <c r="B39" s="28" t="s">
        <v>70</v>
      </c>
      <c r="C39" s="29" t="s">
        <v>110</v>
      </c>
      <c r="D39" s="30">
        <v>240</v>
      </c>
      <c r="E39" s="31">
        <v>128</v>
      </c>
      <c r="F39" s="31">
        <v>0</v>
      </c>
      <c r="G39" s="31">
        <v>80</v>
      </c>
      <c r="H39" s="31">
        <v>0</v>
      </c>
      <c r="I39" s="31">
        <v>48</v>
      </c>
      <c r="J39" s="31">
        <v>112</v>
      </c>
      <c r="K39" s="31">
        <v>80</v>
      </c>
      <c r="L39" s="31">
        <v>32</v>
      </c>
      <c r="M39" s="32">
        <v>0</v>
      </c>
    </row>
    <row r="40" spans="1:13" ht="12.75">
      <c r="A40" s="27">
        <v>22</v>
      </c>
      <c r="B40" s="28" t="s">
        <v>111</v>
      </c>
      <c r="C40" s="29" t="s">
        <v>112</v>
      </c>
      <c r="D40" s="30">
        <v>10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10</v>
      </c>
      <c r="K40" s="31">
        <v>10</v>
      </c>
      <c r="L40" s="31">
        <v>0</v>
      </c>
      <c r="M40" s="32">
        <v>0</v>
      </c>
    </row>
    <row r="41" spans="1:13" ht="12.75">
      <c r="A41" s="27">
        <v>23</v>
      </c>
      <c r="B41" s="28" t="s">
        <v>111</v>
      </c>
      <c r="C41" s="29" t="s">
        <v>113</v>
      </c>
      <c r="D41" s="30">
        <v>288</v>
      </c>
      <c r="E41" s="31">
        <v>264</v>
      </c>
      <c r="F41" s="31">
        <v>72</v>
      </c>
      <c r="G41" s="31">
        <v>0</v>
      </c>
      <c r="H41" s="31">
        <v>0</v>
      </c>
      <c r="I41" s="31">
        <v>192</v>
      </c>
      <c r="J41" s="31">
        <v>24</v>
      </c>
      <c r="K41" s="31">
        <v>0</v>
      </c>
      <c r="L41" s="31">
        <v>0</v>
      </c>
      <c r="M41" s="32">
        <v>24</v>
      </c>
    </row>
    <row r="42" spans="1:13" ht="12.75">
      <c r="A42" s="27">
        <v>24</v>
      </c>
      <c r="B42" s="28" t="s">
        <v>114</v>
      </c>
      <c r="C42" s="29" t="s">
        <v>115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</row>
    <row r="43" spans="1:13" ht="12.75">
      <c r="A43" s="27">
        <v>25</v>
      </c>
      <c r="B43" s="28" t="s">
        <v>114</v>
      </c>
      <c r="C43" s="29" t="s">
        <v>116</v>
      </c>
      <c r="D43" s="30">
        <v>140</v>
      </c>
      <c r="E43" s="31">
        <v>140</v>
      </c>
      <c r="F43" s="31">
        <v>0</v>
      </c>
      <c r="G43" s="31">
        <v>0</v>
      </c>
      <c r="H43" s="31">
        <v>0</v>
      </c>
      <c r="I43" s="31">
        <v>140</v>
      </c>
      <c r="J43" s="31">
        <v>0</v>
      </c>
      <c r="K43" s="31">
        <v>0</v>
      </c>
      <c r="L43" s="31">
        <v>0</v>
      </c>
      <c r="M43" s="32">
        <v>0</v>
      </c>
    </row>
    <row r="44" spans="1:13" ht="12.75">
      <c r="A44" s="27">
        <v>26</v>
      </c>
      <c r="B44" s="28" t="s">
        <v>117</v>
      </c>
      <c r="C44" s="29" t="s">
        <v>118</v>
      </c>
      <c r="D44" s="30">
        <v>96</v>
      </c>
      <c r="E44" s="31">
        <v>32</v>
      </c>
      <c r="F44" s="31">
        <v>32</v>
      </c>
      <c r="G44" s="31">
        <v>0</v>
      </c>
      <c r="H44" s="31">
        <v>0</v>
      </c>
      <c r="I44" s="31">
        <v>0</v>
      </c>
      <c r="J44" s="31">
        <v>64</v>
      </c>
      <c r="K44" s="31">
        <v>0</v>
      </c>
      <c r="L44" s="31">
        <v>32</v>
      </c>
      <c r="M44" s="32">
        <v>32</v>
      </c>
    </row>
    <row r="45" spans="1:13" ht="12.75">
      <c r="A45" s="27">
        <v>27</v>
      </c>
      <c r="B45" s="28" t="s">
        <v>119</v>
      </c>
      <c r="C45" s="29" t="s">
        <v>120</v>
      </c>
      <c r="D45" s="30">
        <v>268</v>
      </c>
      <c r="E45" s="31">
        <v>268</v>
      </c>
      <c r="F45" s="31">
        <v>40</v>
      </c>
      <c r="G45" s="31">
        <v>0</v>
      </c>
      <c r="H45" s="31">
        <v>60</v>
      </c>
      <c r="I45" s="31">
        <v>168</v>
      </c>
      <c r="J45" s="31">
        <v>0</v>
      </c>
      <c r="K45" s="31">
        <v>0</v>
      </c>
      <c r="L45" s="31">
        <v>0</v>
      </c>
      <c r="M45" s="32">
        <v>0</v>
      </c>
    </row>
    <row r="46" spans="1:13" ht="12.75">
      <c r="A46" s="27">
        <v>28</v>
      </c>
      <c r="B46" s="28" t="s">
        <v>121</v>
      </c>
      <c r="C46" s="29" t="s">
        <v>122</v>
      </c>
      <c r="D46" s="30">
        <v>80</v>
      </c>
      <c r="E46" s="31">
        <v>64</v>
      </c>
      <c r="F46" s="31">
        <v>0</v>
      </c>
      <c r="G46" s="31">
        <v>40</v>
      </c>
      <c r="H46" s="31">
        <v>0</v>
      </c>
      <c r="I46" s="31">
        <v>24</v>
      </c>
      <c r="J46" s="31">
        <v>16</v>
      </c>
      <c r="K46" s="31">
        <v>16</v>
      </c>
      <c r="L46" s="31">
        <v>0</v>
      </c>
      <c r="M46" s="32">
        <v>0</v>
      </c>
    </row>
    <row r="47" spans="1:13" ht="12.75">
      <c r="A47" s="27">
        <v>29</v>
      </c>
      <c r="B47" s="28" t="s">
        <v>123</v>
      </c>
      <c r="C47" s="29" t="s">
        <v>124</v>
      </c>
      <c r="D47" s="30">
        <v>108</v>
      </c>
      <c r="E47" s="31">
        <v>108</v>
      </c>
      <c r="F47" s="31">
        <v>0</v>
      </c>
      <c r="G47" s="31">
        <v>108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2">
        <v>0</v>
      </c>
    </row>
    <row r="48" spans="1:13" ht="12.75">
      <c r="A48" s="27">
        <v>30</v>
      </c>
      <c r="B48" s="28" t="s">
        <v>123</v>
      </c>
      <c r="C48" s="29" t="s">
        <v>125</v>
      </c>
      <c r="D48" s="30">
        <v>102</v>
      </c>
      <c r="E48" s="31">
        <v>48</v>
      </c>
      <c r="F48" s="31">
        <v>16</v>
      </c>
      <c r="G48" s="31">
        <v>8</v>
      </c>
      <c r="H48" s="31">
        <v>0</v>
      </c>
      <c r="I48" s="31">
        <v>24</v>
      </c>
      <c r="J48" s="31">
        <v>54</v>
      </c>
      <c r="K48" s="31">
        <v>0</v>
      </c>
      <c r="L48" s="31">
        <v>10</v>
      </c>
      <c r="M48" s="32">
        <v>44</v>
      </c>
    </row>
    <row r="49" spans="1:13" ht="12.75">
      <c r="A49" s="27">
        <v>31</v>
      </c>
      <c r="B49" s="28" t="s">
        <v>126</v>
      </c>
      <c r="C49" s="29" t="s">
        <v>127</v>
      </c>
      <c r="D49" s="30">
        <v>80</v>
      </c>
      <c r="E49" s="31">
        <v>80</v>
      </c>
      <c r="F49" s="31">
        <v>0</v>
      </c>
      <c r="G49" s="31">
        <v>48</v>
      </c>
      <c r="H49" s="31">
        <v>0</v>
      </c>
      <c r="I49" s="31">
        <v>32</v>
      </c>
      <c r="J49" s="31">
        <v>0</v>
      </c>
      <c r="K49" s="31">
        <v>0</v>
      </c>
      <c r="L49" s="31">
        <v>0</v>
      </c>
      <c r="M49" s="32">
        <v>0</v>
      </c>
    </row>
    <row r="50" spans="1:13" ht="12.75">
      <c r="A50" s="27">
        <v>32</v>
      </c>
      <c r="B50" s="28" t="s">
        <v>128</v>
      </c>
      <c r="C50" s="29" t="s">
        <v>129</v>
      </c>
      <c r="D50" s="30">
        <v>24</v>
      </c>
      <c r="E50" s="31">
        <v>24</v>
      </c>
      <c r="F50" s="31">
        <v>0</v>
      </c>
      <c r="G50" s="31">
        <v>0</v>
      </c>
      <c r="H50" s="31">
        <v>0</v>
      </c>
      <c r="I50" s="31">
        <v>24</v>
      </c>
      <c r="J50" s="31">
        <v>0</v>
      </c>
      <c r="K50" s="31">
        <v>0</v>
      </c>
      <c r="L50" s="31">
        <v>0</v>
      </c>
      <c r="M50" s="32">
        <v>0</v>
      </c>
    </row>
    <row r="51" spans="1:13" ht="12.75">
      <c r="A51" s="27">
        <v>33</v>
      </c>
      <c r="B51" s="28" t="s">
        <v>130</v>
      </c>
      <c r="C51" s="29" t="s">
        <v>131</v>
      </c>
      <c r="D51" s="30">
        <v>865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865</v>
      </c>
      <c r="K51" s="31">
        <v>551</v>
      </c>
      <c r="L51" s="31">
        <v>48</v>
      </c>
      <c r="M51" s="32">
        <v>266</v>
      </c>
    </row>
    <row r="52" spans="1:13" ht="12.75">
      <c r="A52" s="27">
        <v>34</v>
      </c>
      <c r="B52" s="28" t="s">
        <v>132</v>
      </c>
      <c r="C52" s="29" t="s">
        <v>133</v>
      </c>
      <c r="D52" s="30">
        <v>15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15</v>
      </c>
      <c r="K52" s="31">
        <v>15</v>
      </c>
      <c r="L52" s="31">
        <v>0</v>
      </c>
      <c r="M52" s="32">
        <v>0</v>
      </c>
    </row>
    <row r="53" spans="1:13" ht="12.75">
      <c r="A53" s="27">
        <v>35</v>
      </c>
      <c r="B53" s="28" t="s">
        <v>74</v>
      </c>
      <c r="C53" s="29" t="s">
        <v>134</v>
      </c>
      <c r="D53" s="30">
        <v>42</v>
      </c>
      <c r="E53" s="31">
        <v>18</v>
      </c>
      <c r="F53" s="31">
        <v>0</v>
      </c>
      <c r="G53" s="31">
        <v>0</v>
      </c>
      <c r="H53" s="31">
        <v>0</v>
      </c>
      <c r="I53" s="31">
        <v>18</v>
      </c>
      <c r="J53" s="31">
        <v>24</v>
      </c>
      <c r="K53" s="31">
        <v>0</v>
      </c>
      <c r="L53" s="31">
        <v>24</v>
      </c>
      <c r="M53" s="32">
        <v>0</v>
      </c>
    </row>
    <row r="54" spans="1:13" ht="12.75">
      <c r="A54" s="27">
        <v>36</v>
      </c>
      <c r="B54" s="28" t="s">
        <v>74</v>
      </c>
      <c r="C54" s="29" t="s">
        <v>135</v>
      </c>
      <c r="D54" s="30">
        <v>136</v>
      </c>
      <c r="E54" s="31">
        <v>80</v>
      </c>
      <c r="F54" s="31">
        <v>0</v>
      </c>
      <c r="G54" s="31">
        <v>0</v>
      </c>
      <c r="H54" s="31">
        <v>0</v>
      </c>
      <c r="I54" s="31">
        <v>80</v>
      </c>
      <c r="J54" s="31">
        <v>56</v>
      </c>
      <c r="K54" s="31">
        <v>56</v>
      </c>
      <c r="L54" s="31">
        <v>0</v>
      </c>
      <c r="M54" s="32">
        <v>0</v>
      </c>
    </row>
    <row r="55" spans="1:13" ht="12.75">
      <c r="A55" s="27">
        <v>37</v>
      </c>
      <c r="B55" s="28" t="s">
        <v>74</v>
      </c>
      <c r="C55" s="29" t="s">
        <v>136</v>
      </c>
      <c r="D55" s="30">
        <v>412</v>
      </c>
      <c r="E55" s="31">
        <v>140</v>
      </c>
      <c r="F55" s="31">
        <v>20</v>
      </c>
      <c r="G55" s="31">
        <v>100</v>
      </c>
      <c r="H55" s="31">
        <v>0</v>
      </c>
      <c r="I55" s="31">
        <v>20</v>
      </c>
      <c r="J55" s="31">
        <v>272</v>
      </c>
      <c r="K55" s="31">
        <v>224</v>
      </c>
      <c r="L55" s="31">
        <v>40</v>
      </c>
      <c r="M55" s="32">
        <v>8</v>
      </c>
    </row>
    <row r="56" spans="1:13" ht="12.75">
      <c r="A56" s="27">
        <v>38</v>
      </c>
      <c r="B56" s="28" t="s">
        <v>137</v>
      </c>
      <c r="C56" s="29" t="s">
        <v>138</v>
      </c>
      <c r="D56" s="30">
        <v>104</v>
      </c>
      <c r="E56" s="31">
        <v>24</v>
      </c>
      <c r="F56" s="31">
        <v>24</v>
      </c>
      <c r="G56" s="31">
        <v>0</v>
      </c>
      <c r="H56" s="31">
        <v>0</v>
      </c>
      <c r="I56" s="31">
        <v>0</v>
      </c>
      <c r="J56" s="31">
        <v>80</v>
      </c>
      <c r="K56" s="31">
        <v>32</v>
      </c>
      <c r="L56" s="31">
        <v>0</v>
      </c>
      <c r="M56" s="32">
        <v>48</v>
      </c>
    </row>
    <row r="57" spans="1:13" ht="12.75">
      <c r="A57" s="27">
        <v>39</v>
      </c>
      <c r="B57" s="28" t="s">
        <v>76</v>
      </c>
      <c r="C57" s="29" t="s">
        <v>139</v>
      </c>
      <c r="D57" s="30">
        <v>16</v>
      </c>
      <c r="E57" s="31">
        <v>16</v>
      </c>
      <c r="F57" s="31">
        <v>16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2">
        <v>0</v>
      </c>
    </row>
    <row r="58" spans="1:13" ht="12.75">
      <c r="A58" s="27">
        <v>40</v>
      </c>
      <c r="B58" s="28" t="s">
        <v>140</v>
      </c>
      <c r="C58" s="29" t="s">
        <v>141</v>
      </c>
      <c r="D58" s="30">
        <v>224</v>
      </c>
      <c r="E58" s="31">
        <v>224</v>
      </c>
      <c r="F58" s="31">
        <v>16</v>
      </c>
      <c r="G58" s="31">
        <v>144</v>
      </c>
      <c r="H58" s="31">
        <v>0</v>
      </c>
      <c r="I58" s="31">
        <v>64</v>
      </c>
      <c r="J58" s="31">
        <v>0</v>
      </c>
      <c r="K58" s="31">
        <v>0</v>
      </c>
      <c r="L58" s="31">
        <v>0</v>
      </c>
      <c r="M58" s="32">
        <v>0</v>
      </c>
    </row>
    <row r="59" spans="1:13" ht="12.75">
      <c r="A59" s="27">
        <v>41</v>
      </c>
      <c r="B59" s="28" t="s">
        <v>142</v>
      </c>
      <c r="C59" s="29" t="s">
        <v>143</v>
      </c>
      <c r="D59" s="30">
        <v>24</v>
      </c>
      <c r="E59" s="31">
        <v>24</v>
      </c>
      <c r="F59" s="31">
        <v>0</v>
      </c>
      <c r="G59" s="31">
        <v>0</v>
      </c>
      <c r="H59" s="31">
        <v>0</v>
      </c>
      <c r="I59" s="31">
        <v>24</v>
      </c>
      <c r="J59" s="31">
        <v>0</v>
      </c>
      <c r="K59" s="31">
        <v>0</v>
      </c>
      <c r="L59" s="31">
        <v>0</v>
      </c>
      <c r="M59" s="32">
        <v>0</v>
      </c>
    </row>
    <row r="60" spans="1:13" ht="12.75">
      <c r="A60" s="27">
        <v>42</v>
      </c>
      <c r="B60" s="28" t="s">
        <v>144</v>
      </c>
      <c r="C60" s="29" t="s">
        <v>145</v>
      </c>
      <c r="D60" s="30">
        <v>60</v>
      </c>
      <c r="E60" s="31">
        <v>20</v>
      </c>
      <c r="F60" s="31">
        <v>20</v>
      </c>
      <c r="G60" s="31">
        <v>0</v>
      </c>
      <c r="H60" s="31">
        <v>0</v>
      </c>
      <c r="I60" s="31">
        <v>0</v>
      </c>
      <c r="J60" s="31">
        <v>40</v>
      </c>
      <c r="K60" s="31">
        <v>40</v>
      </c>
      <c r="L60" s="31">
        <v>0</v>
      </c>
      <c r="M60" s="32">
        <v>0</v>
      </c>
    </row>
    <row r="61" spans="1:13" ht="12.75">
      <c r="A61" s="27">
        <v>43</v>
      </c>
      <c r="B61" s="28" t="s">
        <v>144</v>
      </c>
      <c r="C61" s="29" t="s">
        <v>146</v>
      </c>
      <c r="D61" s="30">
        <v>76</v>
      </c>
      <c r="E61" s="31">
        <v>24</v>
      </c>
      <c r="F61" s="31">
        <v>0</v>
      </c>
      <c r="G61" s="31">
        <v>0</v>
      </c>
      <c r="H61" s="31">
        <v>0</v>
      </c>
      <c r="I61" s="31">
        <v>24</v>
      </c>
      <c r="J61" s="31">
        <v>52</v>
      </c>
      <c r="K61" s="31">
        <v>16</v>
      </c>
      <c r="L61" s="31">
        <v>36</v>
      </c>
      <c r="M61" s="32">
        <v>0</v>
      </c>
    </row>
    <row r="62" spans="1:13" ht="13.5" thickBot="1">
      <c r="A62" s="27">
        <v>44</v>
      </c>
      <c r="B62" s="28" t="s">
        <v>147</v>
      </c>
      <c r="C62" s="29" t="s">
        <v>148</v>
      </c>
      <c r="D62" s="30">
        <v>540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540</v>
      </c>
      <c r="K62" s="31">
        <v>48</v>
      </c>
      <c r="L62" s="31">
        <v>12</v>
      </c>
      <c r="M62" s="32">
        <v>480</v>
      </c>
    </row>
    <row r="63" spans="1:13" s="134" customFormat="1" ht="17.25" thickBot="1" thickTop="1">
      <c r="A63" s="180">
        <v>44</v>
      </c>
      <c r="B63" s="181"/>
      <c r="C63" s="182" t="s">
        <v>149</v>
      </c>
      <c r="D63" s="180">
        <f aca="true" t="shared" si="3" ref="D63:M63">(D19+D20+D21+D22+D23+D24+D25+D26+D27+D28+D29+D30+D31+D32+D33+D34+D35+D36+D37+D38+D39+D40+D41+D42+D43+D44+D45+D46+D47+D48+D49+D50+D51+D52+D53+D54+D55+D56+D57+D58+D59+D60+D61+D62)</f>
        <v>9150</v>
      </c>
      <c r="E63" s="183">
        <f t="shared" si="3"/>
        <v>4284</v>
      </c>
      <c r="F63" s="183">
        <f t="shared" si="3"/>
        <v>1353</v>
      </c>
      <c r="G63" s="183">
        <f t="shared" si="3"/>
        <v>718</v>
      </c>
      <c r="H63" s="183">
        <f t="shared" si="3"/>
        <v>139</v>
      </c>
      <c r="I63" s="183">
        <f t="shared" si="3"/>
        <v>2074</v>
      </c>
      <c r="J63" s="183">
        <f t="shared" si="3"/>
        <v>4866</v>
      </c>
      <c r="K63" s="183">
        <f t="shared" si="3"/>
        <v>2013</v>
      </c>
      <c r="L63" s="183">
        <f t="shared" si="3"/>
        <v>820</v>
      </c>
      <c r="M63" s="184">
        <f t="shared" si="3"/>
        <v>2033</v>
      </c>
    </row>
    <row r="64" spans="1:13" ht="14.25" thickBot="1" thickTop="1">
      <c r="A64" s="547"/>
      <c r="B64" s="548"/>
      <c r="C64" s="548"/>
      <c r="D64" s="548"/>
      <c r="E64" s="548"/>
      <c r="F64" s="548"/>
      <c r="G64" s="548"/>
      <c r="H64" s="548"/>
      <c r="I64" s="548"/>
      <c r="J64" s="548"/>
      <c r="K64" s="548"/>
      <c r="L64" s="548"/>
      <c r="M64" s="549"/>
    </row>
    <row r="65" spans="1:13" ht="13.5" hidden="1" thickTop="1">
      <c r="A65" s="27">
        <v>1</v>
      </c>
      <c r="B65" s="28" t="s">
        <v>64</v>
      </c>
      <c r="C65" s="29" t="s">
        <v>65</v>
      </c>
      <c r="D65" s="30">
        <v>90</v>
      </c>
      <c r="E65" s="31">
        <v>18</v>
      </c>
      <c r="F65" s="31">
        <v>18</v>
      </c>
      <c r="G65" s="31">
        <v>0</v>
      </c>
      <c r="H65" s="31">
        <v>0</v>
      </c>
      <c r="I65" s="31">
        <v>0</v>
      </c>
      <c r="J65" s="31">
        <v>72</v>
      </c>
      <c r="K65" s="31">
        <v>72</v>
      </c>
      <c r="L65" s="31">
        <v>0</v>
      </c>
      <c r="M65" s="32">
        <v>0</v>
      </c>
    </row>
    <row r="66" spans="1:13" ht="12.75" hidden="1">
      <c r="A66" s="27">
        <v>2</v>
      </c>
      <c r="B66" s="28" t="s">
        <v>66</v>
      </c>
      <c r="C66" s="29" t="s">
        <v>67</v>
      </c>
      <c r="D66" s="30">
        <v>24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24</v>
      </c>
      <c r="K66" s="31">
        <v>12</v>
      </c>
      <c r="L66" s="31">
        <v>12</v>
      </c>
      <c r="M66" s="32">
        <v>0</v>
      </c>
    </row>
    <row r="67" spans="1:13" ht="12.75" hidden="1">
      <c r="A67" s="27">
        <v>3</v>
      </c>
      <c r="B67" s="28" t="s">
        <v>66</v>
      </c>
      <c r="C67" s="29" t="s">
        <v>68</v>
      </c>
      <c r="D67" s="30">
        <v>968</v>
      </c>
      <c r="E67" s="31">
        <v>968</v>
      </c>
      <c r="F67" s="31">
        <v>92</v>
      </c>
      <c r="G67" s="31">
        <v>276</v>
      </c>
      <c r="H67" s="31">
        <v>0</v>
      </c>
      <c r="I67" s="31">
        <v>600</v>
      </c>
      <c r="J67" s="31">
        <v>0</v>
      </c>
      <c r="K67" s="31">
        <v>0</v>
      </c>
      <c r="L67" s="31">
        <v>0</v>
      </c>
      <c r="M67" s="32">
        <v>0</v>
      </c>
    </row>
    <row r="68" spans="1:13" ht="12.75" hidden="1">
      <c r="A68" s="27">
        <v>4</v>
      </c>
      <c r="B68" s="28" t="s">
        <v>66</v>
      </c>
      <c r="C68" s="29" t="s">
        <v>485</v>
      </c>
      <c r="D68" s="30">
        <v>134</v>
      </c>
      <c r="E68" s="31">
        <v>72</v>
      </c>
      <c r="F68" s="31">
        <v>32</v>
      </c>
      <c r="G68" s="31">
        <v>40</v>
      </c>
      <c r="H68" s="31">
        <v>0</v>
      </c>
      <c r="I68" s="31">
        <v>0</v>
      </c>
      <c r="J68" s="31">
        <v>62</v>
      </c>
      <c r="K68" s="31">
        <v>24</v>
      </c>
      <c r="L68" s="31">
        <v>38</v>
      </c>
      <c r="M68" s="32">
        <v>0</v>
      </c>
    </row>
    <row r="69" spans="1:13" ht="13.5" hidden="1" thickBot="1">
      <c r="A69" s="27">
        <v>5</v>
      </c>
      <c r="B69" s="28" t="s">
        <v>70</v>
      </c>
      <c r="C69" s="29" t="s">
        <v>71</v>
      </c>
      <c r="D69" s="30">
        <v>42</v>
      </c>
      <c r="E69" s="31">
        <v>32</v>
      </c>
      <c r="F69" s="31">
        <v>8</v>
      </c>
      <c r="G69" s="31">
        <v>16</v>
      </c>
      <c r="H69" s="31">
        <v>0</v>
      </c>
      <c r="I69" s="31">
        <v>8</v>
      </c>
      <c r="J69" s="31">
        <v>10</v>
      </c>
      <c r="K69" s="31">
        <v>0</v>
      </c>
      <c r="L69" s="31">
        <v>10</v>
      </c>
      <c r="M69" s="32">
        <v>0</v>
      </c>
    </row>
    <row r="70" spans="1:13" s="134" customFormat="1" ht="17.25" hidden="1" thickBot="1" thickTop="1">
      <c r="A70" s="125">
        <v>5</v>
      </c>
      <c r="B70" s="126"/>
      <c r="C70" s="231" t="s">
        <v>72</v>
      </c>
      <c r="D70" s="125">
        <f aca="true" t="shared" si="4" ref="D70:M70">(D65+D66+D67+D68+D69)</f>
        <v>1258</v>
      </c>
      <c r="E70" s="132">
        <f t="shared" si="4"/>
        <v>1090</v>
      </c>
      <c r="F70" s="132">
        <f t="shared" si="4"/>
        <v>150</v>
      </c>
      <c r="G70" s="132">
        <f t="shared" si="4"/>
        <v>332</v>
      </c>
      <c r="H70" s="132">
        <f t="shared" si="4"/>
        <v>0</v>
      </c>
      <c r="I70" s="132">
        <f t="shared" si="4"/>
        <v>608</v>
      </c>
      <c r="J70" s="132">
        <f t="shared" si="4"/>
        <v>168</v>
      </c>
      <c r="K70" s="132">
        <f t="shared" si="4"/>
        <v>108</v>
      </c>
      <c r="L70" s="132">
        <f t="shared" si="4"/>
        <v>60</v>
      </c>
      <c r="M70" s="133">
        <f t="shared" si="4"/>
        <v>0</v>
      </c>
    </row>
    <row r="71" spans="1:13" ht="14.25" hidden="1" thickBot="1" thickTop="1">
      <c r="A71" s="547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9"/>
    </row>
    <row r="72" spans="1:13" ht="13.5" hidden="1" thickTop="1">
      <c r="A72" s="27">
        <v>1</v>
      </c>
      <c r="B72" s="28" t="s">
        <v>66</v>
      </c>
      <c r="C72" s="29" t="s">
        <v>73</v>
      </c>
      <c r="D72" s="30">
        <v>204</v>
      </c>
      <c r="E72" s="31">
        <v>204</v>
      </c>
      <c r="F72" s="31">
        <v>16</v>
      </c>
      <c r="G72" s="31">
        <v>0</v>
      </c>
      <c r="H72" s="31">
        <v>0</v>
      </c>
      <c r="I72" s="31">
        <v>188</v>
      </c>
      <c r="J72" s="31">
        <v>0</v>
      </c>
      <c r="K72" s="31">
        <v>0</v>
      </c>
      <c r="L72" s="31">
        <v>0</v>
      </c>
      <c r="M72" s="32">
        <v>0</v>
      </c>
    </row>
    <row r="73" spans="1:13" ht="12.75" hidden="1">
      <c r="A73" s="27">
        <v>2</v>
      </c>
      <c r="B73" s="28" t="s">
        <v>74</v>
      </c>
      <c r="C73" s="29" t="s">
        <v>75</v>
      </c>
      <c r="D73" s="30">
        <v>2063</v>
      </c>
      <c r="E73" s="31">
        <v>1288</v>
      </c>
      <c r="F73" s="31">
        <v>34</v>
      </c>
      <c r="G73" s="31">
        <v>1022</v>
      </c>
      <c r="H73" s="31">
        <v>24</v>
      </c>
      <c r="I73" s="31">
        <v>208</v>
      </c>
      <c r="J73" s="31">
        <v>775</v>
      </c>
      <c r="K73" s="31">
        <v>28</v>
      </c>
      <c r="L73" s="31">
        <v>591</v>
      </c>
      <c r="M73" s="32">
        <v>156</v>
      </c>
    </row>
    <row r="74" spans="1:13" ht="13.5" hidden="1" thickBot="1">
      <c r="A74" s="27">
        <v>3</v>
      </c>
      <c r="B74" s="28" t="s">
        <v>76</v>
      </c>
      <c r="C74" s="29" t="s">
        <v>77</v>
      </c>
      <c r="D74" s="30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</row>
    <row r="75" spans="1:13" ht="17.25" hidden="1" thickBot="1" thickTop="1">
      <c r="A75" s="161">
        <v>3</v>
      </c>
      <c r="B75" s="162"/>
      <c r="C75" s="163" t="s">
        <v>78</v>
      </c>
      <c r="D75" s="164">
        <f aca="true" t="shared" si="5" ref="D75:M75">(D72+D73+D74)</f>
        <v>2267</v>
      </c>
      <c r="E75" s="165">
        <f t="shared" si="5"/>
        <v>1492</v>
      </c>
      <c r="F75" s="165">
        <f t="shared" si="5"/>
        <v>50</v>
      </c>
      <c r="G75" s="165">
        <f t="shared" si="5"/>
        <v>1022</v>
      </c>
      <c r="H75" s="165">
        <f t="shared" si="5"/>
        <v>24</v>
      </c>
      <c r="I75" s="165">
        <f t="shared" si="5"/>
        <v>396</v>
      </c>
      <c r="J75" s="165">
        <f t="shared" si="5"/>
        <v>775</v>
      </c>
      <c r="K75" s="165">
        <f t="shared" si="5"/>
        <v>28</v>
      </c>
      <c r="L75" s="165">
        <f t="shared" si="5"/>
        <v>591</v>
      </c>
      <c r="M75" s="166">
        <f t="shared" si="5"/>
        <v>156</v>
      </c>
    </row>
    <row r="76" spans="1:13" ht="14.25" hidden="1" thickBot="1" thickTop="1">
      <c r="A76" s="547"/>
      <c r="B76" s="548"/>
      <c r="C76" s="548"/>
      <c r="D76" s="548"/>
      <c r="E76" s="548"/>
      <c r="F76" s="548"/>
      <c r="G76" s="548"/>
      <c r="H76" s="548"/>
      <c r="I76" s="548"/>
      <c r="J76" s="548"/>
      <c r="K76" s="548"/>
      <c r="L76" s="548"/>
      <c r="M76" s="549"/>
    </row>
    <row r="77" spans="1:13" ht="13.5" thickTop="1">
      <c r="A77" s="27">
        <v>1</v>
      </c>
      <c r="B77" s="28" t="s">
        <v>80</v>
      </c>
      <c r="C77" s="29" t="s">
        <v>154</v>
      </c>
      <c r="D77" s="30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</row>
    <row r="78" spans="1:13" ht="12.75">
      <c r="A78" s="27">
        <v>2</v>
      </c>
      <c r="B78" s="28" t="s">
        <v>85</v>
      </c>
      <c r="C78" s="29" t="s">
        <v>155</v>
      </c>
      <c r="D78" s="30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</row>
    <row r="79" spans="1:13" ht="12.75">
      <c r="A79" s="27">
        <v>3</v>
      </c>
      <c r="B79" s="28" t="s">
        <v>108</v>
      </c>
      <c r="C79" s="29" t="s">
        <v>156</v>
      </c>
      <c r="D79" s="30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</row>
    <row r="80" spans="1:13" ht="12.75">
      <c r="A80" s="27">
        <v>4</v>
      </c>
      <c r="B80" s="28" t="s">
        <v>157</v>
      </c>
      <c r="C80" s="29" t="s">
        <v>158</v>
      </c>
      <c r="D80" s="30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</row>
    <row r="81" spans="1:13" ht="12.75">
      <c r="A81" s="27">
        <v>5</v>
      </c>
      <c r="B81" s="28" t="s">
        <v>123</v>
      </c>
      <c r="C81" s="29" t="s">
        <v>159</v>
      </c>
      <c r="D81" s="30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</row>
    <row r="82" spans="1:13" ht="12.75">
      <c r="A82" s="27">
        <v>6</v>
      </c>
      <c r="B82" s="28" t="s">
        <v>128</v>
      </c>
      <c r="C82" s="29" t="s">
        <v>160</v>
      </c>
      <c r="D82" s="30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</row>
    <row r="83" spans="1:13" ht="13.5" thickBot="1">
      <c r="A83" s="27">
        <v>7</v>
      </c>
      <c r="B83" s="28" t="s">
        <v>74</v>
      </c>
      <c r="C83" s="29" t="s">
        <v>161</v>
      </c>
      <c r="D83" s="30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</row>
    <row r="84" spans="1:13" s="134" customFormat="1" ht="17.25" thickBot="1" thickTop="1">
      <c r="A84" s="180">
        <v>7</v>
      </c>
      <c r="B84" s="181"/>
      <c r="C84" s="182" t="s">
        <v>162</v>
      </c>
      <c r="D84" s="180">
        <f aca="true" t="shared" si="6" ref="D84:M84">(D77+D78+D79+D80+D81+D82+D83)</f>
        <v>0</v>
      </c>
      <c r="E84" s="183">
        <f t="shared" si="6"/>
        <v>0</v>
      </c>
      <c r="F84" s="183">
        <f t="shared" si="6"/>
        <v>0</v>
      </c>
      <c r="G84" s="183">
        <f t="shared" si="6"/>
        <v>0</v>
      </c>
      <c r="H84" s="183">
        <f t="shared" si="6"/>
        <v>0</v>
      </c>
      <c r="I84" s="183">
        <f t="shared" si="6"/>
        <v>0</v>
      </c>
      <c r="J84" s="183">
        <f t="shared" si="6"/>
        <v>0</v>
      </c>
      <c r="K84" s="183">
        <f t="shared" si="6"/>
        <v>0</v>
      </c>
      <c r="L84" s="183">
        <f t="shared" si="6"/>
        <v>0</v>
      </c>
      <c r="M84" s="184">
        <f t="shared" si="6"/>
        <v>0</v>
      </c>
    </row>
    <row r="85" spans="1:13" ht="14.25" thickBot="1" thickTop="1">
      <c r="A85" s="547"/>
      <c r="B85" s="548"/>
      <c r="C85" s="548"/>
      <c r="D85" s="548"/>
      <c r="E85" s="548"/>
      <c r="F85" s="548"/>
      <c r="G85" s="548"/>
      <c r="H85" s="548"/>
      <c r="I85" s="548"/>
      <c r="J85" s="548"/>
      <c r="K85" s="548"/>
      <c r="L85" s="548"/>
      <c r="M85" s="549"/>
    </row>
    <row r="86" spans="1:13" ht="13.5" thickTop="1">
      <c r="A86" s="27">
        <v>1</v>
      </c>
      <c r="B86" s="28" t="s">
        <v>83</v>
      </c>
      <c r="C86" s="29" t="s">
        <v>163</v>
      </c>
      <c r="D86" s="30">
        <v>72</v>
      </c>
      <c r="E86" s="31">
        <v>60</v>
      </c>
      <c r="F86" s="31">
        <v>23</v>
      </c>
      <c r="G86" s="31">
        <v>0</v>
      </c>
      <c r="H86" s="31">
        <v>0</v>
      </c>
      <c r="I86" s="31">
        <v>37</v>
      </c>
      <c r="J86" s="31">
        <v>12</v>
      </c>
      <c r="K86" s="31">
        <v>12</v>
      </c>
      <c r="L86" s="31">
        <v>0</v>
      </c>
      <c r="M86" s="32">
        <v>0</v>
      </c>
    </row>
    <row r="87" spans="1:13" ht="12.75">
      <c r="A87" s="27">
        <v>2</v>
      </c>
      <c r="B87" s="28" t="s">
        <v>66</v>
      </c>
      <c r="C87" s="29" t="s">
        <v>181</v>
      </c>
      <c r="D87" s="30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2">
        <v>0</v>
      </c>
    </row>
    <row r="88" spans="1:13" ht="12.75">
      <c r="A88" s="27">
        <v>3</v>
      </c>
      <c r="B88" s="28" t="s">
        <v>66</v>
      </c>
      <c r="C88" s="29" t="s">
        <v>164</v>
      </c>
      <c r="D88" s="30">
        <v>1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1</v>
      </c>
      <c r="K88" s="31">
        <v>1</v>
      </c>
      <c r="L88" s="31">
        <v>0</v>
      </c>
      <c r="M88" s="32">
        <v>0</v>
      </c>
    </row>
    <row r="89" spans="1:13" ht="12.75">
      <c r="A89" s="27">
        <v>4</v>
      </c>
      <c r="B89" s="28" t="s">
        <v>66</v>
      </c>
      <c r="C89" s="29" t="s">
        <v>165</v>
      </c>
      <c r="D89" s="30">
        <v>280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280</v>
      </c>
      <c r="K89" s="31">
        <v>280</v>
      </c>
      <c r="L89" s="31">
        <v>0</v>
      </c>
      <c r="M89" s="32">
        <v>0</v>
      </c>
    </row>
    <row r="90" spans="1:13" ht="12.75">
      <c r="A90" s="27">
        <v>5</v>
      </c>
      <c r="B90" s="28" t="s">
        <v>106</v>
      </c>
      <c r="C90" s="29" t="s">
        <v>166</v>
      </c>
      <c r="D90" s="30">
        <v>60</v>
      </c>
      <c r="E90" s="31">
        <v>30</v>
      </c>
      <c r="F90" s="31">
        <v>30</v>
      </c>
      <c r="G90" s="31">
        <v>0</v>
      </c>
      <c r="H90" s="31">
        <v>0</v>
      </c>
      <c r="I90" s="31">
        <v>0</v>
      </c>
      <c r="J90" s="31">
        <v>30</v>
      </c>
      <c r="K90" s="31">
        <v>25</v>
      </c>
      <c r="L90" s="31">
        <v>5</v>
      </c>
      <c r="M90" s="32">
        <v>0</v>
      </c>
    </row>
    <row r="91" spans="1:13" ht="12.75">
      <c r="A91" s="27">
        <v>6</v>
      </c>
      <c r="B91" s="28" t="s">
        <v>108</v>
      </c>
      <c r="C91" s="29" t="s">
        <v>167</v>
      </c>
      <c r="D91" s="30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2">
        <v>0</v>
      </c>
    </row>
    <row r="92" spans="1:13" ht="12.75">
      <c r="A92" s="27">
        <v>7</v>
      </c>
      <c r="B92" s="28" t="s">
        <v>126</v>
      </c>
      <c r="C92" s="29" t="s">
        <v>168</v>
      </c>
      <c r="D92" s="30">
        <v>80</v>
      </c>
      <c r="E92" s="31">
        <v>24</v>
      </c>
      <c r="F92" s="31">
        <v>16</v>
      </c>
      <c r="G92" s="31">
        <v>0</v>
      </c>
      <c r="H92" s="31">
        <v>8</v>
      </c>
      <c r="I92" s="31">
        <v>0</v>
      </c>
      <c r="J92" s="31">
        <v>56</v>
      </c>
      <c r="K92" s="31">
        <v>36</v>
      </c>
      <c r="L92" s="31">
        <v>0</v>
      </c>
      <c r="M92" s="32">
        <v>20</v>
      </c>
    </row>
    <row r="93" spans="1:13" ht="13.5" thickBot="1">
      <c r="A93" s="27">
        <v>8</v>
      </c>
      <c r="B93" s="28" t="s">
        <v>128</v>
      </c>
      <c r="C93" s="29" t="s">
        <v>169</v>
      </c>
      <c r="D93" s="30">
        <v>52</v>
      </c>
      <c r="E93" s="31">
        <v>36</v>
      </c>
      <c r="F93" s="31">
        <v>20</v>
      </c>
      <c r="G93" s="31">
        <v>16</v>
      </c>
      <c r="H93" s="31">
        <v>0</v>
      </c>
      <c r="I93" s="31">
        <v>0</v>
      </c>
      <c r="J93" s="31">
        <v>16</v>
      </c>
      <c r="K93" s="31">
        <v>0</v>
      </c>
      <c r="L93" s="31">
        <v>0</v>
      </c>
      <c r="M93" s="32">
        <v>16</v>
      </c>
    </row>
    <row r="94" spans="1:13" s="134" customFormat="1" ht="17.25" thickBot="1" thickTop="1">
      <c r="A94" s="180">
        <v>8</v>
      </c>
      <c r="B94" s="181"/>
      <c r="C94" s="182" t="s">
        <v>170</v>
      </c>
      <c r="D94" s="180">
        <f aca="true" t="shared" si="7" ref="D94:M94">(D86+D87+D88+D89+D90+D91+D92+D93)</f>
        <v>545</v>
      </c>
      <c r="E94" s="183">
        <f t="shared" si="7"/>
        <v>150</v>
      </c>
      <c r="F94" s="183">
        <f t="shared" si="7"/>
        <v>89</v>
      </c>
      <c r="G94" s="183">
        <f t="shared" si="7"/>
        <v>16</v>
      </c>
      <c r="H94" s="183">
        <f t="shared" si="7"/>
        <v>8</v>
      </c>
      <c r="I94" s="183">
        <f t="shared" si="7"/>
        <v>37</v>
      </c>
      <c r="J94" s="183">
        <f t="shared" si="7"/>
        <v>395</v>
      </c>
      <c r="K94" s="183">
        <f t="shared" si="7"/>
        <v>354</v>
      </c>
      <c r="L94" s="183">
        <f t="shared" si="7"/>
        <v>5</v>
      </c>
      <c r="M94" s="184">
        <f t="shared" si="7"/>
        <v>36</v>
      </c>
    </row>
    <row r="95" spans="1:13" ht="14.25" thickBot="1" thickTop="1">
      <c r="A95" s="547"/>
      <c r="B95" s="548"/>
      <c r="C95" s="548"/>
      <c r="D95" s="548"/>
      <c r="E95" s="548"/>
      <c r="F95" s="548"/>
      <c r="G95" s="548"/>
      <c r="H95" s="548"/>
      <c r="I95" s="548"/>
      <c r="J95" s="548"/>
      <c r="K95" s="548"/>
      <c r="L95" s="548"/>
      <c r="M95" s="549"/>
    </row>
    <row r="96" spans="1:13" s="134" customFormat="1" ht="17.25" thickBot="1" thickTop="1">
      <c r="A96" s="197">
        <v>67</v>
      </c>
      <c r="B96" s="181"/>
      <c r="C96" s="198" t="s">
        <v>171</v>
      </c>
      <c r="D96" s="197">
        <f aca="true" t="shared" si="8" ref="D96:M96">(D63+D70+D75+D84+D94)</f>
        <v>13220</v>
      </c>
      <c r="E96" s="199">
        <f t="shared" si="8"/>
        <v>7016</v>
      </c>
      <c r="F96" s="199">
        <f t="shared" si="8"/>
        <v>1642</v>
      </c>
      <c r="G96" s="199">
        <f t="shared" si="8"/>
        <v>2088</v>
      </c>
      <c r="H96" s="199">
        <f t="shared" si="8"/>
        <v>171</v>
      </c>
      <c r="I96" s="199">
        <f t="shared" si="8"/>
        <v>3115</v>
      </c>
      <c r="J96" s="199">
        <f t="shared" si="8"/>
        <v>6204</v>
      </c>
      <c r="K96" s="199">
        <f t="shared" si="8"/>
        <v>2503</v>
      </c>
      <c r="L96" s="199">
        <f t="shared" si="8"/>
        <v>1476</v>
      </c>
      <c r="M96" s="200">
        <f t="shared" si="8"/>
        <v>2225</v>
      </c>
    </row>
    <row r="97" ht="13.5" thickTop="1"/>
  </sheetData>
  <sheetProtection password="CE88" sheet="1" objects="1" scenarios="1"/>
  <mergeCells count="12">
    <mergeCell ref="A71:M71"/>
    <mergeCell ref="A76:M76"/>
    <mergeCell ref="A85:M85"/>
    <mergeCell ref="A95:M95"/>
    <mergeCell ref="A2:A5"/>
    <mergeCell ref="B2:B5"/>
    <mergeCell ref="C2:C5"/>
    <mergeCell ref="A64:M64"/>
    <mergeCell ref="A12:M12"/>
    <mergeCell ref="F4:I4"/>
    <mergeCell ref="E3:M3"/>
    <mergeCell ref="K4:M4"/>
  </mergeCells>
  <printOptions horizont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1"/>
  <headerFooter alignWithMargins="0">
    <oddFooter>&amp;R&amp;P+84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I36" sqref="I36"/>
    </sheetView>
  </sheetViews>
  <sheetFormatPr defaultColWidth="9.140625" defaultRowHeight="12.75"/>
  <cols>
    <col min="1" max="1" width="4.421875" style="67" bestFit="1" customWidth="1"/>
    <col min="2" max="2" width="13.421875" style="5" customWidth="1"/>
    <col min="3" max="3" width="51.00390625" style="5" customWidth="1"/>
    <col min="4" max="11" width="9.140625" style="6" customWidth="1"/>
  </cols>
  <sheetData>
    <row r="1" ht="18.75" thickBot="1">
      <c r="A1" s="4" t="s">
        <v>666</v>
      </c>
    </row>
    <row r="2" spans="1:11" s="70" customFormat="1" ht="23.25" thickTop="1">
      <c r="A2" s="503" t="s">
        <v>46</v>
      </c>
      <c r="B2" s="572" t="s">
        <v>47</v>
      </c>
      <c r="C2" s="574" t="s">
        <v>48</v>
      </c>
      <c r="D2" s="68" t="s">
        <v>667</v>
      </c>
      <c r="E2" s="9" t="s">
        <v>667</v>
      </c>
      <c r="F2" s="9" t="s">
        <v>622</v>
      </c>
      <c r="G2" s="9" t="s">
        <v>622</v>
      </c>
      <c r="H2" s="9" t="s">
        <v>668</v>
      </c>
      <c r="I2" s="9" t="s">
        <v>668</v>
      </c>
      <c r="J2" s="9" t="s">
        <v>669</v>
      </c>
      <c r="K2" s="69" t="s">
        <v>669</v>
      </c>
    </row>
    <row r="3" spans="1:11" s="70" customFormat="1" ht="42" customHeight="1">
      <c r="A3" s="571"/>
      <c r="B3" s="573"/>
      <c r="C3" s="575"/>
      <c r="D3" s="488" t="s">
        <v>670</v>
      </c>
      <c r="E3" s="311" t="s">
        <v>670</v>
      </c>
      <c r="F3" s="311" t="s">
        <v>671</v>
      </c>
      <c r="G3" s="311" t="s">
        <v>671</v>
      </c>
      <c r="H3" s="311" t="s">
        <v>672</v>
      </c>
      <c r="I3" s="311" t="s">
        <v>672</v>
      </c>
      <c r="J3" s="311" t="s">
        <v>673</v>
      </c>
      <c r="K3" s="489" t="s">
        <v>673</v>
      </c>
    </row>
    <row r="4" spans="1:11" s="70" customFormat="1" ht="12" thickBot="1">
      <c r="A4" s="621"/>
      <c r="B4" s="622"/>
      <c r="C4" s="623"/>
      <c r="D4" s="490" t="s">
        <v>674</v>
      </c>
      <c r="E4" s="491" t="s">
        <v>675</v>
      </c>
      <c r="F4" s="491" t="s">
        <v>674</v>
      </c>
      <c r="G4" s="491" t="s">
        <v>675</v>
      </c>
      <c r="H4" s="491" t="s">
        <v>674</v>
      </c>
      <c r="I4" s="491" t="s">
        <v>675</v>
      </c>
      <c r="J4" s="491" t="s">
        <v>674</v>
      </c>
      <c r="K4" s="492" t="s">
        <v>675</v>
      </c>
    </row>
    <row r="5" spans="1:11" ht="13.5" thickTop="1">
      <c r="A5" s="27">
        <v>1</v>
      </c>
      <c r="B5" s="28" t="s">
        <v>64</v>
      </c>
      <c r="C5" s="29" t="s">
        <v>65</v>
      </c>
      <c r="D5" s="24">
        <v>12</v>
      </c>
      <c r="E5" s="25">
        <v>3</v>
      </c>
      <c r="F5" s="25">
        <v>1</v>
      </c>
      <c r="G5" s="25">
        <v>0</v>
      </c>
      <c r="H5" s="25">
        <v>0</v>
      </c>
      <c r="I5" s="25">
        <v>0</v>
      </c>
      <c r="J5" s="25">
        <v>0</v>
      </c>
      <c r="K5" s="26">
        <v>0</v>
      </c>
    </row>
    <row r="6" spans="1:11" ht="12.75">
      <c r="A6" s="27">
        <v>2</v>
      </c>
      <c r="B6" s="28" t="s">
        <v>66</v>
      </c>
      <c r="C6" s="29" t="s">
        <v>67</v>
      </c>
      <c r="D6" s="30">
        <v>11</v>
      </c>
      <c r="E6" s="31">
        <v>2</v>
      </c>
      <c r="F6" s="31">
        <v>1</v>
      </c>
      <c r="G6" s="31">
        <v>1</v>
      </c>
      <c r="H6" s="31">
        <v>0</v>
      </c>
      <c r="I6" s="31">
        <v>0</v>
      </c>
      <c r="J6" s="31">
        <v>1</v>
      </c>
      <c r="K6" s="32">
        <v>0</v>
      </c>
    </row>
    <row r="7" spans="1:11" ht="12.75">
      <c r="A7" s="27">
        <v>3</v>
      </c>
      <c r="B7" s="28" t="s">
        <v>66</v>
      </c>
      <c r="C7" s="29" t="s">
        <v>68</v>
      </c>
      <c r="D7" s="30">
        <v>9</v>
      </c>
      <c r="E7" s="31">
        <v>2</v>
      </c>
      <c r="F7" s="31">
        <v>2</v>
      </c>
      <c r="G7" s="31">
        <v>0</v>
      </c>
      <c r="H7" s="31">
        <v>1</v>
      </c>
      <c r="I7" s="31">
        <v>0</v>
      </c>
      <c r="J7" s="31">
        <v>1</v>
      </c>
      <c r="K7" s="32">
        <v>1</v>
      </c>
    </row>
    <row r="8" spans="1:11" ht="12.75">
      <c r="A8" s="27">
        <v>4</v>
      </c>
      <c r="B8" s="28" t="s">
        <v>66</v>
      </c>
      <c r="C8" s="29" t="s">
        <v>485</v>
      </c>
      <c r="D8" s="30">
        <v>4</v>
      </c>
      <c r="E8" s="31">
        <v>0</v>
      </c>
      <c r="F8" s="31">
        <v>1</v>
      </c>
      <c r="G8" s="31">
        <v>0</v>
      </c>
      <c r="H8" s="31">
        <v>1</v>
      </c>
      <c r="I8" s="31">
        <v>0</v>
      </c>
      <c r="J8" s="31">
        <v>4</v>
      </c>
      <c r="K8" s="32">
        <v>0</v>
      </c>
    </row>
    <row r="9" spans="1:11" ht="13.5" thickBot="1">
      <c r="A9" s="27">
        <v>5</v>
      </c>
      <c r="B9" s="28" t="s">
        <v>70</v>
      </c>
      <c r="C9" s="29" t="s">
        <v>71</v>
      </c>
      <c r="D9" s="30">
        <v>12</v>
      </c>
      <c r="E9" s="31">
        <v>1</v>
      </c>
      <c r="F9" s="31">
        <v>1</v>
      </c>
      <c r="G9" s="31">
        <v>0</v>
      </c>
      <c r="H9" s="31">
        <v>1</v>
      </c>
      <c r="I9" s="31">
        <v>0</v>
      </c>
      <c r="J9" s="31">
        <v>4</v>
      </c>
      <c r="K9" s="32">
        <v>0</v>
      </c>
    </row>
    <row r="10" spans="1:11" s="134" customFormat="1" ht="17.25" thickBot="1" thickTop="1">
      <c r="A10" s="180">
        <v>5</v>
      </c>
      <c r="B10" s="181"/>
      <c r="C10" s="182" t="s">
        <v>72</v>
      </c>
      <c r="D10" s="180">
        <f aca="true" t="shared" si="0" ref="D10:K10">(D5+D6+D7+D8+D9)</f>
        <v>48</v>
      </c>
      <c r="E10" s="183">
        <f t="shared" si="0"/>
        <v>8</v>
      </c>
      <c r="F10" s="183">
        <f t="shared" si="0"/>
        <v>6</v>
      </c>
      <c r="G10" s="183">
        <f t="shared" si="0"/>
        <v>1</v>
      </c>
      <c r="H10" s="183">
        <f t="shared" si="0"/>
        <v>3</v>
      </c>
      <c r="I10" s="183">
        <f t="shared" si="0"/>
        <v>0</v>
      </c>
      <c r="J10" s="183">
        <f t="shared" si="0"/>
        <v>10</v>
      </c>
      <c r="K10" s="184">
        <f t="shared" si="0"/>
        <v>1</v>
      </c>
    </row>
    <row r="11" spans="1:11" ht="14.25" thickBot="1" thickTop="1">
      <c r="A11" s="547"/>
      <c r="B11" s="548"/>
      <c r="C11" s="548"/>
      <c r="D11" s="548"/>
      <c r="E11" s="548"/>
      <c r="F11" s="548"/>
      <c r="G11" s="548"/>
      <c r="H11" s="548"/>
      <c r="I11" s="548"/>
      <c r="J11" s="548"/>
      <c r="K11" s="549"/>
    </row>
    <row r="12" spans="1:11" ht="13.5" thickTop="1">
      <c r="A12" s="27">
        <v>1</v>
      </c>
      <c r="B12" s="28" t="s">
        <v>66</v>
      </c>
      <c r="C12" s="29" t="s">
        <v>73</v>
      </c>
      <c r="D12" s="30">
        <v>1</v>
      </c>
      <c r="E12" s="31">
        <v>0</v>
      </c>
      <c r="F12" s="31">
        <v>1</v>
      </c>
      <c r="G12" s="31">
        <v>0</v>
      </c>
      <c r="H12" s="31">
        <v>0</v>
      </c>
      <c r="I12" s="31">
        <v>0</v>
      </c>
      <c r="J12" s="31">
        <v>1</v>
      </c>
      <c r="K12" s="32">
        <v>0</v>
      </c>
    </row>
    <row r="13" spans="1:11" ht="12.75">
      <c r="A13" s="27">
        <v>2</v>
      </c>
      <c r="B13" s="28" t="s">
        <v>74</v>
      </c>
      <c r="C13" s="29" t="s">
        <v>75</v>
      </c>
      <c r="D13" s="30">
        <v>13</v>
      </c>
      <c r="E13" s="31">
        <v>0</v>
      </c>
      <c r="F13" s="31">
        <v>2</v>
      </c>
      <c r="G13" s="31">
        <v>0</v>
      </c>
      <c r="H13" s="31">
        <v>1</v>
      </c>
      <c r="I13" s="31">
        <v>0</v>
      </c>
      <c r="J13" s="31">
        <v>1</v>
      </c>
      <c r="K13" s="32">
        <v>0</v>
      </c>
    </row>
    <row r="14" spans="1:11" ht="13.5" thickBot="1">
      <c r="A14" s="27">
        <v>3</v>
      </c>
      <c r="B14" s="28" t="s">
        <v>76</v>
      </c>
      <c r="C14" s="29" t="s">
        <v>77</v>
      </c>
      <c r="D14" s="30">
        <v>11</v>
      </c>
      <c r="E14" s="31">
        <v>1</v>
      </c>
      <c r="F14" s="31">
        <v>1</v>
      </c>
      <c r="G14" s="31">
        <v>0</v>
      </c>
      <c r="H14" s="31">
        <v>3</v>
      </c>
      <c r="I14" s="31">
        <v>3</v>
      </c>
      <c r="J14" s="31">
        <v>2</v>
      </c>
      <c r="K14" s="32">
        <v>0</v>
      </c>
    </row>
    <row r="15" spans="1:11" s="134" customFormat="1" ht="17.25" thickBot="1" thickTop="1">
      <c r="A15" s="144">
        <v>3</v>
      </c>
      <c r="B15" s="145"/>
      <c r="C15" s="493" t="s">
        <v>78</v>
      </c>
      <c r="D15" s="144">
        <f aca="true" t="shared" si="1" ref="D15:K15">(D12+D13+D14)</f>
        <v>25</v>
      </c>
      <c r="E15" s="223">
        <f t="shared" si="1"/>
        <v>1</v>
      </c>
      <c r="F15" s="223">
        <f t="shared" si="1"/>
        <v>4</v>
      </c>
      <c r="G15" s="223">
        <f t="shared" si="1"/>
        <v>0</v>
      </c>
      <c r="H15" s="223">
        <f t="shared" si="1"/>
        <v>4</v>
      </c>
      <c r="I15" s="223">
        <f t="shared" si="1"/>
        <v>3</v>
      </c>
      <c r="J15" s="223">
        <f t="shared" si="1"/>
        <v>4</v>
      </c>
      <c r="K15" s="224">
        <f t="shared" si="1"/>
        <v>0</v>
      </c>
    </row>
    <row r="16" spans="1:11" s="134" customFormat="1" ht="16.5" thickBot="1">
      <c r="A16" s="225">
        <v>8</v>
      </c>
      <c r="B16" s="226"/>
      <c r="C16" s="257" t="s">
        <v>79</v>
      </c>
      <c r="D16" s="237">
        <f>D10+D15</f>
        <v>73</v>
      </c>
      <c r="E16" s="237">
        <f aca="true" t="shared" si="2" ref="E16:K16">E10+E15</f>
        <v>9</v>
      </c>
      <c r="F16" s="237">
        <f t="shared" si="2"/>
        <v>10</v>
      </c>
      <c r="G16" s="237">
        <f t="shared" si="2"/>
        <v>1</v>
      </c>
      <c r="H16" s="237">
        <f t="shared" si="2"/>
        <v>7</v>
      </c>
      <c r="I16" s="237">
        <f t="shared" si="2"/>
        <v>3</v>
      </c>
      <c r="J16" s="237">
        <f t="shared" si="2"/>
        <v>14</v>
      </c>
      <c r="K16" s="238">
        <f t="shared" si="2"/>
        <v>1</v>
      </c>
    </row>
    <row r="17" spans="1:11" ht="13.5" thickBot="1">
      <c r="A17" s="51"/>
      <c r="B17" s="52"/>
      <c r="C17" s="52"/>
      <c r="D17" s="53"/>
      <c r="E17" s="53"/>
      <c r="F17" s="53"/>
      <c r="G17" s="53"/>
      <c r="H17" s="53"/>
      <c r="I17" s="53"/>
      <c r="J17" s="53"/>
      <c r="K17" s="54"/>
    </row>
    <row r="18" spans="1:11" ht="12.75">
      <c r="A18" s="21">
        <v>1</v>
      </c>
      <c r="B18" s="22" t="s">
        <v>80</v>
      </c>
      <c r="C18" s="23" t="s">
        <v>81</v>
      </c>
      <c r="D18" s="24">
        <v>9</v>
      </c>
      <c r="E18" s="25">
        <v>0</v>
      </c>
      <c r="F18" s="25">
        <v>1</v>
      </c>
      <c r="G18" s="25">
        <v>0</v>
      </c>
      <c r="H18" s="25">
        <v>0</v>
      </c>
      <c r="I18" s="25">
        <v>0</v>
      </c>
      <c r="J18" s="25">
        <v>1</v>
      </c>
      <c r="K18" s="26">
        <v>1</v>
      </c>
    </row>
    <row r="19" spans="1:11" ht="12.75">
      <c r="A19" s="27">
        <v>2</v>
      </c>
      <c r="B19" s="28" t="s">
        <v>80</v>
      </c>
      <c r="C19" s="29" t="s">
        <v>82</v>
      </c>
      <c r="D19" s="30">
        <v>9</v>
      </c>
      <c r="E19" s="31">
        <v>1</v>
      </c>
      <c r="F19" s="31">
        <v>1</v>
      </c>
      <c r="G19" s="31">
        <v>0</v>
      </c>
      <c r="H19" s="31">
        <v>0</v>
      </c>
      <c r="I19" s="31">
        <v>0</v>
      </c>
      <c r="J19" s="31">
        <v>1</v>
      </c>
      <c r="K19" s="32">
        <v>0</v>
      </c>
    </row>
    <row r="20" spans="1:11" ht="12.75">
      <c r="A20" s="27">
        <v>3</v>
      </c>
      <c r="B20" s="28" t="s">
        <v>83</v>
      </c>
      <c r="C20" s="29" t="s">
        <v>84</v>
      </c>
      <c r="D20" s="30">
        <v>7</v>
      </c>
      <c r="E20" s="31">
        <v>0</v>
      </c>
      <c r="F20" s="31">
        <v>1</v>
      </c>
      <c r="G20" s="31">
        <v>0</v>
      </c>
      <c r="H20" s="31">
        <v>0</v>
      </c>
      <c r="I20" s="31">
        <v>0</v>
      </c>
      <c r="J20" s="31">
        <v>1</v>
      </c>
      <c r="K20" s="32">
        <v>0</v>
      </c>
    </row>
    <row r="21" spans="1:11" ht="12.75">
      <c r="A21" s="27">
        <v>4</v>
      </c>
      <c r="B21" s="28" t="s">
        <v>85</v>
      </c>
      <c r="C21" s="29" t="s">
        <v>86</v>
      </c>
      <c r="D21" s="30">
        <v>7</v>
      </c>
      <c r="E21" s="31">
        <v>0</v>
      </c>
      <c r="F21" s="31">
        <v>1</v>
      </c>
      <c r="G21" s="31">
        <v>0</v>
      </c>
      <c r="H21" s="31">
        <v>0</v>
      </c>
      <c r="I21" s="31">
        <v>0</v>
      </c>
      <c r="J21" s="31">
        <v>1</v>
      </c>
      <c r="K21" s="32">
        <v>0</v>
      </c>
    </row>
    <row r="22" spans="1:11" ht="12.75">
      <c r="A22" s="27">
        <v>5</v>
      </c>
      <c r="B22" s="28" t="s">
        <v>85</v>
      </c>
      <c r="C22" s="29" t="s">
        <v>87</v>
      </c>
      <c r="D22" s="30">
        <v>4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1</v>
      </c>
      <c r="K22" s="32">
        <v>0</v>
      </c>
    </row>
    <row r="23" spans="1:11" ht="12.75">
      <c r="A23" s="27">
        <v>6</v>
      </c>
      <c r="B23" s="28" t="s">
        <v>64</v>
      </c>
      <c r="C23" s="29" t="s">
        <v>88</v>
      </c>
      <c r="D23" s="30">
        <v>12</v>
      </c>
      <c r="E23" s="31">
        <v>1</v>
      </c>
      <c r="F23" s="31">
        <v>1</v>
      </c>
      <c r="G23" s="31">
        <v>0</v>
      </c>
      <c r="H23" s="31">
        <v>0</v>
      </c>
      <c r="I23" s="31">
        <v>0</v>
      </c>
      <c r="J23" s="31">
        <v>2</v>
      </c>
      <c r="K23" s="32">
        <v>0</v>
      </c>
    </row>
    <row r="24" spans="1:11" ht="12.75">
      <c r="A24" s="27">
        <v>7</v>
      </c>
      <c r="B24" s="28" t="s">
        <v>89</v>
      </c>
      <c r="C24" s="29" t="s">
        <v>90</v>
      </c>
      <c r="D24" s="30">
        <v>3</v>
      </c>
      <c r="E24" s="31">
        <v>1</v>
      </c>
      <c r="F24" s="31">
        <v>1</v>
      </c>
      <c r="G24" s="31">
        <v>0</v>
      </c>
      <c r="H24" s="31">
        <v>0</v>
      </c>
      <c r="I24" s="31">
        <v>0</v>
      </c>
      <c r="J24" s="31">
        <v>1</v>
      </c>
      <c r="K24" s="32">
        <v>0</v>
      </c>
    </row>
    <row r="25" spans="1:11" ht="12.75">
      <c r="A25" s="27">
        <v>8</v>
      </c>
      <c r="B25" s="28" t="s">
        <v>66</v>
      </c>
      <c r="C25" s="29" t="s">
        <v>91</v>
      </c>
      <c r="D25" s="30">
        <v>6</v>
      </c>
      <c r="E25" s="31">
        <v>0</v>
      </c>
      <c r="F25" s="31">
        <v>1</v>
      </c>
      <c r="G25" s="31">
        <v>0</v>
      </c>
      <c r="H25" s="31">
        <v>2</v>
      </c>
      <c r="I25" s="31">
        <v>0</v>
      </c>
      <c r="J25" s="31">
        <v>2</v>
      </c>
      <c r="K25" s="32">
        <v>0</v>
      </c>
    </row>
    <row r="26" spans="1:11" ht="12.75">
      <c r="A26" s="27">
        <v>9</v>
      </c>
      <c r="B26" s="28" t="s">
        <v>66</v>
      </c>
      <c r="C26" s="29" t="s">
        <v>92</v>
      </c>
      <c r="D26" s="30">
        <v>6</v>
      </c>
      <c r="E26" s="31">
        <v>2</v>
      </c>
      <c r="F26" s="31">
        <v>1</v>
      </c>
      <c r="G26" s="31">
        <v>0</v>
      </c>
      <c r="H26" s="31">
        <v>0</v>
      </c>
      <c r="I26" s="31">
        <v>0</v>
      </c>
      <c r="J26" s="31">
        <v>5</v>
      </c>
      <c r="K26" s="32">
        <v>0</v>
      </c>
    </row>
    <row r="27" spans="1:11" ht="12.75">
      <c r="A27" s="27">
        <v>10</v>
      </c>
      <c r="B27" s="28" t="s">
        <v>66</v>
      </c>
      <c r="C27" s="29" t="s">
        <v>93</v>
      </c>
      <c r="D27" s="30">
        <v>3</v>
      </c>
      <c r="E27" s="31">
        <v>1</v>
      </c>
      <c r="F27" s="31">
        <v>1</v>
      </c>
      <c r="G27" s="31">
        <v>0</v>
      </c>
      <c r="H27" s="31">
        <v>0</v>
      </c>
      <c r="I27" s="31">
        <v>0</v>
      </c>
      <c r="J27" s="31">
        <v>1</v>
      </c>
      <c r="K27" s="32">
        <v>1</v>
      </c>
    </row>
    <row r="28" spans="1:11" ht="12.75">
      <c r="A28" s="27">
        <v>11</v>
      </c>
      <c r="B28" s="28" t="s">
        <v>66</v>
      </c>
      <c r="C28" s="29" t="s">
        <v>94</v>
      </c>
      <c r="D28" s="30">
        <v>4</v>
      </c>
      <c r="E28" s="31">
        <v>2</v>
      </c>
      <c r="F28" s="31">
        <v>1</v>
      </c>
      <c r="G28" s="31">
        <v>0</v>
      </c>
      <c r="H28" s="31">
        <v>0</v>
      </c>
      <c r="I28" s="31">
        <v>0</v>
      </c>
      <c r="J28" s="31">
        <v>1</v>
      </c>
      <c r="K28" s="32">
        <v>0</v>
      </c>
    </row>
    <row r="29" spans="1:11" ht="12.75">
      <c r="A29" s="27">
        <v>12</v>
      </c>
      <c r="B29" s="28" t="s">
        <v>66</v>
      </c>
      <c r="C29" s="29" t="s">
        <v>95</v>
      </c>
      <c r="D29" s="30">
        <v>26</v>
      </c>
      <c r="E29" s="31">
        <v>14</v>
      </c>
      <c r="F29" s="31">
        <v>1</v>
      </c>
      <c r="G29" s="31">
        <v>1</v>
      </c>
      <c r="H29" s="31">
        <v>6</v>
      </c>
      <c r="I29" s="31">
        <v>0</v>
      </c>
      <c r="J29" s="31">
        <v>2</v>
      </c>
      <c r="K29" s="32">
        <v>0</v>
      </c>
    </row>
    <row r="30" spans="1:11" ht="12.75">
      <c r="A30" s="27">
        <v>13</v>
      </c>
      <c r="B30" s="28" t="s">
        <v>66</v>
      </c>
      <c r="C30" s="29" t="s">
        <v>96</v>
      </c>
      <c r="D30" s="30">
        <v>8</v>
      </c>
      <c r="E30" s="31">
        <v>0</v>
      </c>
      <c r="F30" s="31">
        <v>1</v>
      </c>
      <c r="G30" s="31">
        <v>0</v>
      </c>
      <c r="H30" s="31">
        <v>1</v>
      </c>
      <c r="I30" s="31">
        <v>0</v>
      </c>
      <c r="J30" s="31">
        <v>1</v>
      </c>
      <c r="K30" s="32">
        <v>1</v>
      </c>
    </row>
    <row r="31" spans="1:11" ht="12.75">
      <c r="A31" s="27">
        <v>14</v>
      </c>
      <c r="B31" s="28" t="s">
        <v>66</v>
      </c>
      <c r="C31" s="29" t="s">
        <v>97</v>
      </c>
      <c r="D31" s="30">
        <v>7</v>
      </c>
      <c r="E31" s="31">
        <v>0</v>
      </c>
      <c r="F31" s="31">
        <v>1</v>
      </c>
      <c r="G31" s="31">
        <v>0</v>
      </c>
      <c r="H31" s="31">
        <v>0</v>
      </c>
      <c r="I31" s="31">
        <v>0</v>
      </c>
      <c r="J31" s="31">
        <v>1</v>
      </c>
      <c r="K31" s="32">
        <v>0</v>
      </c>
    </row>
    <row r="32" spans="1:11" ht="12.75">
      <c r="A32" s="27">
        <v>15</v>
      </c>
      <c r="B32" s="28" t="s">
        <v>98</v>
      </c>
      <c r="C32" s="29" t="s">
        <v>99</v>
      </c>
      <c r="D32" s="30">
        <v>4</v>
      </c>
      <c r="E32" s="31">
        <v>0</v>
      </c>
      <c r="F32" s="31">
        <v>1</v>
      </c>
      <c r="G32" s="31">
        <v>0</v>
      </c>
      <c r="H32" s="31">
        <v>0</v>
      </c>
      <c r="I32" s="31">
        <v>0</v>
      </c>
      <c r="J32" s="31">
        <v>1</v>
      </c>
      <c r="K32" s="32">
        <v>0</v>
      </c>
    </row>
    <row r="33" spans="1:11" ht="12.75">
      <c r="A33" s="27">
        <v>16</v>
      </c>
      <c r="B33" s="28" t="s">
        <v>100</v>
      </c>
      <c r="C33" s="29" t="s">
        <v>101</v>
      </c>
      <c r="D33" s="30">
        <v>6</v>
      </c>
      <c r="E33" s="31">
        <v>1</v>
      </c>
      <c r="F33" s="31">
        <v>1</v>
      </c>
      <c r="G33" s="31">
        <v>0</v>
      </c>
      <c r="H33" s="31">
        <v>0</v>
      </c>
      <c r="I33" s="31">
        <v>0</v>
      </c>
      <c r="J33" s="31">
        <v>1</v>
      </c>
      <c r="K33" s="32">
        <v>0</v>
      </c>
    </row>
    <row r="34" spans="1:11" ht="12.75">
      <c r="A34" s="27">
        <v>17</v>
      </c>
      <c r="B34" s="28" t="s">
        <v>102</v>
      </c>
      <c r="C34" s="29" t="s">
        <v>103</v>
      </c>
      <c r="D34" s="30">
        <v>1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1</v>
      </c>
      <c r="K34" s="32">
        <v>0</v>
      </c>
    </row>
    <row r="35" spans="1:11" ht="12.75">
      <c r="A35" s="27">
        <v>18</v>
      </c>
      <c r="B35" s="28" t="s">
        <v>104</v>
      </c>
      <c r="C35" s="29" t="s">
        <v>105</v>
      </c>
      <c r="D35" s="30">
        <v>2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1</v>
      </c>
      <c r="K35" s="32">
        <v>1</v>
      </c>
    </row>
    <row r="36" spans="1:11" ht="12.75">
      <c r="A36" s="27">
        <v>19</v>
      </c>
      <c r="B36" s="28" t="s">
        <v>106</v>
      </c>
      <c r="C36" s="29" t="s">
        <v>107</v>
      </c>
      <c r="D36" s="30">
        <v>4</v>
      </c>
      <c r="E36" s="31">
        <v>2</v>
      </c>
      <c r="F36" s="31">
        <v>1</v>
      </c>
      <c r="G36" s="31">
        <v>0</v>
      </c>
      <c r="H36" s="31">
        <v>0</v>
      </c>
      <c r="I36" s="31">
        <v>0</v>
      </c>
      <c r="J36" s="31">
        <v>0</v>
      </c>
      <c r="K36" s="32">
        <v>0</v>
      </c>
    </row>
    <row r="37" spans="1:11" ht="12.75">
      <c r="A37" s="27">
        <v>20</v>
      </c>
      <c r="B37" s="28" t="s">
        <v>108</v>
      </c>
      <c r="C37" s="29" t="s">
        <v>109</v>
      </c>
      <c r="D37" s="30">
        <v>17</v>
      </c>
      <c r="E37" s="31">
        <v>6</v>
      </c>
      <c r="F37" s="31">
        <v>1</v>
      </c>
      <c r="G37" s="31">
        <v>0</v>
      </c>
      <c r="H37" s="31">
        <v>0</v>
      </c>
      <c r="I37" s="31">
        <v>0</v>
      </c>
      <c r="J37" s="31">
        <v>1</v>
      </c>
      <c r="K37" s="32">
        <v>0</v>
      </c>
    </row>
    <row r="38" spans="1:11" ht="12.75">
      <c r="A38" s="27">
        <v>21</v>
      </c>
      <c r="B38" s="28" t="s">
        <v>70</v>
      </c>
      <c r="C38" s="29" t="s">
        <v>110</v>
      </c>
      <c r="D38" s="30">
        <v>7</v>
      </c>
      <c r="E38" s="31">
        <v>2</v>
      </c>
      <c r="F38" s="31">
        <v>1</v>
      </c>
      <c r="G38" s="31">
        <v>1</v>
      </c>
      <c r="H38" s="31">
        <v>0</v>
      </c>
      <c r="I38" s="31">
        <v>0</v>
      </c>
      <c r="J38" s="31">
        <v>0</v>
      </c>
      <c r="K38" s="32">
        <v>0</v>
      </c>
    </row>
    <row r="39" spans="1:11" ht="12.75">
      <c r="A39" s="27">
        <v>22</v>
      </c>
      <c r="B39" s="28" t="s">
        <v>111</v>
      </c>
      <c r="C39" s="29" t="s">
        <v>112</v>
      </c>
      <c r="D39" s="30">
        <v>10</v>
      </c>
      <c r="E39" s="31">
        <v>1</v>
      </c>
      <c r="F39" s="31">
        <v>1</v>
      </c>
      <c r="G39" s="31">
        <v>0</v>
      </c>
      <c r="H39" s="31">
        <v>0</v>
      </c>
      <c r="I39" s="31">
        <v>0</v>
      </c>
      <c r="J39" s="31">
        <v>3</v>
      </c>
      <c r="K39" s="32">
        <v>0</v>
      </c>
    </row>
    <row r="40" spans="1:11" ht="12.75">
      <c r="A40" s="27">
        <v>23</v>
      </c>
      <c r="B40" s="28" t="s">
        <v>111</v>
      </c>
      <c r="C40" s="29" t="s">
        <v>113</v>
      </c>
      <c r="D40" s="30">
        <v>16</v>
      </c>
      <c r="E40" s="31">
        <v>2</v>
      </c>
      <c r="F40" s="31">
        <v>2</v>
      </c>
      <c r="G40" s="31">
        <v>0</v>
      </c>
      <c r="H40" s="31">
        <v>1</v>
      </c>
      <c r="I40" s="31">
        <v>0</v>
      </c>
      <c r="J40" s="31">
        <v>5</v>
      </c>
      <c r="K40" s="32">
        <v>1</v>
      </c>
    </row>
    <row r="41" spans="1:11" ht="12.75">
      <c r="A41" s="27">
        <v>24</v>
      </c>
      <c r="B41" s="28" t="s">
        <v>114</v>
      </c>
      <c r="C41" s="29" t="s">
        <v>115</v>
      </c>
      <c r="D41" s="30">
        <v>5</v>
      </c>
      <c r="E41" s="31">
        <v>0</v>
      </c>
      <c r="F41" s="31">
        <v>1</v>
      </c>
      <c r="G41" s="31">
        <v>1</v>
      </c>
      <c r="H41" s="31">
        <v>0</v>
      </c>
      <c r="I41" s="31">
        <v>0</v>
      </c>
      <c r="J41" s="31">
        <v>2</v>
      </c>
      <c r="K41" s="32">
        <v>2</v>
      </c>
    </row>
    <row r="42" spans="1:11" ht="12.75">
      <c r="A42" s="27">
        <v>25</v>
      </c>
      <c r="B42" s="28" t="s">
        <v>114</v>
      </c>
      <c r="C42" s="29" t="s">
        <v>116</v>
      </c>
      <c r="D42" s="30">
        <v>1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1</v>
      </c>
      <c r="K42" s="32">
        <v>0</v>
      </c>
    </row>
    <row r="43" spans="1:11" ht="12.75">
      <c r="A43" s="27">
        <v>26</v>
      </c>
      <c r="B43" s="28" t="s">
        <v>117</v>
      </c>
      <c r="C43" s="29" t="s">
        <v>118</v>
      </c>
      <c r="D43" s="30">
        <v>6</v>
      </c>
      <c r="E43" s="31">
        <v>1</v>
      </c>
      <c r="F43" s="31">
        <v>1</v>
      </c>
      <c r="G43" s="31">
        <v>0</v>
      </c>
      <c r="H43" s="31">
        <v>0</v>
      </c>
      <c r="I43" s="31">
        <v>0</v>
      </c>
      <c r="J43" s="31">
        <v>3</v>
      </c>
      <c r="K43" s="32">
        <v>3</v>
      </c>
    </row>
    <row r="44" spans="1:11" ht="12.75">
      <c r="A44" s="27">
        <v>27</v>
      </c>
      <c r="B44" s="28" t="s">
        <v>119</v>
      </c>
      <c r="C44" s="29" t="s">
        <v>120</v>
      </c>
      <c r="D44" s="30">
        <v>7</v>
      </c>
      <c r="E44" s="31">
        <v>0</v>
      </c>
      <c r="F44" s="31">
        <v>2</v>
      </c>
      <c r="G44" s="31">
        <v>0</v>
      </c>
      <c r="H44" s="31">
        <v>1</v>
      </c>
      <c r="I44" s="31">
        <v>0</v>
      </c>
      <c r="J44" s="31">
        <v>1</v>
      </c>
      <c r="K44" s="32">
        <v>0</v>
      </c>
    </row>
    <row r="45" spans="1:11" ht="12.75">
      <c r="A45" s="27">
        <v>28</v>
      </c>
      <c r="B45" s="28" t="s">
        <v>121</v>
      </c>
      <c r="C45" s="29" t="s">
        <v>122</v>
      </c>
      <c r="D45" s="30">
        <v>1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1</v>
      </c>
      <c r="K45" s="32">
        <v>0</v>
      </c>
    </row>
    <row r="46" spans="1:11" ht="12.75">
      <c r="A46" s="27">
        <v>29</v>
      </c>
      <c r="B46" s="28" t="s">
        <v>123</v>
      </c>
      <c r="C46" s="29" t="s">
        <v>124</v>
      </c>
      <c r="D46" s="30">
        <v>3</v>
      </c>
      <c r="E46" s="31">
        <v>0</v>
      </c>
      <c r="F46" s="31">
        <v>1</v>
      </c>
      <c r="G46" s="31">
        <v>0</v>
      </c>
      <c r="H46" s="31">
        <v>0</v>
      </c>
      <c r="I46" s="31">
        <v>0</v>
      </c>
      <c r="J46" s="31">
        <v>1</v>
      </c>
      <c r="K46" s="32">
        <v>0</v>
      </c>
    </row>
    <row r="47" spans="1:11" ht="12.75">
      <c r="A47" s="27">
        <v>30</v>
      </c>
      <c r="B47" s="28" t="s">
        <v>123</v>
      </c>
      <c r="C47" s="29" t="s">
        <v>125</v>
      </c>
      <c r="D47" s="30">
        <v>2</v>
      </c>
      <c r="E47" s="31">
        <v>0</v>
      </c>
      <c r="F47" s="31">
        <v>1</v>
      </c>
      <c r="G47" s="31">
        <v>0</v>
      </c>
      <c r="H47" s="31">
        <v>0</v>
      </c>
      <c r="I47" s="31">
        <v>0</v>
      </c>
      <c r="J47" s="31">
        <v>0</v>
      </c>
      <c r="K47" s="32">
        <v>0</v>
      </c>
    </row>
    <row r="48" spans="1:11" ht="12.75">
      <c r="A48" s="27">
        <v>31</v>
      </c>
      <c r="B48" s="28" t="s">
        <v>126</v>
      </c>
      <c r="C48" s="29" t="s">
        <v>127</v>
      </c>
      <c r="D48" s="30">
        <v>3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2">
        <v>0</v>
      </c>
    </row>
    <row r="49" spans="1:11" ht="12.75">
      <c r="A49" s="27">
        <v>32</v>
      </c>
      <c r="B49" s="28" t="s">
        <v>128</v>
      </c>
      <c r="C49" s="29" t="s">
        <v>129</v>
      </c>
      <c r="D49" s="30">
        <v>4</v>
      </c>
      <c r="E49" s="31">
        <v>0</v>
      </c>
      <c r="F49" s="31">
        <v>1</v>
      </c>
      <c r="G49" s="31">
        <v>0</v>
      </c>
      <c r="H49" s="31">
        <v>0</v>
      </c>
      <c r="I49" s="31">
        <v>0</v>
      </c>
      <c r="J49" s="31">
        <v>0</v>
      </c>
      <c r="K49" s="32">
        <v>0</v>
      </c>
    </row>
    <row r="50" spans="1:11" ht="12.75">
      <c r="A50" s="27">
        <v>33</v>
      </c>
      <c r="B50" s="28" t="s">
        <v>130</v>
      </c>
      <c r="C50" s="29" t="s">
        <v>131</v>
      </c>
      <c r="D50" s="30">
        <v>9</v>
      </c>
      <c r="E50" s="31">
        <v>2</v>
      </c>
      <c r="F50" s="31">
        <v>1</v>
      </c>
      <c r="G50" s="31">
        <v>0</v>
      </c>
      <c r="H50" s="31">
        <v>0</v>
      </c>
      <c r="I50" s="31">
        <v>0</v>
      </c>
      <c r="J50" s="31">
        <v>3</v>
      </c>
      <c r="K50" s="32">
        <v>0</v>
      </c>
    </row>
    <row r="51" spans="1:11" ht="12.75">
      <c r="A51" s="27">
        <v>34</v>
      </c>
      <c r="B51" s="28" t="s">
        <v>132</v>
      </c>
      <c r="C51" s="29" t="s">
        <v>133</v>
      </c>
      <c r="D51" s="30">
        <v>3</v>
      </c>
      <c r="E51" s="31">
        <v>1</v>
      </c>
      <c r="F51" s="31">
        <v>0</v>
      </c>
      <c r="G51" s="31">
        <v>0</v>
      </c>
      <c r="H51" s="31">
        <v>0</v>
      </c>
      <c r="I51" s="31">
        <v>0</v>
      </c>
      <c r="J51" s="31">
        <v>1</v>
      </c>
      <c r="K51" s="32">
        <v>0</v>
      </c>
    </row>
    <row r="52" spans="1:11" ht="12.75">
      <c r="A52" s="27">
        <v>35</v>
      </c>
      <c r="B52" s="28" t="s">
        <v>74</v>
      </c>
      <c r="C52" s="29" t="s">
        <v>134</v>
      </c>
      <c r="D52" s="30">
        <v>1</v>
      </c>
      <c r="E52" s="31">
        <v>1</v>
      </c>
      <c r="F52" s="31">
        <v>1</v>
      </c>
      <c r="G52" s="31">
        <v>0</v>
      </c>
      <c r="H52" s="31">
        <v>0</v>
      </c>
      <c r="I52" s="31">
        <v>0</v>
      </c>
      <c r="J52" s="31">
        <v>0</v>
      </c>
      <c r="K52" s="32">
        <v>0</v>
      </c>
    </row>
    <row r="53" spans="1:11" ht="12.75">
      <c r="A53" s="27">
        <v>36</v>
      </c>
      <c r="B53" s="28" t="s">
        <v>74</v>
      </c>
      <c r="C53" s="29" t="s">
        <v>135</v>
      </c>
      <c r="D53" s="30">
        <v>8</v>
      </c>
      <c r="E53" s="31">
        <v>5</v>
      </c>
      <c r="F53" s="31">
        <v>1</v>
      </c>
      <c r="G53" s="31">
        <v>0</v>
      </c>
      <c r="H53" s="31">
        <v>0</v>
      </c>
      <c r="I53" s="31">
        <v>0</v>
      </c>
      <c r="J53" s="31">
        <v>1</v>
      </c>
      <c r="K53" s="32">
        <v>0</v>
      </c>
    </row>
    <row r="54" spans="1:11" ht="12.75">
      <c r="A54" s="27">
        <v>37</v>
      </c>
      <c r="B54" s="28" t="s">
        <v>74</v>
      </c>
      <c r="C54" s="29" t="s">
        <v>136</v>
      </c>
      <c r="D54" s="30">
        <v>7</v>
      </c>
      <c r="E54" s="31">
        <v>1</v>
      </c>
      <c r="F54" s="31">
        <v>1</v>
      </c>
      <c r="G54" s="31">
        <v>0</v>
      </c>
      <c r="H54" s="31">
        <v>0</v>
      </c>
      <c r="I54" s="31">
        <v>0</v>
      </c>
      <c r="J54" s="31">
        <v>1</v>
      </c>
      <c r="K54" s="32">
        <v>1</v>
      </c>
    </row>
    <row r="55" spans="1:11" ht="12.75">
      <c r="A55" s="27">
        <v>38</v>
      </c>
      <c r="B55" s="28" t="s">
        <v>137</v>
      </c>
      <c r="C55" s="29" t="s">
        <v>138</v>
      </c>
      <c r="D55" s="30">
        <v>5</v>
      </c>
      <c r="E55" s="31">
        <v>2</v>
      </c>
      <c r="F55" s="31">
        <v>2</v>
      </c>
      <c r="G55" s="31">
        <v>1</v>
      </c>
      <c r="H55" s="31">
        <v>0</v>
      </c>
      <c r="I55" s="31">
        <v>0</v>
      </c>
      <c r="J55" s="31">
        <v>1</v>
      </c>
      <c r="K55" s="32">
        <v>1</v>
      </c>
    </row>
    <row r="56" spans="1:11" ht="12.75">
      <c r="A56" s="27">
        <v>39</v>
      </c>
      <c r="B56" s="28" t="s">
        <v>76</v>
      </c>
      <c r="C56" s="29" t="s">
        <v>139</v>
      </c>
      <c r="D56" s="30">
        <v>5</v>
      </c>
      <c r="E56" s="31">
        <v>0</v>
      </c>
      <c r="F56" s="31">
        <v>1</v>
      </c>
      <c r="G56" s="31">
        <v>0</v>
      </c>
      <c r="H56" s="31">
        <v>0</v>
      </c>
      <c r="I56" s="31">
        <v>0</v>
      </c>
      <c r="J56" s="31">
        <v>0</v>
      </c>
      <c r="K56" s="32">
        <v>0</v>
      </c>
    </row>
    <row r="57" spans="1:11" ht="12.75">
      <c r="A57" s="27">
        <v>40</v>
      </c>
      <c r="B57" s="28" t="s">
        <v>140</v>
      </c>
      <c r="C57" s="29" t="s">
        <v>141</v>
      </c>
      <c r="D57" s="30">
        <v>11</v>
      </c>
      <c r="E57" s="31">
        <v>4</v>
      </c>
      <c r="F57" s="31">
        <v>1</v>
      </c>
      <c r="G57" s="31">
        <v>0</v>
      </c>
      <c r="H57" s="31">
        <v>0</v>
      </c>
      <c r="I57" s="31">
        <v>0</v>
      </c>
      <c r="J57" s="31">
        <v>0</v>
      </c>
      <c r="K57" s="32">
        <v>0</v>
      </c>
    </row>
    <row r="58" spans="1:11" ht="12.75">
      <c r="A58" s="27">
        <v>41</v>
      </c>
      <c r="B58" s="28" t="s">
        <v>142</v>
      </c>
      <c r="C58" s="29" t="s">
        <v>143</v>
      </c>
      <c r="D58" s="30">
        <v>2</v>
      </c>
      <c r="E58" s="31">
        <v>1</v>
      </c>
      <c r="F58" s="31">
        <v>1</v>
      </c>
      <c r="G58" s="31">
        <v>1</v>
      </c>
      <c r="H58" s="31">
        <v>2</v>
      </c>
      <c r="I58" s="31">
        <v>1</v>
      </c>
      <c r="J58" s="31">
        <v>1</v>
      </c>
      <c r="K58" s="32">
        <v>0</v>
      </c>
    </row>
    <row r="59" spans="1:11" ht="12.75">
      <c r="A59" s="27">
        <v>42</v>
      </c>
      <c r="B59" s="28" t="s">
        <v>144</v>
      </c>
      <c r="C59" s="29" t="s">
        <v>145</v>
      </c>
      <c r="D59" s="30">
        <v>4</v>
      </c>
      <c r="E59" s="31">
        <v>0</v>
      </c>
      <c r="F59" s="31">
        <v>1</v>
      </c>
      <c r="G59" s="31">
        <v>0</v>
      </c>
      <c r="H59" s="31">
        <v>0</v>
      </c>
      <c r="I59" s="31">
        <v>0</v>
      </c>
      <c r="J59" s="31">
        <v>1</v>
      </c>
      <c r="K59" s="32">
        <v>0</v>
      </c>
    </row>
    <row r="60" spans="1:11" ht="12.75">
      <c r="A60" s="27">
        <v>43</v>
      </c>
      <c r="B60" s="28" t="s">
        <v>144</v>
      </c>
      <c r="C60" s="29" t="s">
        <v>146</v>
      </c>
      <c r="D60" s="30">
        <v>7</v>
      </c>
      <c r="E60" s="31">
        <v>1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2">
        <v>0</v>
      </c>
    </row>
    <row r="61" spans="1:11" ht="13.5" thickBot="1">
      <c r="A61" s="27">
        <v>44</v>
      </c>
      <c r="B61" s="28" t="s">
        <v>147</v>
      </c>
      <c r="C61" s="29" t="s">
        <v>148</v>
      </c>
      <c r="D61" s="30">
        <v>6</v>
      </c>
      <c r="E61" s="31">
        <v>0</v>
      </c>
      <c r="F61" s="31">
        <v>1</v>
      </c>
      <c r="G61" s="31">
        <v>0</v>
      </c>
      <c r="H61" s="31">
        <v>0</v>
      </c>
      <c r="I61" s="31">
        <v>0</v>
      </c>
      <c r="J61" s="31">
        <v>0</v>
      </c>
      <c r="K61" s="32">
        <v>0</v>
      </c>
    </row>
    <row r="62" spans="1:11" s="134" customFormat="1" ht="17.25" thickBot="1" thickTop="1">
      <c r="A62" s="180">
        <v>44</v>
      </c>
      <c r="B62" s="181"/>
      <c r="C62" s="182" t="s">
        <v>149</v>
      </c>
      <c r="D62" s="180">
        <f aca="true" t="shared" si="3" ref="D62:K62">(D18+D19+D20+D21+D22+D23+D24+D25+D26+D27+D28+D29+D30+D31+D32+D33+D34+D35+D36+D37+D38+D39+D40+D41+D42+D43+D44+D45+D46+D47+D48+D49+D50+D51+D52+D53+D54+D55+D56+D57+D58+D59+D60+D61)</f>
        <v>278</v>
      </c>
      <c r="E62" s="183">
        <f t="shared" si="3"/>
        <v>55</v>
      </c>
      <c r="F62" s="183">
        <f t="shared" si="3"/>
        <v>39</v>
      </c>
      <c r="G62" s="183">
        <f t="shared" si="3"/>
        <v>5</v>
      </c>
      <c r="H62" s="183">
        <f t="shared" si="3"/>
        <v>13</v>
      </c>
      <c r="I62" s="183">
        <f t="shared" si="3"/>
        <v>1</v>
      </c>
      <c r="J62" s="183">
        <f t="shared" si="3"/>
        <v>52</v>
      </c>
      <c r="K62" s="184">
        <f t="shared" si="3"/>
        <v>12</v>
      </c>
    </row>
    <row r="63" spans="1:11" ht="14.25" hidden="1" thickBot="1" thickTop="1">
      <c r="A63" s="547"/>
      <c r="B63" s="548"/>
      <c r="C63" s="548"/>
      <c r="D63" s="548"/>
      <c r="E63" s="548"/>
      <c r="F63" s="548"/>
      <c r="G63" s="548"/>
      <c r="H63" s="548"/>
      <c r="I63" s="548"/>
      <c r="J63" s="548"/>
      <c r="K63" s="549"/>
    </row>
    <row r="64" spans="1:11" ht="13.5" hidden="1" thickTop="1">
      <c r="A64" s="27">
        <v>1</v>
      </c>
      <c r="B64" s="28" t="s">
        <v>64</v>
      </c>
      <c r="C64" s="29" t="s">
        <v>65</v>
      </c>
      <c r="D64" s="30">
        <v>12</v>
      </c>
      <c r="E64" s="31">
        <v>3</v>
      </c>
      <c r="F64" s="31">
        <v>1</v>
      </c>
      <c r="G64" s="31">
        <v>0</v>
      </c>
      <c r="H64" s="31">
        <v>0</v>
      </c>
      <c r="I64" s="31">
        <v>0</v>
      </c>
      <c r="J64" s="31">
        <v>0</v>
      </c>
      <c r="K64" s="32">
        <v>0</v>
      </c>
    </row>
    <row r="65" spans="1:11" ht="12.75" hidden="1">
      <c r="A65" s="27">
        <v>2</v>
      </c>
      <c r="B65" s="28" t="s">
        <v>66</v>
      </c>
      <c r="C65" s="29" t="s">
        <v>67</v>
      </c>
      <c r="D65" s="30">
        <v>11</v>
      </c>
      <c r="E65" s="31">
        <v>2</v>
      </c>
      <c r="F65" s="31">
        <v>1</v>
      </c>
      <c r="G65" s="31">
        <v>1</v>
      </c>
      <c r="H65" s="31">
        <v>0</v>
      </c>
      <c r="I65" s="31">
        <v>0</v>
      </c>
      <c r="J65" s="31">
        <v>1</v>
      </c>
      <c r="K65" s="32">
        <v>0</v>
      </c>
    </row>
    <row r="66" spans="1:11" ht="12.75" hidden="1">
      <c r="A66" s="27">
        <v>3</v>
      </c>
      <c r="B66" s="28" t="s">
        <v>66</v>
      </c>
      <c r="C66" s="29" t="s">
        <v>68</v>
      </c>
      <c r="D66" s="30">
        <v>9</v>
      </c>
      <c r="E66" s="31">
        <v>2</v>
      </c>
      <c r="F66" s="31">
        <v>2</v>
      </c>
      <c r="G66" s="31">
        <v>0</v>
      </c>
      <c r="H66" s="31">
        <v>1</v>
      </c>
      <c r="I66" s="31">
        <v>0</v>
      </c>
      <c r="J66" s="31">
        <v>1</v>
      </c>
      <c r="K66" s="32">
        <v>1</v>
      </c>
    </row>
    <row r="67" spans="1:11" ht="12.75" hidden="1">
      <c r="A67" s="27">
        <v>4</v>
      </c>
      <c r="B67" s="28" t="s">
        <v>66</v>
      </c>
      <c r="C67" s="29" t="s">
        <v>485</v>
      </c>
      <c r="D67" s="30">
        <v>4</v>
      </c>
      <c r="E67" s="31">
        <v>0</v>
      </c>
      <c r="F67" s="31">
        <v>1</v>
      </c>
      <c r="G67" s="31">
        <v>0</v>
      </c>
      <c r="H67" s="31">
        <v>1</v>
      </c>
      <c r="I67" s="31">
        <v>0</v>
      </c>
      <c r="J67" s="31">
        <v>4</v>
      </c>
      <c r="K67" s="32">
        <v>0</v>
      </c>
    </row>
    <row r="68" spans="1:11" ht="13.5" hidden="1" thickBot="1">
      <c r="A68" s="27">
        <v>5</v>
      </c>
      <c r="B68" s="28" t="s">
        <v>70</v>
      </c>
      <c r="C68" s="29" t="s">
        <v>71</v>
      </c>
      <c r="D68" s="30">
        <v>12</v>
      </c>
      <c r="E68" s="31">
        <v>1</v>
      </c>
      <c r="F68" s="31">
        <v>1</v>
      </c>
      <c r="G68" s="31">
        <v>0</v>
      </c>
      <c r="H68" s="31">
        <v>1</v>
      </c>
      <c r="I68" s="31">
        <v>0</v>
      </c>
      <c r="J68" s="31">
        <v>4</v>
      </c>
      <c r="K68" s="32">
        <v>0</v>
      </c>
    </row>
    <row r="69" spans="1:11" ht="17.25" hidden="1" thickBot="1" thickTop="1">
      <c r="A69" s="161">
        <v>5</v>
      </c>
      <c r="B69" s="162"/>
      <c r="C69" s="163" t="s">
        <v>72</v>
      </c>
      <c r="D69" s="164">
        <f aca="true" t="shared" si="4" ref="D69:K69">(D64+D65+D66+D67+D68)</f>
        <v>48</v>
      </c>
      <c r="E69" s="165">
        <f t="shared" si="4"/>
        <v>8</v>
      </c>
      <c r="F69" s="165">
        <f t="shared" si="4"/>
        <v>6</v>
      </c>
      <c r="G69" s="165">
        <f t="shared" si="4"/>
        <v>1</v>
      </c>
      <c r="H69" s="165">
        <f t="shared" si="4"/>
        <v>3</v>
      </c>
      <c r="I69" s="165">
        <f t="shared" si="4"/>
        <v>0</v>
      </c>
      <c r="J69" s="165">
        <f t="shared" si="4"/>
        <v>10</v>
      </c>
      <c r="K69" s="166">
        <f t="shared" si="4"/>
        <v>1</v>
      </c>
    </row>
    <row r="70" spans="1:11" ht="14.25" hidden="1" thickBot="1" thickTop="1">
      <c r="A70" s="547"/>
      <c r="B70" s="548"/>
      <c r="C70" s="548"/>
      <c r="D70" s="548"/>
      <c r="E70" s="548"/>
      <c r="F70" s="548"/>
      <c r="G70" s="548"/>
      <c r="H70" s="548"/>
      <c r="I70" s="548"/>
      <c r="J70" s="548"/>
      <c r="K70" s="549"/>
    </row>
    <row r="71" spans="1:11" ht="13.5" hidden="1" thickTop="1">
      <c r="A71" s="27">
        <v>1</v>
      </c>
      <c r="B71" s="28" t="s">
        <v>66</v>
      </c>
      <c r="C71" s="29" t="s">
        <v>73</v>
      </c>
      <c r="D71" s="30">
        <v>1</v>
      </c>
      <c r="E71" s="31">
        <v>0</v>
      </c>
      <c r="F71" s="31">
        <v>1</v>
      </c>
      <c r="G71" s="31">
        <v>0</v>
      </c>
      <c r="H71" s="31">
        <v>0</v>
      </c>
      <c r="I71" s="31">
        <v>0</v>
      </c>
      <c r="J71" s="31">
        <v>1</v>
      </c>
      <c r="K71" s="32">
        <v>0</v>
      </c>
    </row>
    <row r="72" spans="1:11" ht="12.75" hidden="1">
      <c r="A72" s="27">
        <v>2</v>
      </c>
      <c r="B72" s="28" t="s">
        <v>74</v>
      </c>
      <c r="C72" s="29" t="s">
        <v>75</v>
      </c>
      <c r="D72" s="30">
        <v>13</v>
      </c>
      <c r="E72" s="31">
        <v>0</v>
      </c>
      <c r="F72" s="31">
        <v>2</v>
      </c>
      <c r="G72" s="31">
        <v>0</v>
      </c>
      <c r="H72" s="31">
        <v>1</v>
      </c>
      <c r="I72" s="31">
        <v>0</v>
      </c>
      <c r="J72" s="31">
        <v>1</v>
      </c>
      <c r="K72" s="32">
        <v>0</v>
      </c>
    </row>
    <row r="73" spans="1:11" ht="13.5" hidden="1" thickBot="1">
      <c r="A73" s="27">
        <v>3</v>
      </c>
      <c r="B73" s="28" t="s">
        <v>76</v>
      </c>
      <c r="C73" s="29" t="s">
        <v>77</v>
      </c>
      <c r="D73" s="30">
        <v>11</v>
      </c>
      <c r="E73" s="31">
        <v>1</v>
      </c>
      <c r="F73" s="31">
        <v>1</v>
      </c>
      <c r="G73" s="31">
        <v>0</v>
      </c>
      <c r="H73" s="31">
        <v>3</v>
      </c>
      <c r="I73" s="31">
        <v>3</v>
      </c>
      <c r="J73" s="31">
        <v>2</v>
      </c>
      <c r="K73" s="32">
        <v>0</v>
      </c>
    </row>
    <row r="74" spans="1:11" ht="17.25" hidden="1" thickBot="1" thickTop="1">
      <c r="A74" s="161">
        <v>3</v>
      </c>
      <c r="B74" s="162"/>
      <c r="C74" s="163" t="s">
        <v>78</v>
      </c>
      <c r="D74" s="164">
        <f aca="true" t="shared" si="5" ref="D74:K74">(D71+D72+D73)</f>
        <v>25</v>
      </c>
      <c r="E74" s="165">
        <f t="shared" si="5"/>
        <v>1</v>
      </c>
      <c r="F74" s="165">
        <f t="shared" si="5"/>
        <v>4</v>
      </c>
      <c r="G74" s="165">
        <f t="shared" si="5"/>
        <v>0</v>
      </c>
      <c r="H74" s="165">
        <f t="shared" si="5"/>
        <v>4</v>
      </c>
      <c r="I74" s="165">
        <f t="shared" si="5"/>
        <v>3</v>
      </c>
      <c r="J74" s="165">
        <f t="shared" si="5"/>
        <v>4</v>
      </c>
      <c r="K74" s="166">
        <f t="shared" si="5"/>
        <v>0</v>
      </c>
    </row>
    <row r="75" spans="1:11" ht="14.25" thickBot="1" thickTop="1">
      <c r="A75" s="547"/>
      <c r="B75" s="548"/>
      <c r="C75" s="548"/>
      <c r="D75" s="548"/>
      <c r="E75" s="548"/>
      <c r="F75" s="548"/>
      <c r="G75" s="548"/>
      <c r="H75" s="548"/>
      <c r="I75" s="548"/>
      <c r="J75" s="548"/>
      <c r="K75" s="549"/>
    </row>
    <row r="76" spans="1:11" ht="13.5" thickTop="1">
      <c r="A76" s="27">
        <v>1</v>
      </c>
      <c r="B76" s="28" t="s">
        <v>80</v>
      </c>
      <c r="C76" s="29" t="s">
        <v>154</v>
      </c>
      <c r="D76" s="30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2">
        <v>0</v>
      </c>
    </row>
    <row r="77" spans="1:11" ht="12.75">
      <c r="A77" s="27">
        <v>2</v>
      </c>
      <c r="B77" s="28" t="s">
        <v>85</v>
      </c>
      <c r="C77" s="29" t="s">
        <v>155</v>
      </c>
      <c r="D77" s="30">
        <v>2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1</v>
      </c>
      <c r="K77" s="32">
        <v>0</v>
      </c>
    </row>
    <row r="78" spans="1:11" ht="12.75">
      <c r="A78" s="27">
        <v>3</v>
      </c>
      <c r="B78" s="28" t="s">
        <v>108</v>
      </c>
      <c r="C78" s="29" t="s">
        <v>156</v>
      </c>
      <c r="D78" s="30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2">
        <v>0</v>
      </c>
    </row>
    <row r="79" spans="1:11" ht="12.75">
      <c r="A79" s="27">
        <v>4</v>
      </c>
      <c r="B79" s="28" t="s">
        <v>157</v>
      </c>
      <c r="C79" s="29" t="s">
        <v>158</v>
      </c>
      <c r="D79" s="30">
        <v>1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2">
        <v>0</v>
      </c>
    </row>
    <row r="80" spans="1:11" ht="12.75">
      <c r="A80" s="27">
        <v>5</v>
      </c>
      <c r="B80" s="28" t="s">
        <v>123</v>
      </c>
      <c r="C80" s="29" t="s">
        <v>159</v>
      </c>
      <c r="D80" s="30">
        <v>2</v>
      </c>
      <c r="E80" s="31">
        <v>2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2">
        <v>0</v>
      </c>
    </row>
    <row r="81" spans="1:11" ht="12.75">
      <c r="A81" s="27">
        <v>6</v>
      </c>
      <c r="B81" s="28" t="s">
        <v>128</v>
      </c>
      <c r="C81" s="29" t="s">
        <v>160</v>
      </c>
      <c r="D81" s="30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2">
        <v>0</v>
      </c>
    </row>
    <row r="82" spans="1:11" ht="13.5" thickBot="1">
      <c r="A82" s="27">
        <v>7</v>
      </c>
      <c r="B82" s="28" t="s">
        <v>74</v>
      </c>
      <c r="C82" s="29" t="s">
        <v>161</v>
      </c>
      <c r="D82" s="30">
        <v>1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2">
        <v>0</v>
      </c>
    </row>
    <row r="83" spans="1:11" s="134" customFormat="1" ht="17.25" thickBot="1" thickTop="1">
      <c r="A83" s="180">
        <v>7</v>
      </c>
      <c r="B83" s="181"/>
      <c r="C83" s="182" t="s">
        <v>162</v>
      </c>
      <c r="D83" s="180">
        <f aca="true" t="shared" si="6" ref="D83:K83">(D76+D77+D78+D79+D80+D81+D82)</f>
        <v>6</v>
      </c>
      <c r="E83" s="183">
        <f t="shared" si="6"/>
        <v>2</v>
      </c>
      <c r="F83" s="183">
        <f t="shared" si="6"/>
        <v>0</v>
      </c>
      <c r="G83" s="183">
        <f t="shared" si="6"/>
        <v>0</v>
      </c>
      <c r="H83" s="183">
        <f t="shared" si="6"/>
        <v>0</v>
      </c>
      <c r="I83" s="183">
        <f t="shared" si="6"/>
        <v>0</v>
      </c>
      <c r="J83" s="183">
        <f t="shared" si="6"/>
        <v>1</v>
      </c>
      <c r="K83" s="184">
        <f t="shared" si="6"/>
        <v>0</v>
      </c>
    </row>
    <row r="84" spans="1:11" ht="14.25" thickBot="1" thickTop="1">
      <c r="A84" s="547"/>
      <c r="B84" s="548"/>
      <c r="C84" s="548"/>
      <c r="D84" s="548"/>
      <c r="E84" s="548"/>
      <c r="F84" s="548"/>
      <c r="G84" s="548"/>
      <c r="H84" s="548"/>
      <c r="I84" s="548"/>
      <c r="J84" s="548"/>
      <c r="K84" s="549"/>
    </row>
    <row r="85" spans="1:11" ht="13.5" thickTop="1">
      <c r="A85" s="27">
        <v>1</v>
      </c>
      <c r="B85" s="28" t="s">
        <v>83</v>
      </c>
      <c r="C85" s="29" t="s">
        <v>163</v>
      </c>
      <c r="D85" s="30">
        <v>1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1</v>
      </c>
      <c r="K85" s="32">
        <v>0</v>
      </c>
    </row>
    <row r="86" spans="1:11" ht="12.75">
      <c r="A86" s="27">
        <v>2</v>
      </c>
      <c r="B86" s="28" t="s">
        <v>66</v>
      </c>
      <c r="C86" s="29" t="s">
        <v>181</v>
      </c>
      <c r="D86" s="30">
        <v>2</v>
      </c>
      <c r="E86" s="31">
        <v>0</v>
      </c>
      <c r="F86" s="31">
        <v>1</v>
      </c>
      <c r="G86" s="31">
        <v>0</v>
      </c>
      <c r="H86" s="31">
        <v>0</v>
      </c>
      <c r="I86" s="31">
        <v>0</v>
      </c>
      <c r="J86" s="31">
        <v>1</v>
      </c>
      <c r="K86" s="32">
        <v>0</v>
      </c>
    </row>
    <row r="87" spans="1:11" ht="12.75">
      <c r="A87" s="27">
        <v>3</v>
      </c>
      <c r="B87" s="28" t="s">
        <v>66</v>
      </c>
      <c r="C87" s="29" t="s">
        <v>164</v>
      </c>
      <c r="D87" s="30">
        <v>3</v>
      </c>
      <c r="E87" s="31">
        <v>0</v>
      </c>
      <c r="F87" s="31">
        <v>1</v>
      </c>
      <c r="G87" s="31">
        <v>0</v>
      </c>
      <c r="H87" s="31">
        <v>0</v>
      </c>
      <c r="I87" s="31">
        <v>0</v>
      </c>
      <c r="J87" s="31">
        <v>1</v>
      </c>
      <c r="K87" s="32">
        <v>0</v>
      </c>
    </row>
    <row r="88" spans="1:11" ht="12.75">
      <c r="A88" s="27">
        <v>4</v>
      </c>
      <c r="B88" s="28" t="s">
        <v>66</v>
      </c>
      <c r="C88" s="29" t="s">
        <v>165</v>
      </c>
      <c r="D88" s="30">
        <v>3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1</v>
      </c>
      <c r="K88" s="32">
        <v>1</v>
      </c>
    </row>
    <row r="89" spans="1:11" ht="12.75">
      <c r="A89" s="27">
        <v>5</v>
      </c>
      <c r="B89" s="28" t="s">
        <v>106</v>
      </c>
      <c r="C89" s="29" t="s">
        <v>166</v>
      </c>
      <c r="D89" s="30">
        <v>8</v>
      </c>
      <c r="E89" s="31">
        <v>1</v>
      </c>
      <c r="F89" s="31">
        <v>1</v>
      </c>
      <c r="G89" s="31">
        <v>0</v>
      </c>
      <c r="H89" s="31">
        <v>0</v>
      </c>
      <c r="I89" s="31">
        <v>0</v>
      </c>
      <c r="J89" s="31">
        <v>2</v>
      </c>
      <c r="K89" s="32">
        <v>0</v>
      </c>
    </row>
    <row r="90" spans="1:11" ht="12.75">
      <c r="A90" s="27">
        <v>6</v>
      </c>
      <c r="B90" s="28" t="s">
        <v>108</v>
      </c>
      <c r="C90" s="29" t="s">
        <v>167</v>
      </c>
      <c r="D90" s="30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2">
        <v>0</v>
      </c>
    </row>
    <row r="91" spans="1:11" ht="12.75">
      <c r="A91" s="27">
        <v>7</v>
      </c>
      <c r="B91" s="28" t="s">
        <v>126</v>
      </c>
      <c r="C91" s="29" t="s">
        <v>168</v>
      </c>
      <c r="D91" s="30">
        <v>11</v>
      </c>
      <c r="E91" s="31">
        <v>1</v>
      </c>
      <c r="F91" s="31">
        <v>1</v>
      </c>
      <c r="G91" s="31">
        <v>1</v>
      </c>
      <c r="H91" s="31">
        <v>0</v>
      </c>
      <c r="I91" s="31">
        <v>0</v>
      </c>
      <c r="J91" s="31">
        <v>0</v>
      </c>
      <c r="K91" s="32">
        <v>0</v>
      </c>
    </row>
    <row r="92" spans="1:11" ht="13.5" thickBot="1">
      <c r="A92" s="27">
        <v>8</v>
      </c>
      <c r="B92" s="28" t="s">
        <v>128</v>
      </c>
      <c r="C92" s="29" t="s">
        <v>169</v>
      </c>
      <c r="D92" s="30">
        <v>10</v>
      </c>
      <c r="E92" s="31">
        <v>1</v>
      </c>
      <c r="F92" s="31">
        <v>1</v>
      </c>
      <c r="G92" s="31">
        <v>0</v>
      </c>
      <c r="H92" s="31">
        <v>0</v>
      </c>
      <c r="I92" s="31">
        <v>0</v>
      </c>
      <c r="J92" s="31">
        <v>3</v>
      </c>
      <c r="K92" s="32">
        <v>0</v>
      </c>
    </row>
    <row r="93" spans="1:11" s="134" customFormat="1" ht="17.25" thickBot="1" thickTop="1">
      <c r="A93" s="180">
        <v>8</v>
      </c>
      <c r="B93" s="181"/>
      <c r="C93" s="182" t="s">
        <v>170</v>
      </c>
      <c r="D93" s="180">
        <f aca="true" t="shared" si="7" ref="D93:K93">(D85+D86+D87+D88+D89+D90+D91+D92)</f>
        <v>38</v>
      </c>
      <c r="E93" s="183">
        <f t="shared" si="7"/>
        <v>3</v>
      </c>
      <c r="F93" s="183">
        <f t="shared" si="7"/>
        <v>5</v>
      </c>
      <c r="G93" s="183">
        <f t="shared" si="7"/>
        <v>1</v>
      </c>
      <c r="H93" s="183">
        <f t="shared" si="7"/>
        <v>0</v>
      </c>
      <c r="I93" s="183">
        <f t="shared" si="7"/>
        <v>0</v>
      </c>
      <c r="J93" s="183">
        <f t="shared" si="7"/>
        <v>9</v>
      </c>
      <c r="K93" s="184">
        <f t="shared" si="7"/>
        <v>1</v>
      </c>
    </row>
    <row r="94" spans="1:11" ht="14.25" thickBot="1" thickTop="1">
      <c r="A94" s="547"/>
      <c r="B94" s="548"/>
      <c r="C94" s="548"/>
      <c r="D94" s="548"/>
      <c r="E94" s="548"/>
      <c r="F94" s="548"/>
      <c r="G94" s="548"/>
      <c r="H94" s="548"/>
      <c r="I94" s="548"/>
      <c r="J94" s="548"/>
      <c r="K94" s="549"/>
    </row>
    <row r="95" spans="1:11" s="134" customFormat="1" ht="17.25" thickBot="1" thickTop="1">
      <c r="A95" s="197">
        <v>67</v>
      </c>
      <c r="B95" s="181"/>
      <c r="C95" s="198" t="s">
        <v>171</v>
      </c>
      <c r="D95" s="197">
        <f aca="true" t="shared" si="8" ref="D95:K95">(D62+D69+D74+D83+D93)</f>
        <v>395</v>
      </c>
      <c r="E95" s="199">
        <f t="shared" si="8"/>
        <v>69</v>
      </c>
      <c r="F95" s="199">
        <f t="shared" si="8"/>
        <v>54</v>
      </c>
      <c r="G95" s="199">
        <f t="shared" si="8"/>
        <v>7</v>
      </c>
      <c r="H95" s="199">
        <f t="shared" si="8"/>
        <v>20</v>
      </c>
      <c r="I95" s="199">
        <f t="shared" si="8"/>
        <v>4</v>
      </c>
      <c r="J95" s="199">
        <f t="shared" si="8"/>
        <v>76</v>
      </c>
      <c r="K95" s="200">
        <f t="shared" si="8"/>
        <v>14</v>
      </c>
    </row>
    <row r="96" ht="13.5" thickTop="1"/>
  </sheetData>
  <sheetProtection password="CE88" sheet="1" objects="1" scenarios="1"/>
  <mergeCells count="9">
    <mergeCell ref="A70:K70"/>
    <mergeCell ref="A75:K75"/>
    <mergeCell ref="A84:K84"/>
    <mergeCell ref="A94:K94"/>
    <mergeCell ref="A2:A4"/>
    <mergeCell ref="B2:B4"/>
    <mergeCell ref="C2:C4"/>
    <mergeCell ref="A63:K63"/>
    <mergeCell ref="A11:K11"/>
  </mergeCells>
  <printOptions/>
  <pageMargins left="0.35433070866141736" right="0.35433070866141736" top="0.984251968503937" bottom="0.984251968503937" header="0.5118110236220472" footer="0.11811023622047245"/>
  <pageSetup horizontalDpi="600" verticalDpi="600" orientation="landscape" paperSize="9" r:id="rId1"/>
  <headerFooter alignWithMargins="0">
    <oddFooter>&amp;R&amp;P+87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pane ySplit="3" topLeftCell="BM4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4.421875" style="67" bestFit="1" customWidth="1"/>
    <col min="2" max="2" width="13.57421875" style="5" customWidth="1"/>
    <col min="3" max="3" width="40.8515625" style="5" customWidth="1"/>
    <col min="4" max="4" width="8.28125" style="6" customWidth="1"/>
    <col min="5" max="6" width="8.00390625" style="6" customWidth="1"/>
    <col min="7" max="7" width="9.140625" style="6" customWidth="1"/>
  </cols>
  <sheetData>
    <row r="1" ht="18.75" thickBot="1">
      <c r="A1" s="494" t="s">
        <v>676</v>
      </c>
    </row>
    <row r="2" spans="1:7" s="5" customFormat="1" ht="22.5">
      <c r="A2" s="550" t="s">
        <v>46</v>
      </c>
      <c r="B2" s="553" t="s">
        <v>47</v>
      </c>
      <c r="C2" s="576" t="s">
        <v>48</v>
      </c>
      <c r="D2" s="254" t="s">
        <v>677</v>
      </c>
      <c r="E2" s="254" t="s">
        <v>678</v>
      </c>
      <c r="F2" s="254" t="s">
        <v>679</v>
      </c>
      <c r="G2" s="255" t="s">
        <v>680</v>
      </c>
    </row>
    <row r="3" spans="1:9" s="5" customFormat="1" ht="83.25" customHeight="1" thickBot="1">
      <c r="A3" s="552"/>
      <c r="B3" s="555"/>
      <c r="C3" s="577"/>
      <c r="D3" s="179" t="s">
        <v>681</v>
      </c>
      <c r="E3" s="179" t="s">
        <v>682</v>
      </c>
      <c r="F3" s="179" t="s">
        <v>683</v>
      </c>
      <c r="G3" s="256" t="s">
        <v>684</v>
      </c>
      <c r="I3" s="4"/>
    </row>
    <row r="4" spans="1:7" ht="12.75">
      <c r="A4" s="21">
        <v>1</v>
      </c>
      <c r="B4" s="22" t="s">
        <v>64</v>
      </c>
      <c r="C4" s="23" t="s">
        <v>65</v>
      </c>
      <c r="D4" s="24">
        <v>0</v>
      </c>
      <c r="E4" s="25">
        <v>1</v>
      </c>
      <c r="F4" s="25">
        <v>0</v>
      </c>
      <c r="G4" s="26">
        <v>1</v>
      </c>
    </row>
    <row r="5" spans="1:7" ht="12.75">
      <c r="A5" s="27">
        <v>2</v>
      </c>
      <c r="B5" s="28" t="s">
        <v>66</v>
      </c>
      <c r="C5" s="29" t="s">
        <v>67</v>
      </c>
      <c r="D5" s="30">
        <v>0</v>
      </c>
      <c r="E5" s="31">
        <v>1</v>
      </c>
      <c r="F5" s="31">
        <v>0</v>
      </c>
      <c r="G5" s="32">
        <v>0</v>
      </c>
    </row>
    <row r="6" spans="1:7" ht="12.75">
      <c r="A6" s="27">
        <v>3</v>
      </c>
      <c r="B6" s="28" t="s">
        <v>66</v>
      </c>
      <c r="C6" s="29" t="s">
        <v>68</v>
      </c>
      <c r="D6" s="30">
        <v>0</v>
      </c>
      <c r="E6" s="31">
        <v>1</v>
      </c>
      <c r="F6" s="31">
        <v>0</v>
      </c>
      <c r="G6" s="32">
        <v>0</v>
      </c>
    </row>
    <row r="7" spans="1:7" ht="12.75">
      <c r="A7" s="27">
        <v>4</v>
      </c>
      <c r="B7" s="28" t="s">
        <v>66</v>
      </c>
      <c r="C7" s="29" t="s">
        <v>485</v>
      </c>
      <c r="D7" s="30">
        <v>0</v>
      </c>
      <c r="E7" s="31">
        <v>1</v>
      </c>
      <c r="F7" s="31">
        <v>0</v>
      </c>
      <c r="G7" s="32">
        <v>0</v>
      </c>
    </row>
    <row r="8" spans="1:7" ht="13.5" thickBot="1">
      <c r="A8" s="27">
        <v>5</v>
      </c>
      <c r="B8" s="28" t="s">
        <v>70</v>
      </c>
      <c r="C8" s="29" t="s">
        <v>71</v>
      </c>
      <c r="D8" s="30">
        <v>0</v>
      </c>
      <c r="E8" s="31">
        <v>1</v>
      </c>
      <c r="F8" s="31">
        <v>0</v>
      </c>
      <c r="G8" s="32">
        <v>0</v>
      </c>
    </row>
    <row r="9" spans="1:7" s="134" customFormat="1" ht="17.25" thickBot="1" thickTop="1">
      <c r="A9" s="180">
        <v>5</v>
      </c>
      <c r="B9" s="181"/>
      <c r="C9" s="182" t="s">
        <v>72</v>
      </c>
      <c r="D9" s="180">
        <f>(D4+D5+D6+D7+D8)</f>
        <v>0</v>
      </c>
      <c r="E9" s="183">
        <f>(E4+E5+E6+E7+E8)</f>
        <v>5</v>
      </c>
      <c r="F9" s="183">
        <f>(F4+F5+F6+F7+F8)</f>
        <v>0</v>
      </c>
      <c r="G9" s="184">
        <f>(G4+G5+G6+G7+G8)</f>
        <v>1</v>
      </c>
    </row>
    <row r="10" spans="1:7" ht="14.25" thickBot="1" thickTop="1">
      <c r="A10" s="547"/>
      <c r="B10" s="548"/>
      <c r="C10" s="548"/>
      <c r="D10" s="548"/>
      <c r="E10" s="548"/>
      <c r="F10" s="548"/>
      <c r="G10" s="549"/>
    </row>
    <row r="11" spans="1:7" ht="13.5" thickTop="1">
      <c r="A11" s="27">
        <v>1</v>
      </c>
      <c r="B11" s="28" t="s">
        <v>66</v>
      </c>
      <c r="C11" s="29" t="s">
        <v>73</v>
      </c>
      <c r="D11" s="30">
        <v>1</v>
      </c>
      <c r="E11" s="31">
        <v>1</v>
      </c>
      <c r="F11" s="31">
        <v>0</v>
      </c>
      <c r="G11" s="32">
        <v>0</v>
      </c>
    </row>
    <row r="12" spans="1:7" ht="12.75">
      <c r="A12" s="27">
        <v>2</v>
      </c>
      <c r="B12" s="28" t="s">
        <v>74</v>
      </c>
      <c r="C12" s="29" t="s">
        <v>75</v>
      </c>
      <c r="D12" s="30">
        <v>0</v>
      </c>
      <c r="E12" s="31">
        <v>0</v>
      </c>
      <c r="F12" s="31">
        <v>0</v>
      </c>
      <c r="G12" s="32">
        <v>0</v>
      </c>
    </row>
    <row r="13" spans="1:7" ht="13.5" thickBot="1">
      <c r="A13" s="27">
        <v>3</v>
      </c>
      <c r="B13" s="28" t="s">
        <v>76</v>
      </c>
      <c r="C13" s="29" t="s">
        <v>77</v>
      </c>
      <c r="D13" s="30">
        <v>0</v>
      </c>
      <c r="E13" s="31">
        <v>1</v>
      </c>
      <c r="F13" s="31">
        <v>0</v>
      </c>
      <c r="G13" s="32">
        <v>0</v>
      </c>
    </row>
    <row r="14" spans="1:7" s="134" customFormat="1" ht="33" thickBot="1" thickTop="1">
      <c r="A14" s="144">
        <v>3</v>
      </c>
      <c r="B14" s="145"/>
      <c r="C14" s="250" t="s">
        <v>78</v>
      </c>
      <c r="D14" s="144">
        <f>(D11+D12+D13)</f>
        <v>1</v>
      </c>
      <c r="E14" s="223">
        <f>(E11+E12+E13)</f>
        <v>2</v>
      </c>
      <c r="F14" s="223">
        <f>(F11+F12+F13)</f>
        <v>0</v>
      </c>
      <c r="G14" s="224">
        <f>(G11+G12+G13)</f>
        <v>0</v>
      </c>
    </row>
    <row r="15" spans="1:7" s="134" customFormat="1" ht="16.5" thickBot="1">
      <c r="A15" s="225">
        <v>8</v>
      </c>
      <c r="B15" s="226"/>
      <c r="C15" s="257" t="s">
        <v>79</v>
      </c>
      <c r="D15" s="237">
        <f>D9+D14</f>
        <v>1</v>
      </c>
      <c r="E15" s="237">
        <f>E9+E14</f>
        <v>7</v>
      </c>
      <c r="F15" s="237">
        <f>F9+F14</f>
        <v>0</v>
      </c>
      <c r="G15" s="238">
        <f>G9+G14</f>
        <v>1</v>
      </c>
    </row>
    <row r="16" spans="1:7" ht="13.5" thickBot="1">
      <c r="A16" s="51"/>
      <c r="B16" s="52"/>
      <c r="C16" s="52"/>
      <c r="D16" s="53"/>
      <c r="E16" s="53"/>
      <c r="F16" s="53"/>
      <c r="G16" s="54"/>
    </row>
    <row r="17" spans="1:7" ht="12.75">
      <c r="A17" s="21">
        <v>1</v>
      </c>
      <c r="B17" s="22" t="s">
        <v>80</v>
      </c>
      <c r="C17" s="23" t="s">
        <v>81</v>
      </c>
      <c r="D17" s="24">
        <v>0</v>
      </c>
      <c r="E17" s="25">
        <v>1</v>
      </c>
      <c r="F17" s="25">
        <v>0</v>
      </c>
      <c r="G17" s="26">
        <v>0</v>
      </c>
    </row>
    <row r="18" spans="1:7" ht="12.75">
      <c r="A18" s="27">
        <v>2</v>
      </c>
      <c r="B18" s="28" t="s">
        <v>80</v>
      </c>
      <c r="C18" s="29" t="s">
        <v>82</v>
      </c>
      <c r="D18" s="30">
        <v>1</v>
      </c>
      <c r="E18" s="31">
        <v>0</v>
      </c>
      <c r="F18" s="31">
        <v>0</v>
      </c>
      <c r="G18" s="32">
        <v>0</v>
      </c>
    </row>
    <row r="19" spans="1:7" ht="12.75">
      <c r="A19" s="27">
        <v>3</v>
      </c>
      <c r="B19" s="28" t="s">
        <v>83</v>
      </c>
      <c r="C19" s="29" t="s">
        <v>84</v>
      </c>
      <c r="D19" s="30">
        <v>0</v>
      </c>
      <c r="E19" s="31">
        <v>1</v>
      </c>
      <c r="F19" s="31">
        <v>0</v>
      </c>
      <c r="G19" s="32">
        <v>0</v>
      </c>
    </row>
    <row r="20" spans="1:7" ht="12.75">
      <c r="A20" s="27">
        <v>4</v>
      </c>
      <c r="B20" s="28" t="s">
        <v>85</v>
      </c>
      <c r="C20" s="29" t="s">
        <v>86</v>
      </c>
      <c r="D20" s="30">
        <v>0</v>
      </c>
      <c r="E20" s="31">
        <v>1</v>
      </c>
      <c r="F20" s="31">
        <v>0</v>
      </c>
      <c r="G20" s="32">
        <v>0</v>
      </c>
    </row>
    <row r="21" spans="1:7" ht="12.75">
      <c r="A21" s="27">
        <v>5</v>
      </c>
      <c r="B21" s="28" t="s">
        <v>85</v>
      </c>
      <c r="C21" s="29" t="s">
        <v>87</v>
      </c>
      <c r="D21" s="30">
        <v>0</v>
      </c>
      <c r="E21" s="31">
        <v>1</v>
      </c>
      <c r="F21" s="31">
        <v>0</v>
      </c>
      <c r="G21" s="32">
        <v>0</v>
      </c>
    </row>
    <row r="22" spans="1:7" ht="12.75">
      <c r="A22" s="27">
        <v>6</v>
      </c>
      <c r="B22" s="28" t="s">
        <v>64</v>
      </c>
      <c r="C22" s="29" t="s">
        <v>88</v>
      </c>
      <c r="D22" s="30">
        <v>0</v>
      </c>
      <c r="E22" s="31">
        <v>1</v>
      </c>
      <c r="F22" s="31">
        <v>0</v>
      </c>
      <c r="G22" s="32">
        <v>0</v>
      </c>
    </row>
    <row r="23" spans="1:7" ht="12.75">
      <c r="A23" s="27">
        <v>7</v>
      </c>
      <c r="B23" s="28" t="s">
        <v>89</v>
      </c>
      <c r="C23" s="29" t="s">
        <v>90</v>
      </c>
      <c r="D23" s="30">
        <v>0</v>
      </c>
      <c r="E23" s="31">
        <v>1</v>
      </c>
      <c r="F23" s="31">
        <v>0</v>
      </c>
      <c r="G23" s="32">
        <v>0</v>
      </c>
    </row>
    <row r="24" spans="1:7" ht="12.75">
      <c r="A24" s="27">
        <v>8</v>
      </c>
      <c r="B24" s="28" t="s">
        <v>66</v>
      </c>
      <c r="C24" s="29" t="s">
        <v>91</v>
      </c>
      <c r="D24" s="30">
        <v>1</v>
      </c>
      <c r="E24" s="31">
        <v>0</v>
      </c>
      <c r="F24" s="31">
        <v>0</v>
      </c>
      <c r="G24" s="32">
        <v>1</v>
      </c>
    </row>
    <row r="25" spans="1:7" ht="12.75">
      <c r="A25" s="27">
        <v>9</v>
      </c>
      <c r="B25" s="28" t="s">
        <v>66</v>
      </c>
      <c r="C25" s="29" t="s">
        <v>92</v>
      </c>
      <c r="D25" s="30">
        <v>1</v>
      </c>
      <c r="E25" s="31">
        <v>0</v>
      </c>
      <c r="F25" s="31">
        <v>0</v>
      </c>
      <c r="G25" s="32">
        <v>0</v>
      </c>
    </row>
    <row r="26" spans="1:7" ht="12.75">
      <c r="A26" s="27">
        <v>10</v>
      </c>
      <c r="B26" s="28" t="s">
        <v>66</v>
      </c>
      <c r="C26" s="29" t="s">
        <v>93</v>
      </c>
      <c r="D26" s="30">
        <v>0</v>
      </c>
      <c r="E26" s="31">
        <v>1</v>
      </c>
      <c r="F26" s="31">
        <v>0</v>
      </c>
      <c r="G26" s="32">
        <v>0</v>
      </c>
    </row>
    <row r="27" spans="1:7" ht="12.75">
      <c r="A27" s="27">
        <v>11</v>
      </c>
      <c r="B27" s="28" t="s">
        <v>66</v>
      </c>
      <c r="C27" s="29" t="s">
        <v>94</v>
      </c>
      <c r="D27" s="30">
        <v>1</v>
      </c>
      <c r="E27" s="31">
        <v>0</v>
      </c>
      <c r="F27" s="31">
        <v>0</v>
      </c>
      <c r="G27" s="32">
        <v>1</v>
      </c>
    </row>
    <row r="28" spans="1:7" ht="12.75">
      <c r="A28" s="27">
        <v>12</v>
      </c>
      <c r="B28" s="28" t="s">
        <v>66</v>
      </c>
      <c r="C28" s="29" t="s">
        <v>95</v>
      </c>
      <c r="D28" s="30">
        <v>0</v>
      </c>
      <c r="E28" s="31">
        <v>1</v>
      </c>
      <c r="F28" s="31">
        <v>1</v>
      </c>
      <c r="G28" s="32">
        <v>0</v>
      </c>
    </row>
    <row r="29" spans="1:7" ht="12.75">
      <c r="A29" s="27">
        <v>13</v>
      </c>
      <c r="B29" s="28" t="s">
        <v>66</v>
      </c>
      <c r="C29" s="29" t="s">
        <v>96</v>
      </c>
      <c r="D29" s="30">
        <v>0</v>
      </c>
      <c r="E29" s="31">
        <v>1</v>
      </c>
      <c r="F29" s="31">
        <v>0</v>
      </c>
      <c r="G29" s="32">
        <v>0</v>
      </c>
    </row>
    <row r="30" spans="1:7" ht="12.75">
      <c r="A30" s="27">
        <v>14</v>
      </c>
      <c r="B30" s="28" t="s">
        <v>66</v>
      </c>
      <c r="C30" s="29" t="s">
        <v>97</v>
      </c>
      <c r="D30" s="30">
        <v>0</v>
      </c>
      <c r="E30" s="31">
        <v>1</v>
      </c>
      <c r="F30" s="31">
        <v>0</v>
      </c>
      <c r="G30" s="32">
        <v>0</v>
      </c>
    </row>
    <row r="31" spans="1:7" ht="12.75">
      <c r="A31" s="27">
        <v>15</v>
      </c>
      <c r="B31" s="28" t="s">
        <v>98</v>
      </c>
      <c r="C31" s="29" t="s">
        <v>99</v>
      </c>
      <c r="D31" s="30">
        <v>0</v>
      </c>
      <c r="E31" s="31">
        <v>1</v>
      </c>
      <c r="F31" s="31">
        <v>0</v>
      </c>
      <c r="G31" s="32">
        <v>0</v>
      </c>
    </row>
    <row r="32" spans="1:7" ht="12.75">
      <c r="A32" s="27">
        <v>16</v>
      </c>
      <c r="B32" s="28" t="s">
        <v>100</v>
      </c>
      <c r="C32" s="29" t="s">
        <v>101</v>
      </c>
      <c r="D32" s="30">
        <v>1</v>
      </c>
      <c r="E32" s="31">
        <v>0</v>
      </c>
      <c r="F32" s="31">
        <v>0</v>
      </c>
      <c r="G32" s="32">
        <v>0</v>
      </c>
    </row>
    <row r="33" spans="1:7" ht="12.75">
      <c r="A33" s="27">
        <v>17</v>
      </c>
      <c r="B33" s="28" t="s">
        <v>102</v>
      </c>
      <c r="C33" s="29" t="s">
        <v>103</v>
      </c>
      <c r="D33" s="30">
        <v>0</v>
      </c>
      <c r="E33" s="31">
        <v>1</v>
      </c>
      <c r="F33" s="31">
        <v>0</v>
      </c>
      <c r="G33" s="32">
        <v>0</v>
      </c>
    </row>
    <row r="34" spans="1:7" ht="12.75">
      <c r="A34" s="27">
        <v>18</v>
      </c>
      <c r="B34" s="28" t="s">
        <v>104</v>
      </c>
      <c r="C34" s="29" t="s">
        <v>105</v>
      </c>
      <c r="D34" s="30">
        <v>0</v>
      </c>
      <c r="E34" s="31">
        <v>1</v>
      </c>
      <c r="F34" s="31">
        <v>0</v>
      </c>
      <c r="G34" s="32">
        <v>0</v>
      </c>
    </row>
    <row r="35" spans="1:7" ht="12.75">
      <c r="A35" s="27">
        <v>19</v>
      </c>
      <c r="B35" s="28" t="s">
        <v>106</v>
      </c>
      <c r="C35" s="29" t="s">
        <v>107</v>
      </c>
      <c r="D35" s="30">
        <v>0</v>
      </c>
      <c r="E35" s="31">
        <v>1</v>
      </c>
      <c r="F35" s="31">
        <v>0</v>
      </c>
      <c r="G35" s="32">
        <v>0</v>
      </c>
    </row>
    <row r="36" spans="1:7" ht="12.75">
      <c r="A36" s="27">
        <v>20</v>
      </c>
      <c r="B36" s="28" t="s">
        <v>108</v>
      </c>
      <c r="C36" s="29" t="s">
        <v>109</v>
      </c>
      <c r="D36" s="30">
        <v>0</v>
      </c>
      <c r="E36" s="31">
        <v>1</v>
      </c>
      <c r="F36" s="31">
        <v>1</v>
      </c>
      <c r="G36" s="32">
        <v>0</v>
      </c>
    </row>
    <row r="37" spans="1:7" ht="12.75">
      <c r="A37" s="27">
        <v>21</v>
      </c>
      <c r="B37" s="28" t="s">
        <v>70</v>
      </c>
      <c r="C37" s="29" t="s">
        <v>110</v>
      </c>
      <c r="D37" s="30">
        <v>0</v>
      </c>
      <c r="E37" s="31">
        <v>1</v>
      </c>
      <c r="F37" s="31">
        <v>0</v>
      </c>
      <c r="G37" s="32">
        <v>0</v>
      </c>
    </row>
    <row r="38" spans="1:7" ht="12.75">
      <c r="A38" s="27">
        <v>22</v>
      </c>
      <c r="B38" s="28" t="s">
        <v>111</v>
      </c>
      <c r="C38" s="29" t="s">
        <v>112</v>
      </c>
      <c r="D38" s="30">
        <v>0</v>
      </c>
      <c r="E38" s="31">
        <v>1</v>
      </c>
      <c r="F38" s="31">
        <v>0</v>
      </c>
      <c r="G38" s="32">
        <v>0</v>
      </c>
    </row>
    <row r="39" spans="1:7" ht="12.75">
      <c r="A39" s="27">
        <v>23</v>
      </c>
      <c r="B39" s="28" t="s">
        <v>111</v>
      </c>
      <c r="C39" s="29" t="s">
        <v>113</v>
      </c>
      <c r="D39" s="30">
        <v>0</v>
      </c>
      <c r="E39" s="31">
        <v>1</v>
      </c>
      <c r="F39" s="31">
        <v>0</v>
      </c>
      <c r="G39" s="32">
        <v>0</v>
      </c>
    </row>
    <row r="40" spans="1:7" ht="12.75">
      <c r="A40" s="27">
        <v>24</v>
      </c>
      <c r="B40" s="28" t="s">
        <v>114</v>
      </c>
      <c r="C40" s="29" t="s">
        <v>115</v>
      </c>
      <c r="D40" s="30">
        <v>0</v>
      </c>
      <c r="E40" s="31">
        <v>1</v>
      </c>
      <c r="F40" s="31">
        <v>0</v>
      </c>
      <c r="G40" s="32">
        <v>0</v>
      </c>
    </row>
    <row r="41" spans="1:7" ht="12.75">
      <c r="A41" s="27">
        <v>25</v>
      </c>
      <c r="B41" s="28" t="s">
        <v>114</v>
      </c>
      <c r="C41" s="29" t="s">
        <v>116</v>
      </c>
      <c r="D41" s="30">
        <v>1</v>
      </c>
      <c r="E41" s="31">
        <v>0</v>
      </c>
      <c r="F41" s="31">
        <v>0</v>
      </c>
      <c r="G41" s="32">
        <v>0</v>
      </c>
    </row>
    <row r="42" spans="1:7" ht="12.75">
      <c r="A42" s="27">
        <v>26</v>
      </c>
      <c r="B42" s="28" t="s">
        <v>117</v>
      </c>
      <c r="C42" s="29" t="s">
        <v>118</v>
      </c>
      <c r="D42" s="30">
        <v>0</v>
      </c>
      <c r="E42" s="31">
        <v>1</v>
      </c>
      <c r="F42" s="31">
        <v>0</v>
      </c>
      <c r="G42" s="32">
        <v>0</v>
      </c>
    </row>
    <row r="43" spans="1:7" ht="12.75">
      <c r="A43" s="27">
        <v>27</v>
      </c>
      <c r="B43" s="28" t="s">
        <v>119</v>
      </c>
      <c r="C43" s="29" t="s">
        <v>120</v>
      </c>
      <c r="D43" s="30">
        <v>0</v>
      </c>
      <c r="E43" s="31">
        <v>1</v>
      </c>
      <c r="F43" s="31">
        <v>0</v>
      </c>
      <c r="G43" s="32">
        <v>0</v>
      </c>
    </row>
    <row r="44" spans="1:7" ht="12.75">
      <c r="A44" s="27">
        <v>28</v>
      </c>
      <c r="B44" s="28" t="s">
        <v>121</v>
      </c>
      <c r="C44" s="29" t="s">
        <v>122</v>
      </c>
      <c r="D44" s="30">
        <v>0</v>
      </c>
      <c r="E44" s="31">
        <v>1</v>
      </c>
      <c r="F44" s="31">
        <v>0</v>
      </c>
      <c r="G44" s="32">
        <v>0</v>
      </c>
    </row>
    <row r="45" spans="1:7" ht="12.75">
      <c r="A45" s="27">
        <v>29</v>
      </c>
      <c r="B45" s="28" t="s">
        <v>123</v>
      </c>
      <c r="C45" s="29" t="s">
        <v>124</v>
      </c>
      <c r="D45" s="30">
        <v>0</v>
      </c>
      <c r="E45" s="31">
        <v>1</v>
      </c>
      <c r="F45" s="31">
        <v>0</v>
      </c>
      <c r="G45" s="32">
        <v>0</v>
      </c>
    </row>
    <row r="46" spans="1:7" ht="12.75">
      <c r="A46" s="27">
        <v>30</v>
      </c>
      <c r="B46" s="28" t="s">
        <v>123</v>
      </c>
      <c r="C46" s="29" t="s">
        <v>125</v>
      </c>
      <c r="D46" s="30">
        <v>0</v>
      </c>
      <c r="E46" s="31">
        <v>1</v>
      </c>
      <c r="F46" s="31">
        <v>0</v>
      </c>
      <c r="G46" s="32">
        <v>0</v>
      </c>
    </row>
    <row r="47" spans="1:7" ht="12.75">
      <c r="A47" s="27">
        <v>31</v>
      </c>
      <c r="B47" s="28" t="s">
        <v>126</v>
      </c>
      <c r="C47" s="29" t="s">
        <v>127</v>
      </c>
      <c r="D47" s="30">
        <v>0</v>
      </c>
      <c r="E47" s="31">
        <v>1</v>
      </c>
      <c r="F47" s="31">
        <v>0</v>
      </c>
      <c r="G47" s="32">
        <v>0</v>
      </c>
    </row>
    <row r="48" spans="1:7" ht="12.75">
      <c r="A48" s="27">
        <v>32</v>
      </c>
      <c r="B48" s="28" t="s">
        <v>128</v>
      </c>
      <c r="C48" s="29" t="s">
        <v>129</v>
      </c>
      <c r="D48" s="30">
        <v>1</v>
      </c>
      <c r="E48" s="31">
        <v>0</v>
      </c>
      <c r="F48" s="31">
        <v>0</v>
      </c>
      <c r="G48" s="32">
        <v>0</v>
      </c>
    </row>
    <row r="49" spans="1:7" ht="12.75">
      <c r="A49" s="27">
        <v>33</v>
      </c>
      <c r="B49" s="28" t="s">
        <v>130</v>
      </c>
      <c r="C49" s="29" t="s">
        <v>131</v>
      </c>
      <c r="D49" s="30">
        <v>0</v>
      </c>
      <c r="E49" s="31">
        <v>1</v>
      </c>
      <c r="F49" s="31">
        <v>0</v>
      </c>
      <c r="G49" s="32">
        <v>0</v>
      </c>
    </row>
    <row r="50" spans="1:7" ht="12.75">
      <c r="A50" s="27">
        <v>34</v>
      </c>
      <c r="B50" s="28" t="s">
        <v>132</v>
      </c>
      <c r="C50" s="29" t="s">
        <v>133</v>
      </c>
      <c r="D50" s="30">
        <v>0</v>
      </c>
      <c r="E50" s="31">
        <v>1</v>
      </c>
      <c r="F50" s="31">
        <v>0</v>
      </c>
      <c r="G50" s="32">
        <v>0</v>
      </c>
    </row>
    <row r="51" spans="1:7" ht="12.75">
      <c r="A51" s="27">
        <v>35</v>
      </c>
      <c r="B51" s="28" t="s">
        <v>74</v>
      </c>
      <c r="C51" s="29" t="s">
        <v>134</v>
      </c>
      <c r="D51" s="30">
        <v>0</v>
      </c>
      <c r="E51" s="31">
        <v>0</v>
      </c>
      <c r="F51" s="31">
        <v>1</v>
      </c>
      <c r="G51" s="32">
        <v>0</v>
      </c>
    </row>
    <row r="52" spans="1:7" ht="12.75">
      <c r="A52" s="27">
        <v>36</v>
      </c>
      <c r="B52" s="28" t="s">
        <v>74</v>
      </c>
      <c r="C52" s="29" t="s">
        <v>135</v>
      </c>
      <c r="D52" s="30">
        <v>0</v>
      </c>
      <c r="E52" s="31">
        <v>1</v>
      </c>
      <c r="F52" s="31">
        <v>0</v>
      </c>
      <c r="G52" s="32">
        <v>0</v>
      </c>
    </row>
    <row r="53" spans="1:7" ht="12.75">
      <c r="A53" s="27">
        <v>37</v>
      </c>
      <c r="B53" s="28" t="s">
        <v>74</v>
      </c>
      <c r="C53" s="29" t="s">
        <v>136</v>
      </c>
      <c r="D53" s="30">
        <v>0</v>
      </c>
      <c r="E53" s="31">
        <v>1</v>
      </c>
      <c r="F53" s="31">
        <v>0</v>
      </c>
      <c r="G53" s="32">
        <v>0</v>
      </c>
    </row>
    <row r="54" spans="1:7" ht="12.75">
      <c r="A54" s="27">
        <v>38</v>
      </c>
      <c r="B54" s="28" t="s">
        <v>137</v>
      </c>
      <c r="C54" s="29" t="s">
        <v>138</v>
      </c>
      <c r="D54" s="30">
        <v>0</v>
      </c>
      <c r="E54" s="31">
        <v>1</v>
      </c>
      <c r="F54" s="31">
        <v>0</v>
      </c>
      <c r="G54" s="32">
        <v>0</v>
      </c>
    </row>
    <row r="55" spans="1:7" ht="12.75">
      <c r="A55" s="27">
        <v>39</v>
      </c>
      <c r="B55" s="28" t="s">
        <v>76</v>
      </c>
      <c r="C55" s="29" t="s">
        <v>139</v>
      </c>
      <c r="D55" s="30">
        <v>0</v>
      </c>
      <c r="E55" s="31">
        <v>0</v>
      </c>
      <c r="F55" s="31">
        <v>0</v>
      </c>
      <c r="G55" s="32">
        <v>1</v>
      </c>
    </row>
    <row r="56" spans="1:7" ht="12.75">
      <c r="A56" s="27">
        <v>40</v>
      </c>
      <c r="B56" s="28" t="s">
        <v>140</v>
      </c>
      <c r="C56" s="29" t="s">
        <v>141</v>
      </c>
      <c r="D56" s="30">
        <v>0</v>
      </c>
      <c r="E56" s="31">
        <v>1</v>
      </c>
      <c r="F56" s="31">
        <v>0</v>
      </c>
      <c r="G56" s="32">
        <v>0</v>
      </c>
    </row>
    <row r="57" spans="1:7" ht="12.75">
      <c r="A57" s="27">
        <v>41</v>
      </c>
      <c r="B57" s="28" t="s">
        <v>142</v>
      </c>
      <c r="C57" s="29" t="s">
        <v>143</v>
      </c>
      <c r="D57" s="30">
        <v>0</v>
      </c>
      <c r="E57" s="31">
        <v>1</v>
      </c>
      <c r="F57" s="31">
        <v>0</v>
      </c>
      <c r="G57" s="32">
        <v>0</v>
      </c>
    </row>
    <row r="58" spans="1:7" ht="12.75">
      <c r="A58" s="27">
        <v>42</v>
      </c>
      <c r="B58" s="28" t="s">
        <v>144</v>
      </c>
      <c r="C58" s="29" t="s">
        <v>145</v>
      </c>
      <c r="D58" s="30">
        <v>1</v>
      </c>
      <c r="E58" s="31">
        <v>0</v>
      </c>
      <c r="F58" s="31">
        <v>0</v>
      </c>
      <c r="G58" s="32">
        <v>0</v>
      </c>
    </row>
    <row r="59" spans="1:7" ht="12.75">
      <c r="A59" s="27">
        <v>43</v>
      </c>
      <c r="B59" s="28" t="s">
        <v>144</v>
      </c>
      <c r="C59" s="29" t="s">
        <v>146</v>
      </c>
      <c r="D59" s="30">
        <v>0</v>
      </c>
      <c r="E59" s="31">
        <v>1</v>
      </c>
      <c r="F59" s="31">
        <v>1</v>
      </c>
      <c r="G59" s="32">
        <v>0</v>
      </c>
    </row>
    <row r="60" spans="1:7" ht="13.5" thickBot="1">
      <c r="A60" s="27">
        <v>44</v>
      </c>
      <c r="B60" s="28" t="s">
        <v>147</v>
      </c>
      <c r="C60" s="29" t="s">
        <v>148</v>
      </c>
      <c r="D60" s="30">
        <v>0</v>
      </c>
      <c r="E60" s="31">
        <v>1</v>
      </c>
      <c r="F60" s="31">
        <v>0</v>
      </c>
      <c r="G60" s="32">
        <v>0</v>
      </c>
    </row>
    <row r="61" spans="1:7" s="134" customFormat="1" ht="17.25" thickBot="1" thickTop="1">
      <c r="A61" s="180">
        <v>44</v>
      </c>
      <c r="B61" s="181"/>
      <c r="C61" s="182" t="s">
        <v>149</v>
      </c>
      <c r="D61" s="180">
        <f>(D17+D18+D19+D20+D21+D22+D23+D24+D25+D26+D27+D28+D29+D30+D31+D32+D33+D34+D35+D36+D37+D38+D39+D40+D41+D42+D43+D44+D45+D46+D47+D48+D49+D50+D51+D52+D53+D54+D55+D56+D57+D58+D59+D60)</f>
        <v>8</v>
      </c>
      <c r="E61" s="183">
        <f>(E17+E18+E19+E20+E21+E22+E23+E24+E25+E26+E27+E28+E29+E30+E31+E32+E33+E34+E35+E36+E37+E38+E39+E40+E41+E42+E43+E44+E45+E46+E47+E48+E49+E50+E51+E52+E53+E54+E55+E56+E57+E58+E59+E60)</f>
        <v>34</v>
      </c>
      <c r="F61" s="183">
        <f>(F17+F18+F19+F20+F21+F22+F23+F24+F25+F26+F27+F28+F29+F30+F31+F32+F33+F34+F35+F36+F37+F38+F39+F40+F41+F42+F43+F44+F45+F46+F47+F48+F49+F50+F51+F52+F53+F54+F55+F56+F57+F58+F59+F60)</f>
        <v>4</v>
      </c>
      <c r="G61" s="184">
        <f>(G17+G18+G19+G20+G21+G22+G23+G24+G25+G26+G27+G28+G29+G30+G31+G32+G33+G34+G35+G36+G37+G38+G39+G40+G41+G42+G43+G44+G45+G46+G47+G48+G49+G50+G51+G52+G53+G54+G55+G56+G57+G58+G59+G60)</f>
        <v>3</v>
      </c>
    </row>
    <row r="62" spans="1:7" ht="14.25" thickBot="1" thickTop="1">
      <c r="A62" s="547"/>
      <c r="B62" s="548"/>
      <c r="C62" s="548"/>
      <c r="D62" s="548"/>
      <c r="E62" s="548"/>
      <c r="F62" s="548"/>
      <c r="G62" s="549"/>
    </row>
    <row r="63" spans="1:7" ht="13.5" hidden="1" thickTop="1">
      <c r="A63" s="27">
        <v>1</v>
      </c>
      <c r="B63" s="28" t="s">
        <v>64</v>
      </c>
      <c r="C63" s="29" t="s">
        <v>65</v>
      </c>
      <c r="D63" s="30">
        <v>0</v>
      </c>
      <c r="E63" s="31">
        <v>1</v>
      </c>
      <c r="F63" s="31">
        <v>0</v>
      </c>
      <c r="G63" s="32">
        <v>1</v>
      </c>
    </row>
    <row r="64" spans="1:7" ht="12.75" hidden="1">
      <c r="A64" s="27">
        <v>2</v>
      </c>
      <c r="B64" s="28" t="s">
        <v>66</v>
      </c>
      <c r="C64" s="29" t="s">
        <v>67</v>
      </c>
      <c r="D64" s="30">
        <v>0</v>
      </c>
      <c r="E64" s="31">
        <v>1</v>
      </c>
      <c r="F64" s="31">
        <v>0</v>
      </c>
      <c r="G64" s="32">
        <v>0</v>
      </c>
    </row>
    <row r="65" spans="1:7" ht="12.75" hidden="1">
      <c r="A65" s="27">
        <v>3</v>
      </c>
      <c r="B65" s="28" t="s">
        <v>66</v>
      </c>
      <c r="C65" s="29" t="s">
        <v>68</v>
      </c>
      <c r="D65" s="30">
        <v>0</v>
      </c>
      <c r="E65" s="31">
        <v>1</v>
      </c>
      <c r="F65" s="31">
        <v>0</v>
      </c>
      <c r="G65" s="32">
        <v>0</v>
      </c>
    </row>
    <row r="66" spans="1:7" ht="12.75" hidden="1">
      <c r="A66" s="27">
        <v>4</v>
      </c>
      <c r="B66" s="28" t="s">
        <v>66</v>
      </c>
      <c r="C66" s="29" t="s">
        <v>485</v>
      </c>
      <c r="D66" s="30">
        <v>0</v>
      </c>
      <c r="E66" s="31">
        <v>1</v>
      </c>
      <c r="F66" s="31">
        <v>0</v>
      </c>
      <c r="G66" s="32">
        <v>0</v>
      </c>
    </row>
    <row r="67" spans="1:7" ht="13.5" hidden="1" thickBot="1">
      <c r="A67" s="27">
        <v>5</v>
      </c>
      <c r="B67" s="28" t="s">
        <v>70</v>
      </c>
      <c r="C67" s="29" t="s">
        <v>71</v>
      </c>
      <c r="D67" s="30">
        <v>0</v>
      </c>
      <c r="E67" s="31">
        <v>1</v>
      </c>
      <c r="F67" s="31">
        <v>0</v>
      </c>
      <c r="G67" s="32">
        <v>0</v>
      </c>
    </row>
    <row r="68" spans="1:7" ht="17.25" hidden="1" thickBot="1" thickTop="1">
      <c r="A68" s="161">
        <v>5</v>
      </c>
      <c r="B68" s="162"/>
      <c r="C68" s="163" t="s">
        <v>72</v>
      </c>
      <c r="D68" s="164">
        <f>(D63+D64+D65+D66+D67)</f>
        <v>0</v>
      </c>
      <c r="E68" s="165">
        <f>(E63+E64+E65+E66+E67)</f>
        <v>5</v>
      </c>
      <c r="F68" s="165">
        <f>(F63+F64+F65+F66+F67)</f>
        <v>0</v>
      </c>
      <c r="G68" s="166">
        <f>(G63+G64+G65+G66+G67)</f>
        <v>1</v>
      </c>
    </row>
    <row r="69" spans="1:7" ht="14.25" hidden="1" thickBot="1" thickTop="1">
      <c r="A69" s="547"/>
      <c r="B69" s="548"/>
      <c r="C69" s="548"/>
      <c r="D69" s="548"/>
      <c r="E69" s="548"/>
      <c r="F69" s="548"/>
      <c r="G69" s="549"/>
    </row>
    <row r="70" spans="1:7" ht="13.5" hidden="1" thickTop="1">
      <c r="A70" s="27">
        <v>1</v>
      </c>
      <c r="B70" s="28" t="s">
        <v>66</v>
      </c>
      <c r="C70" s="29" t="s">
        <v>73</v>
      </c>
      <c r="D70" s="30">
        <v>1</v>
      </c>
      <c r="E70" s="31">
        <v>1</v>
      </c>
      <c r="F70" s="31">
        <v>0</v>
      </c>
      <c r="G70" s="32">
        <v>0</v>
      </c>
    </row>
    <row r="71" spans="1:7" ht="12.75" hidden="1">
      <c r="A71" s="27">
        <v>2</v>
      </c>
      <c r="B71" s="28" t="s">
        <v>74</v>
      </c>
      <c r="C71" s="29" t="s">
        <v>75</v>
      </c>
      <c r="D71" s="30">
        <v>0</v>
      </c>
      <c r="E71" s="31">
        <v>0</v>
      </c>
      <c r="F71" s="31">
        <v>0</v>
      </c>
      <c r="G71" s="32">
        <v>0</v>
      </c>
    </row>
    <row r="72" spans="1:7" ht="13.5" hidden="1" thickBot="1">
      <c r="A72" s="27">
        <v>3</v>
      </c>
      <c r="B72" s="28" t="s">
        <v>76</v>
      </c>
      <c r="C72" s="29" t="s">
        <v>77</v>
      </c>
      <c r="D72" s="30">
        <v>0</v>
      </c>
      <c r="E72" s="31">
        <v>1</v>
      </c>
      <c r="F72" s="31">
        <v>0</v>
      </c>
      <c r="G72" s="32">
        <v>0</v>
      </c>
    </row>
    <row r="73" spans="1:7" ht="17.25" hidden="1" thickBot="1" thickTop="1">
      <c r="A73" s="161">
        <v>3</v>
      </c>
      <c r="B73" s="162"/>
      <c r="C73" s="163" t="s">
        <v>78</v>
      </c>
      <c r="D73" s="164">
        <f>(D70+D71+D72)</f>
        <v>1</v>
      </c>
      <c r="E73" s="165">
        <f>(E70+E71+E72)</f>
        <v>2</v>
      </c>
      <c r="F73" s="165">
        <f>(F70+F71+F72)</f>
        <v>0</v>
      </c>
      <c r="G73" s="166">
        <f>(G70+G71+G72)</f>
        <v>0</v>
      </c>
    </row>
    <row r="74" spans="1:7" ht="14.25" hidden="1" thickBot="1" thickTop="1">
      <c r="A74" s="547"/>
      <c r="B74" s="548"/>
      <c r="C74" s="548"/>
      <c r="D74" s="548"/>
      <c r="E74" s="548"/>
      <c r="F74" s="548"/>
      <c r="G74" s="549"/>
    </row>
    <row r="75" spans="1:7" ht="13.5" thickTop="1">
      <c r="A75" s="27">
        <v>1</v>
      </c>
      <c r="B75" s="28" t="s">
        <v>80</v>
      </c>
      <c r="C75" s="29" t="s">
        <v>154</v>
      </c>
      <c r="D75" s="30">
        <v>0</v>
      </c>
      <c r="E75" s="31">
        <v>0</v>
      </c>
      <c r="F75" s="31">
        <v>0</v>
      </c>
      <c r="G75" s="32">
        <v>0</v>
      </c>
    </row>
    <row r="76" spans="1:7" ht="12.75">
      <c r="A76" s="27">
        <v>2</v>
      </c>
      <c r="B76" s="28" t="s">
        <v>85</v>
      </c>
      <c r="C76" s="29" t="s">
        <v>155</v>
      </c>
      <c r="D76" s="30">
        <v>0</v>
      </c>
      <c r="E76" s="31">
        <v>1</v>
      </c>
      <c r="F76" s="31">
        <v>1</v>
      </c>
      <c r="G76" s="32">
        <v>0</v>
      </c>
    </row>
    <row r="77" spans="1:7" ht="12.75">
      <c r="A77" s="27">
        <v>3</v>
      </c>
      <c r="B77" s="28" t="s">
        <v>108</v>
      </c>
      <c r="C77" s="29" t="s">
        <v>156</v>
      </c>
      <c r="D77" s="30">
        <v>0</v>
      </c>
      <c r="E77" s="31">
        <v>0</v>
      </c>
      <c r="F77" s="31">
        <v>0</v>
      </c>
      <c r="G77" s="32">
        <v>0</v>
      </c>
    </row>
    <row r="78" spans="1:7" ht="12.75">
      <c r="A78" s="27">
        <v>4</v>
      </c>
      <c r="B78" s="28" t="s">
        <v>157</v>
      </c>
      <c r="C78" s="29" t="s">
        <v>158</v>
      </c>
      <c r="D78" s="30">
        <v>0</v>
      </c>
      <c r="E78" s="31">
        <v>0</v>
      </c>
      <c r="F78" s="31">
        <v>0</v>
      </c>
      <c r="G78" s="32">
        <v>1</v>
      </c>
    </row>
    <row r="79" spans="1:7" ht="12.75">
      <c r="A79" s="27">
        <v>5</v>
      </c>
      <c r="B79" s="28" t="s">
        <v>123</v>
      </c>
      <c r="C79" s="29" t="s">
        <v>159</v>
      </c>
      <c r="D79" s="30">
        <v>0</v>
      </c>
      <c r="E79" s="31">
        <v>1</v>
      </c>
      <c r="F79" s="31">
        <v>0</v>
      </c>
      <c r="G79" s="32">
        <v>0</v>
      </c>
    </row>
    <row r="80" spans="1:7" ht="12.75">
      <c r="A80" s="27">
        <v>6</v>
      </c>
      <c r="B80" s="28" t="s">
        <v>128</v>
      </c>
      <c r="C80" s="29" t="s">
        <v>160</v>
      </c>
      <c r="D80" s="30">
        <v>0</v>
      </c>
      <c r="E80" s="31">
        <v>0</v>
      </c>
      <c r="F80" s="31">
        <v>0</v>
      </c>
      <c r="G80" s="32">
        <v>0</v>
      </c>
    </row>
    <row r="81" spans="1:7" ht="13.5" thickBot="1">
      <c r="A81" s="27">
        <v>7</v>
      </c>
      <c r="B81" s="28" t="s">
        <v>74</v>
      </c>
      <c r="C81" s="29" t="s">
        <v>161</v>
      </c>
      <c r="D81" s="30">
        <v>0</v>
      </c>
      <c r="E81" s="31">
        <v>0</v>
      </c>
      <c r="F81" s="31">
        <v>0</v>
      </c>
      <c r="G81" s="32">
        <v>0</v>
      </c>
    </row>
    <row r="82" spans="1:7" s="134" customFormat="1" ht="17.25" thickBot="1" thickTop="1">
      <c r="A82" s="180">
        <v>7</v>
      </c>
      <c r="B82" s="181"/>
      <c r="C82" s="182" t="s">
        <v>162</v>
      </c>
      <c r="D82" s="180">
        <f>(D75+D76+D77+D78+D79+D80+D81)</f>
        <v>0</v>
      </c>
      <c r="E82" s="183">
        <f>(E75+E76+E77+E78+E79+E80+E81)</f>
        <v>2</v>
      </c>
      <c r="F82" s="183">
        <f>(F75+F76+F77+F78+F79+F80+F81)</f>
        <v>1</v>
      </c>
      <c r="G82" s="184">
        <f>(G75+G76+G77+G78+G79+G80+G81)</f>
        <v>1</v>
      </c>
    </row>
    <row r="83" spans="1:7" ht="14.25" thickBot="1" thickTop="1">
      <c r="A83" s="547"/>
      <c r="B83" s="548"/>
      <c r="C83" s="548"/>
      <c r="D83" s="548"/>
      <c r="E83" s="548"/>
      <c r="F83" s="548"/>
      <c r="G83" s="549"/>
    </row>
    <row r="84" spans="1:7" ht="13.5" thickTop="1">
      <c r="A84" s="27">
        <v>1</v>
      </c>
      <c r="B84" s="28" t="s">
        <v>83</v>
      </c>
      <c r="C84" s="29" t="s">
        <v>163</v>
      </c>
      <c r="D84" s="30">
        <v>0</v>
      </c>
      <c r="E84" s="31">
        <v>1</v>
      </c>
      <c r="F84" s="31">
        <v>0</v>
      </c>
      <c r="G84" s="32">
        <v>0</v>
      </c>
    </row>
    <row r="85" spans="1:7" ht="12.75">
      <c r="A85" s="27">
        <v>2</v>
      </c>
      <c r="B85" s="28" t="s">
        <v>66</v>
      </c>
      <c r="C85" s="29" t="s">
        <v>181</v>
      </c>
      <c r="D85" s="30">
        <v>0</v>
      </c>
      <c r="E85" s="31">
        <v>1</v>
      </c>
      <c r="F85" s="31">
        <v>0</v>
      </c>
      <c r="G85" s="32">
        <v>0</v>
      </c>
    </row>
    <row r="86" spans="1:7" ht="12.75">
      <c r="A86" s="27">
        <v>3</v>
      </c>
      <c r="B86" s="28" t="s">
        <v>66</v>
      </c>
      <c r="C86" s="29" t="s">
        <v>164</v>
      </c>
      <c r="D86" s="30">
        <v>0</v>
      </c>
      <c r="E86" s="31">
        <v>1</v>
      </c>
      <c r="F86" s="31">
        <v>0</v>
      </c>
      <c r="G86" s="32">
        <v>0</v>
      </c>
    </row>
    <row r="87" spans="1:7" ht="12.75">
      <c r="A87" s="27">
        <v>4</v>
      </c>
      <c r="B87" s="28" t="s">
        <v>66</v>
      </c>
      <c r="C87" s="29" t="s">
        <v>165</v>
      </c>
      <c r="D87" s="30">
        <v>1</v>
      </c>
      <c r="E87" s="31">
        <v>0</v>
      </c>
      <c r="F87" s="31">
        <v>0</v>
      </c>
      <c r="G87" s="32">
        <v>0</v>
      </c>
    </row>
    <row r="88" spans="1:7" ht="12.75">
      <c r="A88" s="27">
        <v>5</v>
      </c>
      <c r="B88" s="28" t="s">
        <v>106</v>
      </c>
      <c r="C88" s="29" t="s">
        <v>166</v>
      </c>
      <c r="D88" s="30">
        <v>0</v>
      </c>
      <c r="E88" s="31">
        <v>1</v>
      </c>
      <c r="F88" s="31">
        <v>0</v>
      </c>
      <c r="G88" s="32">
        <v>0</v>
      </c>
    </row>
    <row r="89" spans="1:7" ht="12.75">
      <c r="A89" s="27">
        <v>6</v>
      </c>
      <c r="B89" s="28" t="s">
        <v>108</v>
      </c>
      <c r="C89" s="29" t="s">
        <v>167</v>
      </c>
      <c r="D89" s="30">
        <v>0</v>
      </c>
      <c r="E89" s="31">
        <v>1</v>
      </c>
      <c r="F89" s="31">
        <v>0</v>
      </c>
      <c r="G89" s="32">
        <v>0</v>
      </c>
    </row>
    <row r="90" spans="1:7" ht="12.75">
      <c r="A90" s="27">
        <v>7</v>
      </c>
      <c r="B90" s="28" t="s">
        <v>126</v>
      </c>
      <c r="C90" s="29" t="s">
        <v>168</v>
      </c>
      <c r="D90" s="30">
        <v>0</v>
      </c>
      <c r="E90" s="31">
        <v>1</v>
      </c>
      <c r="F90" s="31">
        <v>0</v>
      </c>
      <c r="G90" s="32">
        <v>1</v>
      </c>
    </row>
    <row r="91" spans="1:7" ht="13.5" thickBot="1">
      <c r="A91" s="27">
        <v>8</v>
      </c>
      <c r="B91" s="28" t="s">
        <v>128</v>
      </c>
      <c r="C91" s="29" t="s">
        <v>169</v>
      </c>
      <c r="D91" s="30">
        <v>0</v>
      </c>
      <c r="E91" s="31">
        <v>1</v>
      </c>
      <c r="F91" s="31">
        <v>0</v>
      </c>
      <c r="G91" s="32">
        <v>0</v>
      </c>
    </row>
    <row r="92" spans="1:7" s="134" customFormat="1" ht="17.25" thickBot="1" thickTop="1">
      <c r="A92" s="180">
        <v>8</v>
      </c>
      <c r="B92" s="181"/>
      <c r="C92" s="182" t="s">
        <v>170</v>
      </c>
      <c r="D92" s="180">
        <f>(D84+D85+D86+D87+D88+D89+D90+D91)</f>
        <v>1</v>
      </c>
      <c r="E92" s="183">
        <f>(E84+E85+E86+E87+E88+E89+E90+E91)</f>
        <v>7</v>
      </c>
      <c r="F92" s="183">
        <f>(F84+F85+F86+F87+F88+F89+F90+F91)</f>
        <v>0</v>
      </c>
      <c r="G92" s="184">
        <f>(G84+G85+G86+G87+G88+G89+G90+G91)</f>
        <v>1</v>
      </c>
    </row>
    <row r="93" spans="1:7" ht="14.25" thickBot="1" thickTop="1">
      <c r="A93" s="547"/>
      <c r="B93" s="548"/>
      <c r="C93" s="548"/>
      <c r="D93" s="548"/>
      <c r="E93" s="548"/>
      <c r="F93" s="548"/>
      <c r="G93" s="549"/>
    </row>
    <row r="94" spans="1:7" s="134" customFormat="1" ht="17.25" thickBot="1" thickTop="1">
      <c r="A94" s="197">
        <v>67</v>
      </c>
      <c r="B94" s="181"/>
      <c r="C94" s="198" t="s">
        <v>171</v>
      </c>
      <c r="D94" s="197">
        <f>(D61+D68+D73+D82+D92)</f>
        <v>10</v>
      </c>
      <c r="E94" s="199">
        <f>(E61+E68+E73+E82+E92)</f>
        <v>50</v>
      </c>
      <c r="F94" s="199">
        <f>(F61+F68+F73+F82+F92)</f>
        <v>5</v>
      </c>
      <c r="G94" s="200">
        <f>(G61+G68+G73+G82+G92)</f>
        <v>6</v>
      </c>
    </row>
    <row r="95" ht="13.5" thickTop="1"/>
  </sheetData>
  <sheetProtection password="CE88" sheet="1" objects="1" scenarios="1"/>
  <mergeCells count="9">
    <mergeCell ref="A69:G69"/>
    <mergeCell ref="A74:G74"/>
    <mergeCell ref="A83:G83"/>
    <mergeCell ref="A93:G93"/>
    <mergeCell ref="A2:A3"/>
    <mergeCell ref="B2:B3"/>
    <mergeCell ref="C2:C3"/>
    <mergeCell ref="A62:G62"/>
    <mergeCell ref="A10:G10"/>
  </mergeCells>
  <printOptions horizontalCentered="1"/>
  <pageMargins left="0.7480314960629921" right="0.35433070866141736" top="0.984251968503937" bottom="0.984251968503937" header="0.5118110236220472" footer="0.11811023622047245"/>
  <pageSetup horizontalDpi="600" verticalDpi="600" orientation="portrait" paperSize="9" r:id="rId1"/>
  <headerFooter alignWithMargins="0">
    <oddFooter>&amp;R&amp;P+90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ySplit="4" topLeftCell="BM5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3.57421875" style="67" customWidth="1"/>
    <col min="2" max="2" width="13.00390625" style="5" customWidth="1"/>
    <col min="3" max="3" width="38.57421875" style="5" customWidth="1"/>
    <col min="4" max="4" width="6.7109375" style="6" customWidth="1"/>
    <col min="5" max="5" width="6.00390625" style="6" customWidth="1"/>
    <col min="6" max="6" width="6.421875" style="6" customWidth="1"/>
    <col min="7" max="7" width="6.28125" style="6" customWidth="1"/>
    <col min="8" max="8" width="6.140625" style="6" customWidth="1"/>
    <col min="9" max="9" width="6.421875" style="6" customWidth="1"/>
  </cols>
  <sheetData>
    <row r="1" ht="18.75" thickBot="1">
      <c r="A1" s="4" t="s">
        <v>696</v>
      </c>
    </row>
    <row r="2" spans="1:9" s="5" customFormat="1" ht="33.75">
      <c r="A2" s="564" t="s">
        <v>46</v>
      </c>
      <c r="B2" s="564" t="s">
        <v>47</v>
      </c>
      <c r="C2" s="564" t="s">
        <v>48</v>
      </c>
      <c r="D2" s="102" t="s">
        <v>685</v>
      </c>
      <c r="E2" s="103" t="s">
        <v>686</v>
      </c>
      <c r="F2" s="103" t="s">
        <v>687</v>
      </c>
      <c r="G2" s="103" t="s">
        <v>688</v>
      </c>
      <c r="H2" s="103" t="s">
        <v>689</v>
      </c>
      <c r="I2" s="105" t="s">
        <v>690</v>
      </c>
    </row>
    <row r="3" spans="1:9" s="5" customFormat="1" ht="11.25">
      <c r="A3" s="565"/>
      <c r="B3" s="565"/>
      <c r="C3" s="565"/>
      <c r="D3" s="106"/>
      <c r="E3" s="499" t="s">
        <v>358</v>
      </c>
      <c r="F3" s="497"/>
      <c r="G3" s="497"/>
      <c r="H3" s="497"/>
      <c r="I3" s="498"/>
    </row>
    <row r="4" spans="1:9" s="5" customFormat="1" ht="115.5" thickBot="1">
      <c r="A4" s="566"/>
      <c r="B4" s="566"/>
      <c r="C4" s="566"/>
      <c r="D4" s="115" t="s">
        <v>691</v>
      </c>
      <c r="E4" s="178" t="s">
        <v>692</v>
      </c>
      <c r="F4" s="116" t="s">
        <v>693</v>
      </c>
      <c r="G4" s="116" t="s">
        <v>694</v>
      </c>
      <c r="H4" s="116" t="s">
        <v>695</v>
      </c>
      <c r="I4" s="117" t="s">
        <v>238</v>
      </c>
    </row>
    <row r="5" spans="1:9" ht="12.75">
      <c r="A5" s="21">
        <v>1</v>
      </c>
      <c r="B5" s="22" t="s">
        <v>64</v>
      </c>
      <c r="C5" s="23" t="s">
        <v>65</v>
      </c>
      <c r="D5" s="24">
        <v>52</v>
      </c>
      <c r="E5" s="25">
        <v>0</v>
      </c>
      <c r="F5" s="25">
        <v>0</v>
      </c>
      <c r="G5" s="25">
        <v>0</v>
      </c>
      <c r="H5" s="25">
        <v>16</v>
      </c>
      <c r="I5" s="26">
        <v>36</v>
      </c>
    </row>
    <row r="6" spans="1:9" ht="12.75">
      <c r="A6" s="27">
        <v>2</v>
      </c>
      <c r="B6" s="28" t="s">
        <v>66</v>
      </c>
      <c r="C6" s="29" t="s">
        <v>67</v>
      </c>
      <c r="D6" s="30">
        <v>976</v>
      </c>
      <c r="E6" s="31">
        <v>80</v>
      </c>
      <c r="F6" s="31">
        <v>240</v>
      </c>
      <c r="G6" s="31">
        <v>0</v>
      </c>
      <c r="H6" s="31">
        <v>176</v>
      </c>
      <c r="I6" s="32">
        <v>480</v>
      </c>
    </row>
    <row r="7" spans="1:9" ht="12.75">
      <c r="A7" s="27">
        <v>3</v>
      </c>
      <c r="B7" s="28" t="s">
        <v>66</v>
      </c>
      <c r="C7" s="29" t="s">
        <v>68</v>
      </c>
      <c r="D7" s="30">
        <v>152</v>
      </c>
      <c r="E7" s="31">
        <v>0</v>
      </c>
      <c r="F7" s="31">
        <v>0</v>
      </c>
      <c r="G7" s="31">
        <v>16</v>
      </c>
      <c r="H7" s="31">
        <v>0</v>
      </c>
      <c r="I7" s="32">
        <v>136</v>
      </c>
    </row>
    <row r="8" spans="1:9" ht="12.75">
      <c r="A8" s="27">
        <v>4</v>
      </c>
      <c r="B8" s="28" t="s">
        <v>66</v>
      </c>
      <c r="C8" s="29" t="s">
        <v>485</v>
      </c>
      <c r="D8" s="30">
        <v>24</v>
      </c>
      <c r="E8" s="31">
        <v>8</v>
      </c>
      <c r="F8" s="31">
        <v>8</v>
      </c>
      <c r="G8" s="31">
        <v>8</v>
      </c>
      <c r="H8" s="31">
        <v>0</v>
      </c>
      <c r="I8" s="32">
        <v>0</v>
      </c>
    </row>
    <row r="9" spans="1:9" ht="13.5" thickBot="1">
      <c r="A9" s="27">
        <v>5</v>
      </c>
      <c r="B9" s="28" t="s">
        <v>70</v>
      </c>
      <c r="C9" s="29" t="s">
        <v>71</v>
      </c>
      <c r="D9" s="30">
        <v>52</v>
      </c>
      <c r="E9" s="31">
        <v>16</v>
      </c>
      <c r="F9" s="31">
        <v>16</v>
      </c>
      <c r="G9" s="31">
        <v>8</v>
      </c>
      <c r="H9" s="31">
        <v>2</v>
      </c>
      <c r="I9" s="32">
        <v>10</v>
      </c>
    </row>
    <row r="10" spans="1:9" s="134" customFormat="1" ht="17.25" thickBot="1" thickTop="1">
      <c r="A10" s="180">
        <v>5</v>
      </c>
      <c r="B10" s="181"/>
      <c r="C10" s="182" t="s">
        <v>72</v>
      </c>
      <c r="D10" s="180">
        <f aca="true" t="shared" si="0" ref="D10:I10">(D5+D6+D7+D8+D9)</f>
        <v>1256</v>
      </c>
      <c r="E10" s="183">
        <f t="shared" si="0"/>
        <v>104</v>
      </c>
      <c r="F10" s="183">
        <f t="shared" si="0"/>
        <v>264</v>
      </c>
      <c r="G10" s="183">
        <f t="shared" si="0"/>
        <v>32</v>
      </c>
      <c r="H10" s="183">
        <f t="shared" si="0"/>
        <v>194</v>
      </c>
      <c r="I10" s="184">
        <f t="shared" si="0"/>
        <v>662</v>
      </c>
    </row>
    <row r="11" spans="1:9" ht="14.25" thickBot="1" thickTop="1">
      <c r="A11" s="547"/>
      <c r="B11" s="548"/>
      <c r="C11" s="548"/>
      <c r="D11" s="548"/>
      <c r="E11" s="548"/>
      <c r="F11" s="548"/>
      <c r="G11" s="548"/>
      <c r="H11" s="548"/>
      <c r="I11" s="549"/>
    </row>
    <row r="12" spans="1:9" ht="13.5" thickTop="1">
      <c r="A12" s="27">
        <v>1</v>
      </c>
      <c r="B12" s="28" t="s">
        <v>66</v>
      </c>
      <c r="C12" s="29" t="s">
        <v>73</v>
      </c>
      <c r="D12" s="30">
        <v>24</v>
      </c>
      <c r="E12" s="31">
        <v>24</v>
      </c>
      <c r="F12" s="31">
        <v>0</v>
      </c>
      <c r="G12" s="31">
        <v>0</v>
      </c>
      <c r="H12" s="31">
        <v>0</v>
      </c>
      <c r="I12" s="32">
        <v>0</v>
      </c>
    </row>
    <row r="13" spans="1:9" ht="12.75">
      <c r="A13" s="27">
        <v>2</v>
      </c>
      <c r="B13" s="28" t="s">
        <v>74</v>
      </c>
      <c r="C13" s="29" t="s">
        <v>75</v>
      </c>
      <c r="D13" s="30">
        <v>24</v>
      </c>
      <c r="E13" s="31">
        <v>8</v>
      </c>
      <c r="F13" s="31">
        <v>8</v>
      </c>
      <c r="G13" s="31">
        <v>8</v>
      </c>
      <c r="H13" s="31">
        <v>0</v>
      </c>
      <c r="I13" s="32">
        <v>0</v>
      </c>
    </row>
    <row r="14" spans="1:9" ht="13.5" thickBot="1">
      <c r="A14" s="27">
        <v>3</v>
      </c>
      <c r="B14" s="28" t="s">
        <v>76</v>
      </c>
      <c r="C14" s="29" t="s">
        <v>77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2">
        <v>0</v>
      </c>
    </row>
    <row r="15" spans="1:9" s="134" customFormat="1" ht="33" thickBot="1" thickTop="1">
      <c r="A15" s="144">
        <v>3</v>
      </c>
      <c r="B15" s="145"/>
      <c r="C15" s="250" t="s">
        <v>78</v>
      </c>
      <c r="D15" s="144">
        <f aca="true" t="shared" si="1" ref="D15:I15">(D12+D13+D14)</f>
        <v>48</v>
      </c>
      <c r="E15" s="223">
        <f t="shared" si="1"/>
        <v>32</v>
      </c>
      <c r="F15" s="223">
        <f t="shared" si="1"/>
        <v>8</v>
      </c>
      <c r="G15" s="223">
        <f t="shared" si="1"/>
        <v>8</v>
      </c>
      <c r="H15" s="223">
        <f t="shared" si="1"/>
        <v>0</v>
      </c>
      <c r="I15" s="224">
        <f t="shared" si="1"/>
        <v>0</v>
      </c>
    </row>
    <row r="16" spans="1:9" s="134" customFormat="1" ht="16.5" thickBot="1">
      <c r="A16" s="225">
        <v>8</v>
      </c>
      <c r="B16" s="226"/>
      <c r="C16" s="257" t="s">
        <v>79</v>
      </c>
      <c r="D16" s="237">
        <f aca="true" t="shared" si="2" ref="D16:I16">D10+D15</f>
        <v>1304</v>
      </c>
      <c r="E16" s="237">
        <f t="shared" si="2"/>
        <v>136</v>
      </c>
      <c r="F16" s="237">
        <f t="shared" si="2"/>
        <v>272</v>
      </c>
      <c r="G16" s="237">
        <f t="shared" si="2"/>
        <v>40</v>
      </c>
      <c r="H16" s="237">
        <f t="shared" si="2"/>
        <v>194</v>
      </c>
      <c r="I16" s="238">
        <f t="shared" si="2"/>
        <v>662</v>
      </c>
    </row>
    <row r="17" spans="1:9" ht="13.5" thickBot="1">
      <c r="A17" s="51"/>
      <c r="B17" s="52"/>
      <c r="C17" s="52"/>
      <c r="D17" s="53"/>
      <c r="E17" s="53"/>
      <c r="F17" s="53"/>
      <c r="G17" s="53"/>
      <c r="H17" s="53"/>
      <c r="I17" s="54"/>
    </row>
    <row r="18" spans="1:9" ht="12.75">
      <c r="A18" s="21">
        <v>1</v>
      </c>
      <c r="B18" s="22" t="s">
        <v>80</v>
      </c>
      <c r="C18" s="23" t="s">
        <v>81</v>
      </c>
      <c r="D18" s="24">
        <v>0</v>
      </c>
      <c r="E18" s="25">
        <v>0</v>
      </c>
      <c r="F18" s="25">
        <v>0</v>
      </c>
      <c r="G18" s="25">
        <v>0</v>
      </c>
      <c r="H18" s="25">
        <v>0</v>
      </c>
      <c r="I18" s="26">
        <v>0</v>
      </c>
    </row>
    <row r="19" spans="1:9" ht="12.75">
      <c r="A19" s="27">
        <v>2</v>
      </c>
      <c r="B19" s="28" t="s">
        <v>80</v>
      </c>
      <c r="C19" s="29" t="s">
        <v>82</v>
      </c>
      <c r="D19" s="30">
        <v>26</v>
      </c>
      <c r="E19" s="31">
        <v>0</v>
      </c>
      <c r="F19" s="31">
        <v>0</v>
      </c>
      <c r="G19" s="31">
        <v>26</v>
      </c>
      <c r="H19" s="31">
        <v>0</v>
      </c>
      <c r="I19" s="32">
        <v>0</v>
      </c>
    </row>
    <row r="20" spans="1:9" ht="12.75">
      <c r="A20" s="27">
        <v>3</v>
      </c>
      <c r="B20" s="28" t="s">
        <v>83</v>
      </c>
      <c r="C20" s="29" t="s">
        <v>84</v>
      </c>
      <c r="D20" s="30">
        <v>98</v>
      </c>
      <c r="E20" s="31">
        <v>0</v>
      </c>
      <c r="F20" s="31">
        <v>18</v>
      </c>
      <c r="G20" s="31">
        <v>40</v>
      </c>
      <c r="H20" s="31">
        <v>0</v>
      </c>
      <c r="I20" s="32">
        <v>40</v>
      </c>
    </row>
    <row r="21" spans="1:9" ht="12.75">
      <c r="A21" s="27">
        <v>4</v>
      </c>
      <c r="B21" s="28" t="s">
        <v>85</v>
      </c>
      <c r="C21" s="29" t="s">
        <v>86</v>
      </c>
      <c r="D21" s="30">
        <v>36</v>
      </c>
      <c r="E21" s="31">
        <v>0</v>
      </c>
      <c r="F21" s="31">
        <v>0</v>
      </c>
      <c r="G21" s="31">
        <v>36</v>
      </c>
      <c r="H21" s="31">
        <v>0</v>
      </c>
      <c r="I21" s="32">
        <v>0</v>
      </c>
    </row>
    <row r="22" spans="1:9" ht="12.75">
      <c r="A22" s="27">
        <v>5</v>
      </c>
      <c r="B22" s="28" t="s">
        <v>85</v>
      </c>
      <c r="C22" s="29" t="s">
        <v>87</v>
      </c>
      <c r="D22" s="30">
        <v>120</v>
      </c>
      <c r="E22" s="31">
        <v>12</v>
      </c>
      <c r="F22" s="31">
        <v>72</v>
      </c>
      <c r="G22" s="31">
        <v>0</v>
      </c>
      <c r="H22" s="31">
        <v>0</v>
      </c>
      <c r="I22" s="32">
        <v>36</v>
      </c>
    </row>
    <row r="23" spans="1:9" ht="12.75">
      <c r="A23" s="27">
        <v>6</v>
      </c>
      <c r="B23" s="28" t="s">
        <v>64</v>
      </c>
      <c r="C23" s="29" t="s">
        <v>88</v>
      </c>
      <c r="D23" s="30">
        <v>40</v>
      </c>
      <c r="E23" s="31">
        <v>0</v>
      </c>
      <c r="F23" s="31">
        <v>16</v>
      </c>
      <c r="G23" s="31">
        <v>16</v>
      </c>
      <c r="H23" s="31">
        <v>0</v>
      </c>
      <c r="I23" s="32">
        <v>8</v>
      </c>
    </row>
    <row r="24" spans="1:9" ht="12.75">
      <c r="A24" s="27">
        <v>7</v>
      </c>
      <c r="B24" s="28" t="s">
        <v>89</v>
      </c>
      <c r="C24" s="29" t="s">
        <v>90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2">
        <v>0</v>
      </c>
    </row>
    <row r="25" spans="1:9" ht="12.75">
      <c r="A25" s="27">
        <v>8</v>
      </c>
      <c r="B25" s="28" t="s">
        <v>66</v>
      </c>
      <c r="C25" s="29" t="s">
        <v>91</v>
      </c>
      <c r="D25" s="30">
        <v>56</v>
      </c>
      <c r="E25" s="31">
        <v>8</v>
      </c>
      <c r="F25" s="31">
        <v>0</v>
      </c>
      <c r="G25" s="31">
        <v>32</v>
      </c>
      <c r="H25" s="31">
        <v>0</v>
      </c>
      <c r="I25" s="32">
        <v>16</v>
      </c>
    </row>
    <row r="26" spans="1:9" ht="12.75">
      <c r="A26" s="27">
        <v>9</v>
      </c>
      <c r="B26" s="28" t="s">
        <v>66</v>
      </c>
      <c r="C26" s="29" t="s">
        <v>92</v>
      </c>
      <c r="D26" s="30">
        <v>25</v>
      </c>
      <c r="E26" s="31">
        <v>25</v>
      </c>
      <c r="F26" s="31">
        <v>0</v>
      </c>
      <c r="G26" s="31">
        <v>0</v>
      </c>
      <c r="H26" s="31">
        <v>0</v>
      </c>
      <c r="I26" s="32">
        <v>0</v>
      </c>
    </row>
    <row r="27" spans="1:9" ht="12.75">
      <c r="A27" s="27">
        <v>10</v>
      </c>
      <c r="B27" s="28" t="s">
        <v>66</v>
      </c>
      <c r="C27" s="29" t="s">
        <v>93</v>
      </c>
      <c r="D27" s="30">
        <v>0</v>
      </c>
      <c r="E27" s="31">
        <v>0</v>
      </c>
      <c r="F27" s="31">
        <v>0</v>
      </c>
      <c r="G27" s="31">
        <v>0</v>
      </c>
      <c r="H27" s="31">
        <v>0</v>
      </c>
      <c r="I27" s="32">
        <v>0</v>
      </c>
    </row>
    <row r="28" spans="1:9" ht="12.75">
      <c r="A28" s="27">
        <v>11</v>
      </c>
      <c r="B28" s="28" t="s">
        <v>66</v>
      </c>
      <c r="C28" s="29" t="s">
        <v>94</v>
      </c>
      <c r="D28" s="30">
        <v>64</v>
      </c>
      <c r="E28" s="31">
        <v>16</v>
      </c>
      <c r="F28" s="31">
        <v>16</v>
      </c>
      <c r="G28" s="31">
        <v>0</v>
      </c>
      <c r="H28" s="31">
        <v>0</v>
      </c>
      <c r="I28" s="32">
        <v>32</v>
      </c>
    </row>
    <row r="29" spans="1:9" ht="12.75">
      <c r="A29" s="27">
        <v>12</v>
      </c>
      <c r="B29" s="28" t="s">
        <v>66</v>
      </c>
      <c r="C29" s="29" t="s">
        <v>95</v>
      </c>
      <c r="D29" s="30">
        <v>56</v>
      </c>
      <c r="E29" s="31">
        <v>20</v>
      </c>
      <c r="F29" s="31">
        <v>0</v>
      </c>
      <c r="G29" s="31">
        <v>36</v>
      </c>
      <c r="H29" s="31">
        <v>0</v>
      </c>
      <c r="I29" s="32">
        <v>0</v>
      </c>
    </row>
    <row r="30" spans="1:9" ht="12.75">
      <c r="A30" s="27">
        <v>13</v>
      </c>
      <c r="B30" s="28" t="s">
        <v>66</v>
      </c>
      <c r="C30" s="29" t="s">
        <v>96</v>
      </c>
      <c r="D30" s="30">
        <v>46</v>
      </c>
      <c r="E30" s="31">
        <v>0</v>
      </c>
      <c r="F30" s="31">
        <v>0</v>
      </c>
      <c r="G30" s="31">
        <v>30</v>
      </c>
      <c r="H30" s="31">
        <v>0</v>
      </c>
      <c r="I30" s="32">
        <v>16</v>
      </c>
    </row>
    <row r="31" spans="1:9" ht="12.75">
      <c r="A31" s="27">
        <v>14</v>
      </c>
      <c r="B31" s="28" t="s">
        <v>66</v>
      </c>
      <c r="C31" s="29" t="s">
        <v>97</v>
      </c>
      <c r="D31" s="30">
        <v>45</v>
      </c>
      <c r="E31" s="31">
        <v>0</v>
      </c>
      <c r="F31" s="31">
        <v>13</v>
      </c>
      <c r="G31" s="31">
        <v>32</v>
      </c>
      <c r="H31" s="31">
        <v>0</v>
      </c>
      <c r="I31" s="32">
        <v>0</v>
      </c>
    </row>
    <row r="32" spans="1:9" ht="12.75">
      <c r="A32" s="27">
        <v>15</v>
      </c>
      <c r="B32" s="28" t="s">
        <v>98</v>
      </c>
      <c r="C32" s="29" t="s">
        <v>99</v>
      </c>
      <c r="D32" s="30">
        <v>24</v>
      </c>
      <c r="E32" s="31">
        <v>0</v>
      </c>
      <c r="F32" s="31">
        <v>0</v>
      </c>
      <c r="G32" s="31">
        <v>24</v>
      </c>
      <c r="H32" s="31">
        <v>0</v>
      </c>
      <c r="I32" s="32">
        <v>0</v>
      </c>
    </row>
    <row r="33" spans="1:9" ht="12.75">
      <c r="A33" s="27">
        <v>16</v>
      </c>
      <c r="B33" s="28" t="s">
        <v>100</v>
      </c>
      <c r="C33" s="29" t="s">
        <v>101</v>
      </c>
      <c r="D33" s="30">
        <v>24</v>
      </c>
      <c r="E33" s="31">
        <v>0</v>
      </c>
      <c r="F33" s="31">
        <v>0</v>
      </c>
      <c r="G33" s="31">
        <v>16</v>
      </c>
      <c r="H33" s="31">
        <v>8</v>
      </c>
      <c r="I33" s="32">
        <v>0</v>
      </c>
    </row>
    <row r="34" spans="1:9" ht="12.75">
      <c r="A34" s="27">
        <v>17</v>
      </c>
      <c r="B34" s="28" t="s">
        <v>102</v>
      </c>
      <c r="C34" s="29" t="s">
        <v>103</v>
      </c>
      <c r="D34" s="30">
        <v>0</v>
      </c>
      <c r="E34" s="31">
        <v>0</v>
      </c>
      <c r="F34" s="31">
        <v>0</v>
      </c>
      <c r="G34" s="31">
        <v>0</v>
      </c>
      <c r="H34" s="31">
        <v>0</v>
      </c>
      <c r="I34" s="32">
        <v>0</v>
      </c>
    </row>
    <row r="35" spans="1:9" ht="12.75">
      <c r="A35" s="27">
        <v>18</v>
      </c>
      <c r="B35" s="28" t="s">
        <v>104</v>
      </c>
      <c r="C35" s="29" t="s">
        <v>105</v>
      </c>
      <c r="D35" s="30">
        <v>24</v>
      </c>
      <c r="E35" s="31">
        <v>0</v>
      </c>
      <c r="F35" s="31">
        <v>0</v>
      </c>
      <c r="G35" s="31">
        <v>8</v>
      </c>
      <c r="H35" s="31">
        <v>0</v>
      </c>
      <c r="I35" s="32">
        <v>16</v>
      </c>
    </row>
    <row r="36" spans="1:9" ht="12.75">
      <c r="A36" s="27">
        <v>19</v>
      </c>
      <c r="B36" s="28" t="s">
        <v>106</v>
      </c>
      <c r="C36" s="29" t="s">
        <v>107</v>
      </c>
      <c r="D36" s="30">
        <v>80</v>
      </c>
      <c r="E36" s="31">
        <v>0</v>
      </c>
      <c r="F36" s="31">
        <v>0</v>
      </c>
      <c r="G36" s="31">
        <v>64</v>
      </c>
      <c r="H36" s="31">
        <v>0</v>
      </c>
      <c r="I36" s="32">
        <v>16</v>
      </c>
    </row>
    <row r="37" spans="1:9" ht="12.75">
      <c r="A37" s="27">
        <v>20</v>
      </c>
      <c r="B37" s="28" t="s">
        <v>108</v>
      </c>
      <c r="C37" s="29" t="s">
        <v>109</v>
      </c>
      <c r="D37" s="30">
        <v>41</v>
      </c>
      <c r="E37" s="31">
        <v>0</v>
      </c>
      <c r="F37" s="31">
        <v>0</v>
      </c>
      <c r="G37" s="31">
        <v>25</v>
      </c>
      <c r="H37" s="31">
        <v>0</v>
      </c>
      <c r="I37" s="32">
        <v>16</v>
      </c>
    </row>
    <row r="38" spans="1:9" ht="12.75">
      <c r="A38" s="27">
        <v>21</v>
      </c>
      <c r="B38" s="28" t="s">
        <v>70</v>
      </c>
      <c r="C38" s="29" t="s">
        <v>110</v>
      </c>
      <c r="D38" s="30">
        <v>40</v>
      </c>
      <c r="E38" s="31">
        <v>0</v>
      </c>
      <c r="F38" s="31">
        <v>0</v>
      </c>
      <c r="G38" s="31">
        <v>40</v>
      </c>
      <c r="H38" s="31">
        <v>0</v>
      </c>
      <c r="I38" s="32">
        <v>0</v>
      </c>
    </row>
    <row r="39" spans="1:9" ht="12.75">
      <c r="A39" s="27">
        <v>22</v>
      </c>
      <c r="B39" s="28" t="s">
        <v>111</v>
      </c>
      <c r="C39" s="29" t="s">
        <v>112</v>
      </c>
      <c r="D39" s="30">
        <v>28</v>
      </c>
      <c r="E39" s="31">
        <v>6</v>
      </c>
      <c r="F39" s="31">
        <v>10</v>
      </c>
      <c r="G39" s="31">
        <v>12</v>
      </c>
      <c r="H39" s="31">
        <v>0</v>
      </c>
      <c r="I39" s="32">
        <v>0</v>
      </c>
    </row>
    <row r="40" spans="1:9" ht="12.75">
      <c r="A40" s="27">
        <v>23</v>
      </c>
      <c r="B40" s="28" t="s">
        <v>111</v>
      </c>
      <c r="C40" s="29" t="s">
        <v>113</v>
      </c>
      <c r="D40" s="30">
        <v>62</v>
      </c>
      <c r="E40" s="31">
        <v>0</v>
      </c>
      <c r="F40" s="31">
        <v>40</v>
      </c>
      <c r="G40" s="31">
        <v>8</v>
      </c>
      <c r="H40" s="31">
        <v>8</v>
      </c>
      <c r="I40" s="32">
        <v>6</v>
      </c>
    </row>
    <row r="41" spans="1:9" ht="12.75">
      <c r="A41" s="27">
        <v>24</v>
      </c>
      <c r="B41" s="28" t="s">
        <v>114</v>
      </c>
      <c r="C41" s="29" t="s">
        <v>115</v>
      </c>
      <c r="D41" s="30">
        <v>56</v>
      </c>
      <c r="E41" s="31">
        <v>8</v>
      </c>
      <c r="F41" s="31">
        <v>8</v>
      </c>
      <c r="G41" s="31">
        <v>32</v>
      </c>
      <c r="H41" s="31">
        <v>0</v>
      </c>
      <c r="I41" s="32">
        <v>8</v>
      </c>
    </row>
    <row r="42" spans="1:9" ht="12.75">
      <c r="A42" s="27">
        <v>25</v>
      </c>
      <c r="B42" s="28" t="s">
        <v>114</v>
      </c>
      <c r="C42" s="29" t="s">
        <v>116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2">
        <v>0</v>
      </c>
    </row>
    <row r="43" spans="1:9" ht="12.75">
      <c r="A43" s="27">
        <v>26</v>
      </c>
      <c r="B43" s="28" t="s">
        <v>117</v>
      </c>
      <c r="C43" s="29" t="s">
        <v>118</v>
      </c>
      <c r="D43" s="30">
        <v>116</v>
      </c>
      <c r="E43" s="31">
        <v>36</v>
      </c>
      <c r="F43" s="31">
        <v>0</v>
      </c>
      <c r="G43" s="31">
        <v>32</v>
      </c>
      <c r="H43" s="31">
        <v>12</v>
      </c>
      <c r="I43" s="32">
        <v>36</v>
      </c>
    </row>
    <row r="44" spans="1:9" ht="12.75">
      <c r="A44" s="27">
        <v>27</v>
      </c>
      <c r="B44" s="28" t="s">
        <v>119</v>
      </c>
      <c r="C44" s="29" t="s">
        <v>120</v>
      </c>
      <c r="D44" s="30">
        <v>31</v>
      </c>
      <c r="E44" s="31">
        <v>3</v>
      </c>
      <c r="F44" s="31">
        <v>0</v>
      </c>
      <c r="G44" s="31">
        <v>28</v>
      </c>
      <c r="H44" s="31">
        <v>0</v>
      </c>
      <c r="I44" s="32">
        <v>0</v>
      </c>
    </row>
    <row r="45" spans="1:9" ht="12.75">
      <c r="A45" s="27">
        <v>28</v>
      </c>
      <c r="B45" s="28" t="s">
        <v>121</v>
      </c>
      <c r="C45" s="29" t="s">
        <v>122</v>
      </c>
      <c r="D45" s="30">
        <v>88</v>
      </c>
      <c r="E45" s="31">
        <v>16</v>
      </c>
      <c r="F45" s="31">
        <v>8</v>
      </c>
      <c r="G45" s="31">
        <v>16</v>
      </c>
      <c r="H45" s="31">
        <v>0</v>
      </c>
      <c r="I45" s="32">
        <v>48</v>
      </c>
    </row>
    <row r="46" spans="1:9" ht="12.75">
      <c r="A46" s="27">
        <v>29</v>
      </c>
      <c r="B46" s="28" t="s">
        <v>123</v>
      </c>
      <c r="C46" s="29" t="s">
        <v>124</v>
      </c>
      <c r="D46" s="30">
        <v>160</v>
      </c>
      <c r="E46" s="31">
        <v>0</v>
      </c>
      <c r="F46" s="31">
        <v>0</v>
      </c>
      <c r="G46" s="31">
        <v>160</v>
      </c>
      <c r="H46" s="31">
        <v>0</v>
      </c>
      <c r="I46" s="32">
        <v>0</v>
      </c>
    </row>
    <row r="47" spans="1:9" ht="12.75">
      <c r="A47" s="27">
        <v>30</v>
      </c>
      <c r="B47" s="28" t="s">
        <v>123</v>
      </c>
      <c r="C47" s="29" t="s">
        <v>125</v>
      </c>
      <c r="D47" s="30">
        <v>56</v>
      </c>
      <c r="E47" s="31">
        <v>12</v>
      </c>
      <c r="F47" s="31">
        <v>0</v>
      </c>
      <c r="G47" s="31">
        <v>0</v>
      </c>
      <c r="H47" s="31">
        <v>8</v>
      </c>
      <c r="I47" s="32">
        <v>36</v>
      </c>
    </row>
    <row r="48" spans="1:9" ht="12.75">
      <c r="A48" s="27">
        <v>31</v>
      </c>
      <c r="B48" s="28" t="s">
        <v>126</v>
      </c>
      <c r="C48" s="29" t="s">
        <v>127</v>
      </c>
      <c r="D48" s="30">
        <v>40</v>
      </c>
      <c r="E48" s="31">
        <v>0</v>
      </c>
      <c r="F48" s="31">
        <v>8</v>
      </c>
      <c r="G48" s="31">
        <v>32</v>
      </c>
      <c r="H48" s="31">
        <v>0</v>
      </c>
      <c r="I48" s="32">
        <v>0</v>
      </c>
    </row>
    <row r="49" spans="1:9" ht="12.75">
      <c r="A49" s="27">
        <v>32</v>
      </c>
      <c r="B49" s="28" t="s">
        <v>128</v>
      </c>
      <c r="C49" s="29" t="s">
        <v>129</v>
      </c>
      <c r="D49" s="30">
        <v>36</v>
      </c>
      <c r="E49" s="31">
        <v>0</v>
      </c>
      <c r="F49" s="31">
        <v>24</v>
      </c>
      <c r="G49" s="31">
        <v>12</v>
      </c>
      <c r="H49" s="31">
        <v>0</v>
      </c>
      <c r="I49" s="32">
        <v>0</v>
      </c>
    </row>
    <row r="50" spans="1:9" ht="12.75">
      <c r="A50" s="27">
        <v>33</v>
      </c>
      <c r="B50" s="28" t="s">
        <v>130</v>
      </c>
      <c r="C50" s="29" t="s">
        <v>131</v>
      </c>
      <c r="D50" s="30">
        <v>59</v>
      </c>
      <c r="E50" s="31">
        <v>16</v>
      </c>
      <c r="F50" s="31">
        <v>29</v>
      </c>
      <c r="G50" s="31">
        <v>0</v>
      </c>
      <c r="H50" s="31">
        <v>0</v>
      </c>
      <c r="I50" s="32">
        <v>14</v>
      </c>
    </row>
    <row r="51" spans="1:9" ht="12.75">
      <c r="A51" s="27">
        <v>34</v>
      </c>
      <c r="B51" s="28" t="s">
        <v>132</v>
      </c>
      <c r="C51" s="29" t="s">
        <v>133</v>
      </c>
      <c r="D51" s="30">
        <v>88</v>
      </c>
      <c r="E51" s="31">
        <v>0</v>
      </c>
      <c r="F51" s="31">
        <v>0</v>
      </c>
      <c r="G51" s="31">
        <v>0</v>
      </c>
      <c r="H51" s="31">
        <v>0</v>
      </c>
      <c r="I51" s="32">
        <v>88</v>
      </c>
    </row>
    <row r="52" spans="1:9" ht="12.75">
      <c r="A52" s="27">
        <v>35</v>
      </c>
      <c r="B52" s="28" t="s">
        <v>74</v>
      </c>
      <c r="C52" s="29" t="s">
        <v>134</v>
      </c>
      <c r="D52" s="30">
        <v>54</v>
      </c>
      <c r="E52" s="31">
        <v>18</v>
      </c>
      <c r="F52" s="31">
        <v>12</v>
      </c>
      <c r="G52" s="31">
        <v>12</v>
      </c>
      <c r="H52" s="31">
        <v>0</v>
      </c>
      <c r="I52" s="32">
        <v>12</v>
      </c>
    </row>
    <row r="53" spans="1:9" ht="12.75">
      <c r="A53" s="27">
        <v>36</v>
      </c>
      <c r="B53" s="28" t="s">
        <v>74</v>
      </c>
      <c r="C53" s="29" t="s">
        <v>135</v>
      </c>
      <c r="D53" s="30">
        <v>72</v>
      </c>
      <c r="E53" s="31">
        <v>8</v>
      </c>
      <c r="F53" s="31">
        <v>8</v>
      </c>
      <c r="G53" s="31">
        <v>24</v>
      </c>
      <c r="H53" s="31">
        <v>16</v>
      </c>
      <c r="I53" s="32">
        <v>16</v>
      </c>
    </row>
    <row r="54" spans="1:9" ht="12.75">
      <c r="A54" s="27">
        <v>37</v>
      </c>
      <c r="B54" s="28" t="s">
        <v>74</v>
      </c>
      <c r="C54" s="29" t="s">
        <v>136</v>
      </c>
      <c r="D54" s="30">
        <v>32</v>
      </c>
      <c r="E54" s="31">
        <v>8</v>
      </c>
      <c r="F54" s="31">
        <v>24</v>
      </c>
      <c r="G54" s="31">
        <v>0</v>
      </c>
      <c r="H54" s="31">
        <v>0</v>
      </c>
      <c r="I54" s="32">
        <v>0</v>
      </c>
    </row>
    <row r="55" spans="1:9" ht="12.75">
      <c r="A55" s="27">
        <v>38</v>
      </c>
      <c r="B55" s="28" t="s">
        <v>137</v>
      </c>
      <c r="C55" s="29" t="s">
        <v>138</v>
      </c>
      <c r="D55" s="30">
        <v>16</v>
      </c>
      <c r="E55" s="31">
        <v>0</v>
      </c>
      <c r="F55" s="31">
        <v>0</v>
      </c>
      <c r="G55" s="31">
        <v>0</v>
      </c>
      <c r="H55" s="31">
        <v>16</v>
      </c>
      <c r="I55" s="32">
        <v>0</v>
      </c>
    </row>
    <row r="56" spans="1:9" ht="12.75">
      <c r="A56" s="27">
        <v>39</v>
      </c>
      <c r="B56" s="28" t="s">
        <v>76</v>
      </c>
      <c r="C56" s="29" t="s">
        <v>139</v>
      </c>
      <c r="D56" s="30">
        <v>0</v>
      </c>
      <c r="E56" s="31">
        <v>0</v>
      </c>
      <c r="F56" s="31">
        <v>0</v>
      </c>
      <c r="G56" s="31">
        <v>0</v>
      </c>
      <c r="H56" s="31">
        <v>0</v>
      </c>
      <c r="I56" s="32">
        <v>0</v>
      </c>
    </row>
    <row r="57" spans="1:9" ht="12.75">
      <c r="A57" s="27">
        <v>40</v>
      </c>
      <c r="B57" s="28" t="s">
        <v>140</v>
      </c>
      <c r="C57" s="29" t="s">
        <v>141</v>
      </c>
      <c r="D57" s="30">
        <v>32</v>
      </c>
      <c r="E57" s="31">
        <v>0</v>
      </c>
      <c r="F57" s="31">
        <v>16</v>
      </c>
      <c r="G57" s="31">
        <v>16</v>
      </c>
      <c r="H57" s="31">
        <v>0</v>
      </c>
      <c r="I57" s="32">
        <v>0</v>
      </c>
    </row>
    <row r="58" spans="1:9" ht="12.75">
      <c r="A58" s="27">
        <v>41</v>
      </c>
      <c r="B58" s="28" t="s">
        <v>142</v>
      </c>
      <c r="C58" s="29" t="s">
        <v>143</v>
      </c>
      <c r="D58" s="30">
        <v>24</v>
      </c>
      <c r="E58" s="31">
        <v>0</v>
      </c>
      <c r="F58" s="31">
        <v>0</v>
      </c>
      <c r="G58" s="31">
        <v>24</v>
      </c>
      <c r="H58" s="31">
        <v>0</v>
      </c>
      <c r="I58" s="32">
        <v>0</v>
      </c>
    </row>
    <row r="59" spans="1:9" ht="12.75">
      <c r="A59" s="27">
        <v>42</v>
      </c>
      <c r="B59" s="28" t="s">
        <v>144</v>
      </c>
      <c r="C59" s="29" t="s">
        <v>145</v>
      </c>
      <c r="D59" s="30">
        <v>470</v>
      </c>
      <c r="E59" s="31">
        <v>40</v>
      </c>
      <c r="F59" s="31">
        <v>200</v>
      </c>
      <c r="G59" s="31">
        <v>200</v>
      </c>
      <c r="H59" s="31">
        <v>0</v>
      </c>
      <c r="I59" s="32">
        <v>30</v>
      </c>
    </row>
    <row r="60" spans="1:9" ht="12.75">
      <c r="A60" s="27">
        <v>43</v>
      </c>
      <c r="B60" s="28" t="s">
        <v>144</v>
      </c>
      <c r="C60" s="29" t="s">
        <v>146</v>
      </c>
      <c r="D60" s="30">
        <v>36</v>
      </c>
      <c r="E60" s="31">
        <v>36</v>
      </c>
      <c r="F60" s="31">
        <v>0</v>
      </c>
      <c r="G60" s="31">
        <v>0</v>
      </c>
      <c r="H60" s="31">
        <v>0</v>
      </c>
      <c r="I60" s="32">
        <v>0</v>
      </c>
    </row>
    <row r="61" spans="1:9" ht="13.5" thickBot="1">
      <c r="A61" s="27">
        <v>44</v>
      </c>
      <c r="B61" s="28" t="s">
        <v>147</v>
      </c>
      <c r="C61" s="29" t="s">
        <v>148</v>
      </c>
      <c r="D61" s="30">
        <v>12</v>
      </c>
      <c r="E61" s="31">
        <v>0</v>
      </c>
      <c r="F61" s="31">
        <v>12</v>
      </c>
      <c r="G61" s="31">
        <v>0</v>
      </c>
      <c r="H61" s="31">
        <v>0</v>
      </c>
      <c r="I61" s="32">
        <v>0</v>
      </c>
    </row>
    <row r="62" spans="1:9" s="134" customFormat="1" ht="17.25" thickBot="1" thickTop="1">
      <c r="A62" s="180">
        <v>44</v>
      </c>
      <c r="B62" s="181"/>
      <c r="C62" s="182" t="s">
        <v>149</v>
      </c>
      <c r="D62" s="180">
        <f aca="true" t="shared" si="3" ref="D62:I62">(D18+D19+D20+D21+D22+D23+D24+D25+D26+D27+D28+D29+D30+D31+D32+D33+D34+D35+D36+D37+D38+D39+D40+D41+D42+D43+D44+D45+D46+D47+D48+D49+D50+D51+D52+D53+D54+D55+D56+D57+D58+D59+D60+D61)</f>
        <v>2413</v>
      </c>
      <c r="E62" s="183">
        <f t="shared" si="3"/>
        <v>288</v>
      </c>
      <c r="F62" s="183">
        <f t="shared" si="3"/>
        <v>534</v>
      </c>
      <c r="G62" s="183">
        <f t="shared" si="3"/>
        <v>1033</v>
      </c>
      <c r="H62" s="183">
        <f t="shared" si="3"/>
        <v>68</v>
      </c>
      <c r="I62" s="184">
        <f t="shared" si="3"/>
        <v>490</v>
      </c>
    </row>
    <row r="63" spans="1:9" ht="14.25" thickBot="1" thickTop="1">
      <c r="A63" s="547"/>
      <c r="B63" s="548"/>
      <c r="C63" s="548"/>
      <c r="D63" s="548"/>
      <c r="E63" s="548"/>
      <c r="F63" s="548"/>
      <c r="G63" s="548"/>
      <c r="H63" s="548"/>
      <c r="I63" s="549"/>
    </row>
    <row r="64" spans="1:9" ht="13.5" hidden="1" thickTop="1">
      <c r="A64" s="27">
        <v>1</v>
      </c>
      <c r="B64" s="28" t="s">
        <v>64</v>
      </c>
      <c r="C64" s="29" t="s">
        <v>65</v>
      </c>
      <c r="D64" s="30">
        <v>52</v>
      </c>
      <c r="E64" s="31">
        <v>0</v>
      </c>
      <c r="F64" s="31">
        <v>0</v>
      </c>
      <c r="G64" s="31">
        <v>0</v>
      </c>
      <c r="H64" s="31">
        <v>16</v>
      </c>
      <c r="I64" s="32">
        <v>36</v>
      </c>
    </row>
    <row r="65" spans="1:9" ht="12.75" hidden="1">
      <c r="A65" s="27">
        <v>2</v>
      </c>
      <c r="B65" s="28" t="s">
        <v>66</v>
      </c>
      <c r="C65" s="29" t="s">
        <v>67</v>
      </c>
      <c r="D65" s="30">
        <v>976</v>
      </c>
      <c r="E65" s="31">
        <v>80</v>
      </c>
      <c r="F65" s="31">
        <v>240</v>
      </c>
      <c r="G65" s="31">
        <v>0</v>
      </c>
      <c r="H65" s="31">
        <v>176</v>
      </c>
      <c r="I65" s="32">
        <v>480</v>
      </c>
    </row>
    <row r="66" spans="1:9" ht="12.75" hidden="1">
      <c r="A66" s="27">
        <v>3</v>
      </c>
      <c r="B66" s="28" t="s">
        <v>66</v>
      </c>
      <c r="C66" s="29" t="s">
        <v>68</v>
      </c>
      <c r="D66" s="30">
        <v>152</v>
      </c>
      <c r="E66" s="31">
        <v>0</v>
      </c>
      <c r="F66" s="31">
        <v>0</v>
      </c>
      <c r="G66" s="31">
        <v>16</v>
      </c>
      <c r="H66" s="31">
        <v>0</v>
      </c>
      <c r="I66" s="32">
        <v>136</v>
      </c>
    </row>
    <row r="67" spans="1:9" ht="12.75" hidden="1">
      <c r="A67" s="27">
        <v>4</v>
      </c>
      <c r="B67" s="28" t="s">
        <v>66</v>
      </c>
      <c r="C67" s="29" t="s">
        <v>485</v>
      </c>
      <c r="D67" s="30">
        <v>24</v>
      </c>
      <c r="E67" s="31">
        <v>8</v>
      </c>
      <c r="F67" s="31">
        <v>8</v>
      </c>
      <c r="G67" s="31">
        <v>8</v>
      </c>
      <c r="H67" s="31">
        <v>0</v>
      </c>
      <c r="I67" s="32">
        <v>0</v>
      </c>
    </row>
    <row r="68" spans="1:9" ht="13.5" hidden="1" thickBot="1">
      <c r="A68" s="27">
        <v>5</v>
      </c>
      <c r="B68" s="28" t="s">
        <v>70</v>
      </c>
      <c r="C68" s="29" t="s">
        <v>71</v>
      </c>
      <c r="D68" s="30">
        <v>52</v>
      </c>
      <c r="E68" s="31">
        <v>16</v>
      </c>
      <c r="F68" s="31">
        <v>16</v>
      </c>
      <c r="G68" s="31">
        <v>8</v>
      </c>
      <c r="H68" s="31">
        <v>2</v>
      </c>
      <c r="I68" s="32">
        <v>10</v>
      </c>
    </row>
    <row r="69" spans="1:9" ht="17.25" hidden="1" thickBot="1" thickTop="1">
      <c r="A69" s="161">
        <v>5</v>
      </c>
      <c r="B69" s="162"/>
      <c r="C69" s="163" t="s">
        <v>72</v>
      </c>
      <c r="D69" s="164">
        <f aca="true" t="shared" si="4" ref="D69:I69">(D64+D65+D66+D67+D68)</f>
        <v>1256</v>
      </c>
      <c r="E69" s="165">
        <f t="shared" si="4"/>
        <v>104</v>
      </c>
      <c r="F69" s="165">
        <f t="shared" si="4"/>
        <v>264</v>
      </c>
      <c r="G69" s="165">
        <f t="shared" si="4"/>
        <v>32</v>
      </c>
      <c r="H69" s="165">
        <f t="shared" si="4"/>
        <v>194</v>
      </c>
      <c r="I69" s="166">
        <f t="shared" si="4"/>
        <v>662</v>
      </c>
    </row>
    <row r="70" spans="1:9" ht="14.25" hidden="1" thickBot="1" thickTop="1">
      <c r="A70" s="547"/>
      <c r="B70" s="548"/>
      <c r="C70" s="548"/>
      <c r="D70" s="548"/>
      <c r="E70" s="548"/>
      <c r="F70" s="548"/>
      <c r="G70" s="548"/>
      <c r="H70" s="548"/>
      <c r="I70" s="549"/>
    </row>
    <row r="71" spans="1:9" ht="13.5" hidden="1" thickTop="1">
      <c r="A71" s="27">
        <v>1</v>
      </c>
      <c r="B71" s="28" t="s">
        <v>66</v>
      </c>
      <c r="C71" s="29" t="s">
        <v>73</v>
      </c>
      <c r="D71" s="30">
        <v>24</v>
      </c>
      <c r="E71" s="31">
        <v>24</v>
      </c>
      <c r="F71" s="31">
        <v>0</v>
      </c>
      <c r="G71" s="31">
        <v>0</v>
      </c>
      <c r="H71" s="31">
        <v>0</v>
      </c>
      <c r="I71" s="32">
        <v>0</v>
      </c>
    </row>
    <row r="72" spans="1:9" ht="12.75" hidden="1">
      <c r="A72" s="27">
        <v>2</v>
      </c>
      <c r="B72" s="28" t="s">
        <v>74</v>
      </c>
      <c r="C72" s="29" t="s">
        <v>75</v>
      </c>
      <c r="D72" s="30">
        <v>24</v>
      </c>
      <c r="E72" s="31">
        <v>8</v>
      </c>
      <c r="F72" s="31">
        <v>8</v>
      </c>
      <c r="G72" s="31">
        <v>8</v>
      </c>
      <c r="H72" s="31">
        <v>0</v>
      </c>
      <c r="I72" s="32">
        <v>0</v>
      </c>
    </row>
    <row r="73" spans="1:9" ht="13.5" hidden="1" thickBot="1">
      <c r="A73" s="27">
        <v>3</v>
      </c>
      <c r="B73" s="28" t="s">
        <v>76</v>
      </c>
      <c r="C73" s="29" t="s">
        <v>77</v>
      </c>
      <c r="D73" s="30">
        <v>0</v>
      </c>
      <c r="E73" s="31">
        <v>0</v>
      </c>
      <c r="F73" s="31">
        <v>0</v>
      </c>
      <c r="G73" s="31">
        <v>0</v>
      </c>
      <c r="H73" s="31">
        <v>0</v>
      </c>
      <c r="I73" s="32">
        <v>0</v>
      </c>
    </row>
    <row r="74" spans="1:9" ht="17.25" hidden="1" thickBot="1" thickTop="1">
      <c r="A74" s="161">
        <v>3</v>
      </c>
      <c r="B74" s="162"/>
      <c r="C74" s="163" t="s">
        <v>78</v>
      </c>
      <c r="D74" s="164">
        <f aca="true" t="shared" si="5" ref="D74:I74">(D71+D72+D73)</f>
        <v>48</v>
      </c>
      <c r="E74" s="165">
        <f t="shared" si="5"/>
        <v>32</v>
      </c>
      <c r="F74" s="165">
        <f t="shared" si="5"/>
        <v>8</v>
      </c>
      <c r="G74" s="165">
        <f t="shared" si="5"/>
        <v>8</v>
      </c>
      <c r="H74" s="165">
        <f t="shared" si="5"/>
        <v>0</v>
      </c>
      <c r="I74" s="166">
        <f t="shared" si="5"/>
        <v>0</v>
      </c>
    </row>
    <row r="75" spans="1:9" ht="14.25" hidden="1" thickBot="1" thickTop="1">
      <c r="A75" s="547"/>
      <c r="B75" s="548"/>
      <c r="C75" s="548"/>
      <c r="D75" s="548"/>
      <c r="E75" s="548"/>
      <c r="F75" s="548"/>
      <c r="G75" s="548"/>
      <c r="H75" s="548"/>
      <c r="I75" s="549"/>
    </row>
    <row r="76" spans="1:9" ht="13.5" thickTop="1">
      <c r="A76" s="27">
        <v>1</v>
      </c>
      <c r="B76" s="28" t="s">
        <v>80</v>
      </c>
      <c r="C76" s="29" t="s">
        <v>154</v>
      </c>
      <c r="D76" s="30">
        <v>0</v>
      </c>
      <c r="E76" s="31">
        <v>0</v>
      </c>
      <c r="F76" s="31">
        <v>0</v>
      </c>
      <c r="G76" s="31">
        <v>0</v>
      </c>
      <c r="H76" s="31">
        <v>0</v>
      </c>
      <c r="I76" s="32">
        <v>0</v>
      </c>
    </row>
    <row r="77" spans="1:9" ht="12.75">
      <c r="A77" s="27">
        <v>2</v>
      </c>
      <c r="B77" s="28" t="s">
        <v>85</v>
      </c>
      <c r="C77" s="29" t="s">
        <v>155</v>
      </c>
      <c r="D77" s="30">
        <v>0</v>
      </c>
      <c r="E77" s="31">
        <v>0</v>
      </c>
      <c r="F77" s="31">
        <v>0</v>
      </c>
      <c r="G77" s="31">
        <v>0</v>
      </c>
      <c r="H77" s="31">
        <v>0</v>
      </c>
      <c r="I77" s="32">
        <v>0</v>
      </c>
    </row>
    <row r="78" spans="1:9" ht="22.5">
      <c r="A78" s="27">
        <v>3</v>
      </c>
      <c r="B78" s="28" t="s">
        <v>108</v>
      </c>
      <c r="C78" s="62" t="s">
        <v>156</v>
      </c>
      <c r="D78" s="30">
        <v>0</v>
      </c>
      <c r="E78" s="31">
        <v>0</v>
      </c>
      <c r="F78" s="31">
        <v>0</v>
      </c>
      <c r="G78" s="31">
        <v>0</v>
      </c>
      <c r="H78" s="31">
        <v>0</v>
      </c>
      <c r="I78" s="32">
        <v>0</v>
      </c>
    </row>
    <row r="79" spans="1:9" ht="12.75">
      <c r="A79" s="27">
        <v>4</v>
      </c>
      <c r="B79" s="28" t="s">
        <v>157</v>
      </c>
      <c r="C79" s="29" t="s">
        <v>158</v>
      </c>
      <c r="D79" s="30">
        <v>1</v>
      </c>
      <c r="E79" s="31">
        <v>0</v>
      </c>
      <c r="F79" s="31">
        <v>0</v>
      </c>
      <c r="G79" s="31">
        <v>0</v>
      </c>
      <c r="H79" s="31">
        <v>0</v>
      </c>
      <c r="I79" s="32">
        <v>1</v>
      </c>
    </row>
    <row r="80" spans="1:9" ht="12.75">
      <c r="A80" s="27">
        <v>5</v>
      </c>
      <c r="B80" s="28" t="s">
        <v>123</v>
      </c>
      <c r="C80" s="29" t="s">
        <v>159</v>
      </c>
      <c r="D80" s="30">
        <v>0</v>
      </c>
      <c r="E80" s="31">
        <v>0</v>
      </c>
      <c r="F80" s="31">
        <v>0</v>
      </c>
      <c r="G80" s="31">
        <v>0</v>
      </c>
      <c r="H80" s="31">
        <v>0</v>
      </c>
      <c r="I80" s="32">
        <v>0</v>
      </c>
    </row>
    <row r="81" spans="1:9" ht="12.75">
      <c r="A81" s="27">
        <v>6</v>
      </c>
      <c r="B81" s="28" t="s">
        <v>128</v>
      </c>
      <c r="C81" s="29" t="s">
        <v>160</v>
      </c>
      <c r="D81" s="30">
        <v>0</v>
      </c>
      <c r="E81" s="31">
        <v>0</v>
      </c>
      <c r="F81" s="31">
        <v>0</v>
      </c>
      <c r="G81" s="31">
        <v>0</v>
      </c>
      <c r="H81" s="31">
        <v>0</v>
      </c>
      <c r="I81" s="32">
        <v>0</v>
      </c>
    </row>
    <row r="82" spans="1:9" ht="13.5" thickBot="1">
      <c r="A82" s="27">
        <v>7</v>
      </c>
      <c r="B82" s="28" t="s">
        <v>74</v>
      </c>
      <c r="C82" s="29" t="s">
        <v>161</v>
      </c>
      <c r="D82" s="30">
        <v>0</v>
      </c>
      <c r="E82" s="31">
        <v>0</v>
      </c>
      <c r="F82" s="31">
        <v>0</v>
      </c>
      <c r="G82" s="31">
        <v>0</v>
      </c>
      <c r="H82" s="31">
        <v>0</v>
      </c>
      <c r="I82" s="32">
        <v>0</v>
      </c>
    </row>
    <row r="83" spans="1:9" s="134" customFormat="1" ht="17.25" thickBot="1" thickTop="1">
      <c r="A83" s="180">
        <v>7</v>
      </c>
      <c r="B83" s="181"/>
      <c r="C83" s="182" t="s">
        <v>162</v>
      </c>
      <c r="D83" s="180">
        <f aca="true" t="shared" si="6" ref="D83:I83">(D76+D77+D78+D79+D80+D81+D82)</f>
        <v>1</v>
      </c>
      <c r="E83" s="183">
        <f t="shared" si="6"/>
        <v>0</v>
      </c>
      <c r="F83" s="183">
        <f t="shared" si="6"/>
        <v>0</v>
      </c>
      <c r="G83" s="183">
        <f t="shared" si="6"/>
        <v>0</v>
      </c>
      <c r="H83" s="183">
        <f t="shared" si="6"/>
        <v>0</v>
      </c>
      <c r="I83" s="184">
        <f t="shared" si="6"/>
        <v>1</v>
      </c>
    </row>
    <row r="84" spans="1:9" ht="14.25" thickBot="1" thickTop="1">
      <c r="A84" s="547"/>
      <c r="B84" s="548"/>
      <c r="C84" s="548"/>
      <c r="D84" s="548"/>
      <c r="E84" s="548"/>
      <c r="F84" s="548"/>
      <c r="G84" s="548"/>
      <c r="H84" s="548"/>
      <c r="I84" s="549"/>
    </row>
    <row r="85" spans="1:9" ht="13.5" thickTop="1">
      <c r="A85" s="27">
        <v>1</v>
      </c>
      <c r="B85" s="28" t="s">
        <v>83</v>
      </c>
      <c r="C85" s="29" t="s">
        <v>163</v>
      </c>
      <c r="D85" s="30">
        <v>16</v>
      </c>
      <c r="E85" s="31">
        <v>0</v>
      </c>
      <c r="F85" s="31">
        <v>8</v>
      </c>
      <c r="G85" s="31">
        <v>8</v>
      </c>
      <c r="H85" s="31">
        <v>0</v>
      </c>
      <c r="I85" s="32">
        <v>0</v>
      </c>
    </row>
    <row r="86" spans="1:9" ht="12.75">
      <c r="A86" s="27">
        <v>2</v>
      </c>
      <c r="B86" s="28" t="s">
        <v>66</v>
      </c>
      <c r="C86" s="29" t="s">
        <v>181</v>
      </c>
      <c r="D86" s="30">
        <v>12</v>
      </c>
      <c r="E86" s="31">
        <v>0</v>
      </c>
      <c r="F86" s="31">
        <v>0</v>
      </c>
      <c r="G86" s="31">
        <v>12</v>
      </c>
      <c r="H86" s="31">
        <v>0</v>
      </c>
      <c r="I86" s="32">
        <v>0</v>
      </c>
    </row>
    <row r="87" spans="1:9" ht="12.75">
      <c r="A87" s="27">
        <v>3</v>
      </c>
      <c r="B87" s="28" t="s">
        <v>66</v>
      </c>
      <c r="C87" s="29" t="s">
        <v>164</v>
      </c>
      <c r="D87" s="30">
        <v>0</v>
      </c>
      <c r="E87" s="31">
        <v>0</v>
      </c>
      <c r="F87" s="31">
        <v>0</v>
      </c>
      <c r="G87" s="31">
        <v>0</v>
      </c>
      <c r="H87" s="31">
        <v>0</v>
      </c>
      <c r="I87" s="32">
        <v>0</v>
      </c>
    </row>
    <row r="88" spans="1:9" ht="12.75">
      <c r="A88" s="27">
        <v>4</v>
      </c>
      <c r="B88" s="28" t="s">
        <v>66</v>
      </c>
      <c r="C88" s="29" t="s">
        <v>165</v>
      </c>
      <c r="D88" s="30">
        <v>64</v>
      </c>
      <c r="E88" s="31">
        <v>0</v>
      </c>
      <c r="F88" s="31">
        <v>0</v>
      </c>
      <c r="G88" s="31">
        <v>0</v>
      </c>
      <c r="H88" s="31">
        <v>32</v>
      </c>
      <c r="I88" s="32">
        <v>32</v>
      </c>
    </row>
    <row r="89" spans="1:9" ht="12.75">
      <c r="A89" s="27">
        <v>5</v>
      </c>
      <c r="B89" s="28" t="s">
        <v>106</v>
      </c>
      <c r="C89" s="29" t="s">
        <v>166</v>
      </c>
      <c r="D89" s="30">
        <v>0</v>
      </c>
      <c r="E89" s="31">
        <v>0</v>
      </c>
      <c r="F89" s="31">
        <v>0</v>
      </c>
      <c r="G89" s="31">
        <v>0</v>
      </c>
      <c r="H89" s="31">
        <v>0</v>
      </c>
      <c r="I89" s="32">
        <v>0</v>
      </c>
    </row>
    <row r="90" spans="1:9" ht="12.75">
      <c r="A90" s="27">
        <v>6</v>
      </c>
      <c r="B90" s="28" t="s">
        <v>108</v>
      </c>
      <c r="C90" s="29" t="s">
        <v>167</v>
      </c>
      <c r="D90" s="30">
        <v>3</v>
      </c>
      <c r="E90" s="31">
        <v>1</v>
      </c>
      <c r="F90" s="31">
        <v>1</v>
      </c>
      <c r="G90" s="31">
        <v>1</v>
      </c>
      <c r="H90" s="31">
        <v>0</v>
      </c>
      <c r="I90" s="32">
        <v>0</v>
      </c>
    </row>
    <row r="91" spans="1:9" ht="12.75">
      <c r="A91" s="27">
        <v>7</v>
      </c>
      <c r="B91" s="28" t="s">
        <v>126</v>
      </c>
      <c r="C91" s="29" t="s">
        <v>168</v>
      </c>
      <c r="D91" s="30">
        <v>28</v>
      </c>
      <c r="E91" s="31">
        <v>0</v>
      </c>
      <c r="F91" s="31">
        <v>0</v>
      </c>
      <c r="G91" s="31">
        <v>28</v>
      </c>
      <c r="H91" s="31">
        <v>0</v>
      </c>
      <c r="I91" s="32">
        <v>0</v>
      </c>
    </row>
    <row r="92" spans="1:9" ht="13.5" thickBot="1">
      <c r="A92" s="27">
        <v>8</v>
      </c>
      <c r="B92" s="28" t="s">
        <v>128</v>
      </c>
      <c r="C92" s="29" t="s">
        <v>169</v>
      </c>
      <c r="D92" s="30">
        <v>10</v>
      </c>
      <c r="E92" s="31">
        <v>0</v>
      </c>
      <c r="F92" s="31">
        <v>0</v>
      </c>
      <c r="G92" s="31">
        <v>0</v>
      </c>
      <c r="H92" s="31">
        <v>10</v>
      </c>
      <c r="I92" s="32">
        <v>0</v>
      </c>
    </row>
    <row r="93" spans="1:9" s="134" customFormat="1" ht="17.25" thickBot="1" thickTop="1">
      <c r="A93" s="180">
        <v>8</v>
      </c>
      <c r="B93" s="181"/>
      <c r="C93" s="182" t="s">
        <v>170</v>
      </c>
      <c r="D93" s="180">
        <f aca="true" t="shared" si="7" ref="D93:I93">(D85+D86+D87+D88+D89+D90+D91+D92)</f>
        <v>133</v>
      </c>
      <c r="E93" s="183">
        <f t="shared" si="7"/>
        <v>1</v>
      </c>
      <c r="F93" s="183">
        <f t="shared" si="7"/>
        <v>9</v>
      </c>
      <c r="G93" s="183">
        <f t="shared" si="7"/>
        <v>49</v>
      </c>
      <c r="H93" s="183">
        <f t="shared" si="7"/>
        <v>42</v>
      </c>
      <c r="I93" s="184">
        <f t="shared" si="7"/>
        <v>32</v>
      </c>
    </row>
    <row r="94" spans="1:9" ht="14.25" thickBot="1" thickTop="1">
      <c r="A94" s="547"/>
      <c r="B94" s="548"/>
      <c r="C94" s="548"/>
      <c r="D94" s="548"/>
      <c r="E94" s="548"/>
      <c r="F94" s="548"/>
      <c r="G94" s="548"/>
      <c r="H94" s="548"/>
      <c r="I94" s="549"/>
    </row>
    <row r="95" spans="1:9" s="134" customFormat="1" ht="17.25" thickBot="1" thickTop="1">
      <c r="A95" s="197">
        <v>67</v>
      </c>
      <c r="B95" s="181"/>
      <c r="C95" s="198" t="s">
        <v>171</v>
      </c>
      <c r="D95" s="197">
        <f aca="true" t="shared" si="8" ref="D95:I95">(D62+D69+D74+D83+D93)</f>
        <v>3851</v>
      </c>
      <c r="E95" s="199">
        <f t="shared" si="8"/>
        <v>425</v>
      </c>
      <c r="F95" s="199">
        <f t="shared" si="8"/>
        <v>815</v>
      </c>
      <c r="G95" s="199">
        <f t="shared" si="8"/>
        <v>1122</v>
      </c>
      <c r="H95" s="199">
        <f t="shared" si="8"/>
        <v>304</v>
      </c>
      <c r="I95" s="200">
        <f t="shared" si="8"/>
        <v>1185</v>
      </c>
    </row>
    <row r="96" ht="13.5" thickTop="1"/>
  </sheetData>
  <sheetProtection password="CE88" sheet="1" objects="1" scenarios="1"/>
  <mergeCells count="10">
    <mergeCell ref="A2:A4"/>
    <mergeCell ref="B2:B4"/>
    <mergeCell ref="C2:C4"/>
    <mergeCell ref="A63:I63"/>
    <mergeCell ref="A11:I11"/>
    <mergeCell ref="E3:I3"/>
    <mergeCell ref="A70:I70"/>
    <mergeCell ref="A75:I75"/>
    <mergeCell ref="A84:I84"/>
    <mergeCell ref="A94:I94"/>
  </mergeCells>
  <printOptions horizontalCentered="1"/>
  <pageMargins left="0.7480314960629921" right="0.35433070866141736" top="0.984251968503937" bottom="0.984251968503937" header="0.5118110236220472" footer="0.11811023622047245"/>
  <pageSetup horizontalDpi="600" verticalDpi="600" orientation="portrait" paperSize="9" r:id="rId1"/>
  <headerFooter alignWithMargins="0">
    <oddFooter>&amp;R&amp;P+92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pane ySplit="4" topLeftCell="BM84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3.140625" style="67" customWidth="1"/>
    <col min="2" max="2" width="13.00390625" style="5" customWidth="1"/>
    <col min="3" max="3" width="38.7109375" style="5" customWidth="1"/>
    <col min="4" max="4" width="5.57421875" style="6" customWidth="1"/>
    <col min="5" max="6" width="5.8515625" style="6" customWidth="1"/>
    <col min="7" max="8" width="6.00390625" style="6" customWidth="1"/>
    <col min="9" max="10" width="5.7109375" style="6" customWidth="1"/>
  </cols>
  <sheetData>
    <row r="1" ht="18.75" thickBot="1">
      <c r="A1" s="4" t="s">
        <v>45</v>
      </c>
    </row>
    <row r="2" spans="1:10" ht="33.75">
      <c r="A2" s="550" t="s">
        <v>46</v>
      </c>
      <c r="B2" s="553" t="s">
        <v>47</v>
      </c>
      <c r="C2" s="556" t="s">
        <v>48</v>
      </c>
      <c r="D2" s="7" t="s">
        <v>49</v>
      </c>
      <c r="E2" s="8" t="s">
        <v>50</v>
      </c>
      <c r="F2" s="8" t="s">
        <v>51</v>
      </c>
      <c r="G2" s="8" t="s">
        <v>52</v>
      </c>
      <c r="H2" s="9" t="s">
        <v>53</v>
      </c>
      <c r="I2" s="9" t="s">
        <v>54</v>
      </c>
      <c r="J2" s="10" t="s">
        <v>55</v>
      </c>
    </row>
    <row r="3" spans="1:10" ht="12.75">
      <c r="A3" s="551"/>
      <c r="B3" s="554"/>
      <c r="C3" s="557"/>
      <c r="D3" s="11"/>
      <c r="E3" s="12"/>
      <c r="F3" s="12"/>
      <c r="G3" s="13"/>
      <c r="H3" s="559" t="s">
        <v>56</v>
      </c>
      <c r="I3" s="559"/>
      <c r="J3" s="14"/>
    </row>
    <row r="4" spans="1:10" ht="162" customHeight="1" thickBot="1">
      <c r="A4" s="552"/>
      <c r="B4" s="555"/>
      <c r="C4" s="558"/>
      <c r="D4" s="15" t="s">
        <v>57</v>
      </c>
      <c r="E4" s="16" t="s">
        <v>58</v>
      </c>
      <c r="F4" s="16" t="s">
        <v>59</v>
      </c>
      <c r="G4" s="17" t="s">
        <v>60</v>
      </c>
      <c r="H4" s="18" t="s">
        <v>61</v>
      </c>
      <c r="I4" s="19" t="s">
        <v>62</v>
      </c>
      <c r="J4" s="20" t="s">
        <v>63</v>
      </c>
    </row>
    <row r="5" spans="1:10" ht="12.75">
      <c r="A5" s="21">
        <v>1</v>
      </c>
      <c r="B5" s="22" t="s">
        <v>64</v>
      </c>
      <c r="C5" s="23" t="s">
        <v>65</v>
      </c>
      <c r="D5" s="24">
        <v>118</v>
      </c>
      <c r="E5" s="25">
        <v>55</v>
      </c>
      <c r="F5" s="25">
        <v>51</v>
      </c>
      <c r="G5" s="25">
        <v>114</v>
      </c>
      <c r="H5" s="25">
        <v>66</v>
      </c>
      <c r="I5" s="25">
        <v>48</v>
      </c>
      <c r="J5" s="26">
        <v>32</v>
      </c>
    </row>
    <row r="6" spans="1:10" ht="12.75">
      <c r="A6" s="27">
        <v>2</v>
      </c>
      <c r="B6" s="28" t="s">
        <v>66</v>
      </c>
      <c r="C6" s="29" t="s">
        <v>67</v>
      </c>
      <c r="D6" s="30">
        <v>100</v>
      </c>
      <c r="E6" s="31">
        <v>73</v>
      </c>
      <c r="F6" s="31">
        <v>58</v>
      </c>
      <c r="G6" s="31">
        <v>85</v>
      </c>
      <c r="H6" s="31">
        <v>44</v>
      </c>
      <c r="I6" s="31">
        <v>41</v>
      </c>
      <c r="J6" s="32">
        <v>0</v>
      </c>
    </row>
    <row r="7" spans="1:10" ht="12.75">
      <c r="A7" s="27">
        <v>3</v>
      </c>
      <c r="B7" s="28" t="s">
        <v>66</v>
      </c>
      <c r="C7" s="29" t="s">
        <v>68</v>
      </c>
      <c r="D7" s="30">
        <v>134</v>
      </c>
      <c r="E7" s="31">
        <v>110</v>
      </c>
      <c r="F7" s="31">
        <v>91</v>
      </c>
      <c r="G7" s="31">
        <v>115</v>
      </c>
      <c r="H7" s="31">
        <v>59</v>
      </c>
      <c r="I7" s="31">
        <v>56</v>
      </c>
      <c r="J7" s="32">
        <v>0</v>
      </c>
    </row>
    <row r="8" spans="1:10" ht="12.75">
      <c r="A8" s="27">
        <v>4</v>
      </c>
      <c r="B8" s="28" t="s">
        <v>66</v>
      </c>
      <c r="C8" s="29" t="s">
        <v>69</v>
      </c>
      <c r="D8" s="30">
        <v>84</v>
      </c>
      <c r="E8" s="31">
        <v>75</v>
      </c>
      <c r="F8" s="31">
        <v>55</v>
      </c>
      <c r="G8" s="31">
        <v>64</v>
      </c>
      <c r="H8" s="31">
        <v>34</v>
      </c>
      <c r="I8" s="31">
        <v>30</v>
      </c>
      <c r="J8" s="32">
        <v>0</v>
      </c>
    </row>
    <row r="9" spans="1:10" ht="13.5" thickBot="1">
      <c r="A9" s="27">
        <v>5</v>
      </c>
      <c r="B9" s="28" t="s">
        <v>70</v>
      </c>
      <c r="C9" s="29" t="s">
        <v>71</v>
      </c>
      <c r="D9" s="30">
        <v>128</v>
      </c>
      <c r="E9" s="31">
        <v>59</v>
      </c>
      <c r="F9" s="31">
        <v>38</v>
      </c>
      <c r="G9" s="31">
        <v>107</v>
      </c>
      <c r="H9" s="31">
        <v>71</v>
      </c>
      <c r="I9" s="31">
        <v>36</v>
      </c>
      <c r="J9" s="32">
        <v>30</v>
      </c>
    </row>
    <row r="10" spans="1:10" s="38" customFormat="1" ht="16.5" thickBot="1" thickTop="1">
      <c r="A10" s="33">
        <v>5</v>
      </c>
      <c r="B10" s="34"/>
      <c r="C10" s="35" t="s">
        <v>72</v>
      </c>
      <c r="D10" s="33">
        <f aca="true" t="shared" si="0" ref="D10:J10">(D5+D6+D7+D8+D9)</f>
        <v>564</v>
      </c>
      <c r="E10" s="36">
        <f t="shared" si="0"/>
        <v>372</v>
      </c>
      <c r="F10" s="36">
        <f t="shared" si="0"/>
        <v>293</v>
      </c>
      <c r="G10" s="36">
        <f t="shared" si="0"/>
        <v>485</v>
      </c>
      <c r="H10" s="36">
        <f t="shared" si="0"/>
        <v>274</v>
      </c>
      <c r="I10" s="36">
        <f t="shared" si="0"/>
        <v>211</v>
      </c>
      <c r="J10" s="37">
        <f t="shared" si="0"/>
        <v>62</v>
      </c>
    </row>
    <row r="11" spans="1:10" ht="11.25" customHeight="1" thickBot="1" thickTop="1">
      <c r="A11" s="547"/>
      <c r="B11" s="548"/>
      <c r="C11" s="548"/>
      <c r="D11" s="548"/>
      <c r="E11" s="548"/>
      <c r="F11" s="548"/>
      <c r="G11" s="548"/>
      <c r="H11" s="548"/>
      <c r="I11" s="548"/>
      <c r="J11" s="549"/>
    </row>
    <row r="12" spans="1:10" ht="13.5" thickTop="1">
      <c r="A12" s="27">
        <v>1</v>
      </c>
      <c r="B12" s="28" t="s">
        <v>66</v>
      </c>
      <c r="C12" s="29" t="s">
        <v>73</v>
      </c>
      <c r="D12" s="30">
        <v>82</v>
      </c>
      <c r="E12" s="31">
        <v>8</v>
      </c>
      <c r="F12" s="31">
        <v>10</v>
      </c>
      <c r="G12" s="31">
        <v>84</v>
      </c>
      <c r="H12" s="31">
        <v>43</v>
      </c>
      <c r="I12" s="31">
        <v>41</v>
      </c>
      <c r="J12" s="32">
        <v>51</v>
      </c>
    </row>
    <row r="13" spans="1:10" ht="12.75">
      <c r="A13" s="27">
        <v>2</v>
      </c>
      <c r="B13" s="28" t="s">
        <v>74</v>
      </c>
      <c r="C13" s="29" t="s">
        <v>75</v>
      </c>
      <c r="D13" s="30">
        <v>170</v>
      </c>
      <c r="E13" s="31">
        <v>17</v>
      </c>
      <c r="F13" s="31">
        <v>18</v>
      </c>
      <c r="G13" s="31">
        <v>171</v>
      </c>
      <c r="H13" s="31">
        <v>104</v>
      </c>
      <c r="I13" s="31">
        <v>67</v>
      </c>
      <c r="J13" s="32">
        <v>63</v>
      </c>
    </row>
    <row r="14" spans="1:10" ht="13.5" thickBot="1">
      <c r="A14" s="27">
        <v>3</v>
      </c>
      <c r="B14" s="28" t="s">
        <v>76</v>
      </c>
      <c r="C14" s="29" t="s">
        <v>77</v>
      </c>
      <c r="D14" s="30">
        <v>107</v>
      </c>
      <c r="E14" s="31">
        <v>10</v>
      </c>
      <c r="F14" s="31">
        <v>4</v>
      </c>
      <c r="G14" s="31">
        <v>101</v>
      </c>
      <c r="H14" s="31">
        <v>58</v>
      </c>
      <c r="I14" s="31">
        <v>43</v>
      </c>
      <c r="J14" s="32">
        <v>39</v>
      </c>
    </row>
    <row r="15" spans="1:10" s="38" customFormat="1" ht="31.5" thickBot="1" thickTop="1">
      <c r="A15" s="40">
        <v>3</v>
      </c>
      <c r="B15" s="41"/>
      <c r="C15" s="42" t="s">
        <v>78</v>
      </c>
      <c r="D15" s="40">
        <f aca="true" t="shared" si="1" ref="D15:J15">(D12+D13+D14)</f>
        <v>359</v>
      </c>
      <c r="E15" s="43">
        <f t="shared" si="1"/>
        <v>35</v>
      </c>
      <c r="F15" s="43">
        <f t="shared" si="1"/>
        <v>32</v>
      </c>
      <c r="G15" s="43">
        <f t="shared" si="1"/>
        <v>356</v>
      </c>
      <c r="H15" s="43">
        <f t="shared" si="1"/>
        <v>205</v>
      </c>
      <c r="I15" s="43">
        <f t="shared" si="1"/>
        <v>151</v>
      </c>
      <c r="J15" s="44">
        <f t="shared" si="1"/>
        <v>153</v>
      </c>
    </row>
    <row r="16" spans="1:10" s="50" customFormat="1" ht="15.75" thickBot="1">
      <c r="A16" s="45">
        <v>8</v>
      </c>
      <c r="B16" s="46"/>
      <c r="C16" s="47" t="s">
        <v>79</v>
      </c>
      <c r="D16" s="48">
        <f>D10+D15</f>
        <v>923</v>
      </c>
      <c r="E16" s="48">
        <f aca="true" t="shared" si="2" ref="E16:J16">E10+E15</f>
        <v>407</v>
      </c>
      <c r="F16" s="48">
        <f t="shared" si="2"/>
        <v>325</v>
      </c>
      <c r="G16" s="48">
        <f t="shared" si="2"/>
        <v>841</v>
      </c>
      <c r="H16" s="48">
        <f t="shared" si="2"/>
        <v>479</v>
      </c>
      <c r="I16" s="48">
        <f t="shared" si="2"/>
        <v>362</v>
      </c>
      <c r="J16" s="49">
        <f t="shared" si="2"/>
        <v>215</v>
      </c>
    </row>
    <row r="17" spans="1:10" ht="9.75" customHeight="1" thickBot="1">
      <c r="A17" s="51"/>
      <c r="B17" s="52"/>
      <c r="C17" s="52"/>
      <c r="D17" s="53"/>
      <c r="E17" s="53"/>
      <c r="F17" s="53"/>
      <c r="G17" s="53"/>
      <c r="H17" s="53"/>
      <c r="I17" s="53"/>
      <c r="J17" s="54"/>
    </row>
    <row r="18" spans="1:10" ht="12.75">
      <c r="A18" s="21">
        <v>1</v>
      </c>
      <c r="B18" s="22" t="s">
        <v>80</v>
      </c>
      <c r="C18" s="23" t="s">
        <v>81</v>
      </c>
      <c r="D18" s="24">
        <v>82</v>
      </c>
      <c r="E18" s="25">
        <v>35</v>
      </c>
      <c r="F18" s="25">
        <v>35</v>
      </c>
      <c r="G18" s="25">
        <v>82</v>
      </c>
      <c r="H18" s="25">
        <v>49</v>
      </c>
      <c r="I18" s="25">
        <v>33</v>
      </c>
      <c r="J18" s="26">
        <v>10</v>
      </c>
    </row>
    <row r="19" spans="1:10" ht="12.75">
      <c r="A19" s="27">
        <v>2</v>
      </c>
      <c r="B19" s="28" t="s">
        <v>80</v>
      </c>
      <c r="C19" s="29" t="s">
        <v>82</v>
      </c>
      <c r="D19" s="30">
        <v>60</v>
      </c>
      <c r="E19" s="31">
        <v>13</v>
      </c>
      <c r="F19" s="31">
        <v>15</v>
      </c>
      <c r="G19" s="31">
        <v>62</v>
      </c>
      <c r="H19" s="31">
        <v>36</v>
      </c>
      <c r="I19" s="31">
        <v>26</v>
      </c>
      <c r="J19" s="32">
        <v>14</v>
      </c>
    </row>
    <row r="20" spans="1:10" ht="12.75">
      <c r="A20" s="27">
        <v>3</v>
      </c>
      <c r="B20" s="28" t="s">
        <v>83</v>
      </c>
      <c r="C20" s="29" t="s">
        <v>84</v>
      </c>
      <c r="D20" s="30">
        <v>81</v>
      </c>
      <c r="E20" s="31">
        <v>20</v>
      </c>
      <c r="F20" s="31">
        <v>29</v>
      </c>
      <c r="G20" s="31">
        <v>90</v>
      </c>
      <c r="H20" s="31">
        <v>48</v>
      </c>
      <c r="I20" s="31">
        <v>42</v>
      </c>
      <c r="J20" s="32">
        <v>30</v>
      </c>
    </row>
    <row r="21" spans="1:10" ht="12.75">
      <c r="A21" s="27">
        <v>4</v>
      </c>
      <c r="B21" s="28" t="s">
        <v>85</v>
      </c>
      <c r="C21" s="29" t="s">
        <v>86</v>
      </c>
      <c r="D21" s="30">
        <v>64</v>
      </c>
      <c r="E21" s="31">
        <v>17</v>
      </c>
      <c r="F21" s="31">
        <v>2</v>
      </c>
      <c r="G21" s="31">
        <v>49</v>
      </c>
      <c r="H21" s="31">
        <v>29</v>
      </c>
      <c r="I21" s="31">
        <v>20</v>
      </c>
      <c r="J21" s="32">
        <v>30</v>
      </c>
    </row>
    <row r="22" spans="1:10" ht="12.75">
      <c r="A22" s="27">
        <v>5</v>
      </c>
      <c r="B22" s="28" t="s">
        <v>85</v>
      </c>
      <c r="C22" s="29" t="s">
        <v>87</v>
      </c>
      <c r="D22" s="30">
        <v>12</v>
      </c>
      <c r="E22" s="31">
        <v>6</v>
      </c>
      <c r="F22" s="31">
        <v>3</v>
      </c>
      <c r="G22" s="31">
        <v>9</v>
      </c>
      <c r="H22" s="31">
        <v>2</v>
      </c>
      <c r="I22" s="31">
        <v>7</v>
      </c>
      <c r="J22" s="32">
        <v>0</v>
      </c>
    </row>
    <row r="23" spans="1:10" ht="12.75">
      <c r="A23" s="27">
        <v>6</v>
      </c>
      <c r="B23" s="28" t="s">
        <v>64</v>
      </c>
      <c r="C23" s="29" t="s">
        <v>88</v>
      </c>
      <c r="D23" s="30">
        <v>85</v>
      </c>
      <c r="E23" s="31">
        <v>32</v>
      </c>
      <c r="F23" s="31">
        <v>25</v>
      </c>
      <c r="G23" s="31">
        <v>78</v>
      </c>
      <c r="H23" s="31">
        <v>49</v>
      </c>
      <c r="I23" s="31">
        <v>29</v>
      </c>
      <c r="J23" s="32">
        <v>15</v>
      </c>
    </row>
    <row r="24" spans="1:10" ht="12.75">
      <c r="A24" s="27">
        <v>7</v>
      </c>
      <c r="B24" s="28" t="s">
        <v>89</v>
      </c>
      <c r="C24" s="29" t="s">
        <v>90</v>
      </c>
      <c r="D24" s="30">
        <v>40</v>
      </c>
      <c r="E24" s="31">
        <v>16</v>
      </c>
      <c r="F24" s="31">
        <v>17</v>
      </c>
      <c r="G24" s="31">
        <v>41</v>
      </c>
      <c r="H24" s="31">
        <v>27</v>
      </c>
      <c r="I24" s="31">
        <v>14</v>
      </c>
      <c r="J24" s="32">
        <v>8</v>
      </c>
    </row>
    <row r="25" spans="1:10" ht="12.75">
      <c r="A25" s="27">
        <v>8</v>
      </c>
      <c r="B25" s="28" t="s">
        <v>66</v>
      </c>
      <c r="C25" s="29" t="s">
        <v>91</v>
      </c>
      <c r="D25" s="30">
        <v>52</v>
      </c>
      <c r="E25" s="31">
        <v>110</v>
      </c>
      <c r="F25" s="31">
        <v>111</v>
      </c>
      <c r="G25" s="31">
        <v>53</v>
      </c>
      <c r="H25" s="31">
        <v>29</v>
      </c>
      <c r="I25" s="31">
        <v>24</v>
      </c>
      <c r="J25" s="32">
        <v>0</v>
      </c>
    </row>
    <row r="26" spans="1:10" ht="12.75">
      <c r="A26" s="27">
        <v>9</v>
      </c>
      <c r="B26" s="28" t="s">
        <v>66</v>
      </c>
      <c r="C26" s="29" t="s">
        <v>92</v>
      </c>
      <c r="D26" s="55">
        <v>41</v>
      </c>
      <c r="E26" s="31">
        <v>19</v>
      </c>
      <c r="F26" s="31">
        <v>16</v>
      </c>
      <c r="G26" s="31">
        <v>38</v>
      </c>
      <c r="H26" s="31">
        <v>17</v>
      </c>
      <c r="I26" s="31">
        <v>21</v>
      </c>
      <c r="J26" s="32">
        <v>0</v>
      </c>
    </row>
    <row r="27" spans="1:10" ht="12.75">
      <c r="A27" s="27">
        <v>10</v>
      </c>
      <c r="B27" s="28" t="s">
        <v>66</v>
      </c>
      <c r="C27" s="29" t="s">
        <v>93</v>
      </c>
      <c r="D27" s="30">
        <v>32</v>
      </c>
      <c r="E27" s="31">
        <v>29</v>
      </c>
      <c r="F27" s="31">
        <v>21</v>
      </c>
      <c r="G27" s="31">
        <v>24</v>
      </c>
      <c r="H27" s="31">
        <v>9</v>
      </c>
      <c r="I27" s="31">
        <v>15</v>
      </c>
      <c r="J27" s="32">
        <v>0</v>
      </c>
    </row>
    <row r="28" spans="1:10" ht="12.75">
      <c r="A28" s="27">
        <v>11</v>
      </c>
      <c r="B28" s="28" t="s">
        <v>66</v>
      </c>
      <c r="C28" s="29" t="s">
        <v>94</v>
      </c>
      <c r="D28" s="30">
        <v>58</v>
      </c>
      <c r="E28" s="31">
        <v>22</v>
      </c>
      <c r="F28" s="31">
        <v>22</v>
      </c>
      <c r="G28" s="31">
        <v>58</v>
      </c>
      <c r="H28" s="31">
        <v>26</v>
      </c>
      <c r="I28" s="31">
        <v>32</v>
      </c>
      <c r="J28" s="32">
        <v>6</v>
      </c>
    </row>
    <row r="29" spans="1:10" ht="12.75">
      <c r="A29" s="27">
        <v>12</v>
      </c>
      <c r="B29" s="28" t="s">
        <v>66</v>
      </c>
      <c r="C29" s="29" t="s">
        <v>95</v>
      </c>
      <c r="D29" s="30">
        <v>101</v>
      </c>
      <c r="E29" s="31">
        <v>31</v>
      </c>
      <c r="F29" s="31">
        <v>13</v>
      </c>
      <c r="G29" s="31">
        <v>83</v>
      </c>
      <c r="H29" s="31">
        <v>49</v>
      </c>
      <c r="I29" s="31">
        <v>34</v>
      </c>
      <c r="J29" s="32">
        <v>11</v>
      </c>
    </row>
    <row r="30" spans="1:10" ht="12.75">
      <c r="A30" s="27">
        <v>13</v>
      </c>
      <c r="B30" s="28" t="s">
        <v>66</v>
      </c>
      <c r="C30" s="29" t="s">
        <v>96</v>
      </c>
      <c r="D30" s="30">
        <v>73</v>
      </c>
      <c r="E30" s="31">
        <v>26</v>
      </c>
      <c r="F30" s="31">
        <v>23</v>
      </c>
      <c r="G30" s="31">
        <v>70</v>
      </c>
      <c r="H30" s="31">
        <v>37</v>
      </c>
      <c r="I30" s="31">
        <v>33</v>
      </c>
      <c r="J30" s="32">
        <v>14</v>
      </c>
    </row>
    <row r="31" spans="1:10" ht="12.75">
      <c r="A31" s="27">
        <v>14</v>
      </c>
      <c r="B31" s="28" t="s">
        <v>66</v>
      </c>
      <c r="C31" s="29" t="s">
        <v>97</v>
      </c>
      <c r="D31" s="30">
        <v>47</v>
      </c>
      <c r="E31" s="31">
        <v>17</v>
      </c>
      <c r="F31" s="31">
        <v>15</v>
      </c>
      <c r="G31" s="31">
        <v>45</v>
      </c>
      <c r="H31" s="31">
        <v>21</v>
      </c>
      <c r="I31" s="31">
        <v>24</v>
      </c>
      <c r="J31" s="32">
        <v>9</v>
      </c>
    </row>
    <row r="32" spans="1:10" ht="12.75">
      <c r="A32" s="27">
        <v>15</v>
      </c>
      <c r="B32" s="28" t="s">
        <v>98</v>
      </c>
      <c r="C32" s="29" t="s">
        <v>99</v>
      </c>
      <c r="D32" s="30">
        <v>44</v>
      </c>
      <c r="E32" s="31">
        <v>12</v>
      </c>
      <c r="F32" s="31">
        <v>3</v>
      </c>
      <c r="G32" s="31">
        <v>35</v>
      </c>
      <c r="H32" s="31">
        <v>20</v>
      </c>
      <c r="I32" s="31">
        <v>15</v>
      </c>
      <c r="J32" s="32">
        <v>15</v>
      </c>
    </row>
    <row r="33" spans="1:10" ht="12.75">
      <c r="A33" s="27">
        <v>16</v>
      </c>
      <c r="B33" s="28" t="s">
        <v>100</v>
      </c>
      <c r="C33" s="29" t="s">
        <v>101</v>
      </c>
      <c r="D33" s="30">
        <v>67</v>
      </c>
      <c r="E33" s="31">
        <v>14</v>
      </c>
      <c r="F33" s="31">
        <v>6</v>
      </c>
      <c r="G33" s="31">
        <v>59</v>
      </c>
      <c r="H33" s="31">
        <v>38</v>
      </c>
      <c r="I33" s="31">
        <v>21</v>
      </c>
      <c r="J33" s="32">
        <v>23</v>
      </c>
    </row>
    <row r="34" spans="1:10" ht="12.75">
      <c r="A34" s="27">
        <v>17</v>
      </c>
      <c r="B34" s="28" t="s">
        <v>102</v>
      </c>
      <c r="C34" s="29" t="s">
        <v>103</v>
      </c>
      <c r="D34" s="30">
        <v>17</v>
      </c>
      <c r="E34" s="31">
        <v>14</v>
      </c>
      <c r="F34" s="31">
        <v>18</v>
      </c>
      <c r="G34" s="31">
        <v>21</v>
      </c>
      <c r="H34" s="31">
        <v>13</v>
      </c>
      <c r="I34" s="31">
        <v>8</v>
      </c>
      <c r="J34" s="32">
        <v>0</v>
      </c>
    </row>
    <row r="35" spans="1:10" ht="12.75">
      <c r="A35" s="27">
        <v>18</v>
      </c>
      <c r="B35" s="28" t="s">
        <v>104</v>
      </c>
      <c r="C35" s="29" t="s">
        <v>105</v>
      </c>
      <c r="D35" s="30">
        <v>6</v>
      </c>
      <c r="E35" s="31">
        <v>28</v>
      </c>
      <c r="F35" s="31">
        <v>31</v>
      </c>
      <c r="G35" s="31">
        <v>9</v>
      </c>
      <c r="H35" s="31">
        <v>6</v>
      </c>
      <c r="I35" s="31">
        <v>3</v>
      </c>
      <c r="J35" s="32">
        <v>0</v>
      </c>
    </row>
    <row r="36" spans="1:10" ht="12.75">
      <c r="A36" s="27">
        <v>19</v>
      </c>
      <c r="B36" s="28" t="s">
        <v>106</v>
      </c>
      <c r="C36" s="29" t="s">
        <v>107</v>
      </c>
      <c r="D36" s="30">
        <v>29</v>
      </c>
      <c r="E36" s="31">
        <v>24</v>
      </c>
      <c r="F36" s="31">
        <v>32</v>
      </c>
      <c r="G36" s="31">
        <v>37</v>
      </c>
      <c r="H36" s="31">
        <v>27</v>
      </c>
      <c r="I36" s="31">
        <v>10</v>
      </c>
      <c r="J36" s="32">
        <v>6</v>
      </c>
    </row>
    <row r="37" spans="1:10" ht="12.75">
      <c r="A37" s="27">
        <v>20</v>
      </c>
      <c r="B37" s="28" t="s">
        <v>108</v>
      </c>
      <c r="C37" s="29" t="s">
        <v>109</v>
      </c>
      <c r="D37" s="30">
        <v>35</v>
      </c>
      <c r="E37" s="31">
        <v>37</v>
      </c>
      <c r="F37" s="31">
        <v>24</v>
      </c>
      <c r="G37" s="31">
        <v>22</v>
      </c>
      <c r="H37" s="31">
        <v>17</v>
      </c>
      <c r="I37" s="31">
        <v>5</v>
      </c>
      <c r="J37" s="32">
        <v>9</v>
      </c>
    </row>
    <row r="38" spans="1:10" ht="12.75">
      <c r="A38" s="27">
        <v>21</v>
      </c>
      <c r="B38" s="28" t="s">
        <v>70</v>
      </c>
      <c r="C38" s="29" t="s">
        <v>110</v>
      </c>
      <c r="D38" s="30">
        <v>55</v>
      </c>
      <c r="E38" s="31">
        <v>12</v>
      </c>
      <c r="F38" s="31">
        <v>12</v>
      </c>
      <c r="G38" s="31">
        <v>55</v>
      </c>
      <c r="H38" s="31">
        <v>20</v>
      </c>
      <c r="I38" s="31">
        <v>35</v>
      </c>
      <c r="J38" s="32">
        <v>20</v>
      </c>
    </row>
    <row r="39" spans="1:10" ht="12.75">
      <c r="A39" s="27">
        <v>22</v>
      </c>
      <c r="B39" s="28" t="s">
        <v>111</v>
      </c>
      <c r="C39" s="29" t="s">
        <v>112</v>
      </c>
      <c r="D39" s="30">
        <v>25</v>
      </c>
      <c r="E39" s="31">
        <v>10</v>
      </c>
      <c r="F39" s="31">
        <v>5</v>
      </c>
      <c r="G39" s="31">
        <v>20</v>
      </c>
      <c r="H39" s="31">
        <v>12</v>
      </c>
      <c r="I39" s="31">
        <v>8</v>
      </c>
      <c r="J39" s="32">
        <v>8</v>
      </c>
    </row>
    <row r="40" spans="1:10" ht="12.75">
      <c r="A40" s="27">
        <v>23</v>
      </c>
      <c r="B40" s="28" t="s">
        <v>111</v>
      </c>
      <c r="C40" s="29" t="s">
        <v>113</v>
      </c>
      <c r="D40" s="30">
        <v>51</v>
      </c>
      <c r="E40" s="31">
        <v>23</v>
      </c>
      <c r="F40" s="31">
        <v>11</v>
      </c>
      <c r="G40" s="31">
        <v>39</v>
      </c>
      <c r="H40" s="31">
        <v>24</v>
      </c>
      <c r="I40" s="31">
        <v>15</v>
      </c>
      <c r="J40" s="32">
        <v>11</v>
      </c>
    </row>
    <row r="41" spans="1:10" ht="12.75">
      <c r="A41" s="27">
        <v>24</v>
      </c>
      <c r="B41" s="28" t="s">
        <v>114</v>
      </c>
      <c r="C41" s="29" t="s">
        <v>115</v>
      </c>
      <c r="D41" s="30">
        <v>55</v>
      </c>
      <c r="E41" s="31">
        <v>17</v>
      </c>
      <c r="F41" s="31">
        <v>25</v>
      </c>
      <c r="G41" s="31">
        <v>63</v>
      </c>
      <c r="H41" s="31">
        <v>36</v>
      </c>
      <c r="I41" s="31">
        <v>27</v>
      </c>
      <c r="J41" s="32">
        <v>17</v>
      </c>
    </row>
    <row r="42" spans="1:10" ht="12.75">
      <c r="A42" s="27">
        <v>25</v>
      </c>
      <c r="B42" s="28" t="s">
        <v>114</v>
      </c>
      <c r="C42" s="29" t="s">
        <v>116</v>
      </c>
      <c r="D42" s="30">
        <v>19</v>
      </c>
      <c r="E42" s="31">
        <v>63</v>
      </c>
      <c r="F42" s="31">
        <v>62</v>
      </c>
      <c r="G42" s="31">
        <v>18</v>
      </c>
      <c r="H42" s="31">
        <v>9</v>
      </c>
      <c r="I42" s="31">
        <v>9</v>
      </c>
      <c r="J42" s="32">
        <v>2</v>
      </c>
    </row>
    <row r="43" spans="1:10" ht="12.75">
      <c r="A43" s="27">
        <v>26</v>
      </c>
      <c r="B43" s="28" t="s">
        <v>117</v>
      </c>
      <c r="C43" s="29" t="s">
        <v>118</v>
      </c>
      <c r="D43" s="30">
        <v>44</v>
      </c>
      <c r="E43" s="31">
        <v>25</v>
      </c>
      <c r="F43" s="31">
        <v>30</v>
      </c>
      <c r="G43" s="31">
        <v>49</v>
      </c>
      <c r="H43" s="31">
        <v>29</v>
      </c>
      <c r="I43" s="31">
        <v>20</v>
      </c>
      <c r="J43" s="32">
        <v>18</v>
      </c>
    </row>
    <row r="44" spans="1:10" ht="12.75">
      <c r="A44" s="27">
        <v>27</v>
      </c>
      <c r="B44" s="28" t="s">
        <v>119</v>
      </c>
      <c r="C44" s="29" t="s">
        <v>120</v>
      </c>
      <c r="D44" s="30">
        <v>45</v>
      </c>
      <c r="E44" s="31">
        <v>29</v>
      </c>
      <c r="F44" s="31">
        <v>30</v>
      </c>
      <c r="G44" s="31">
        <v>46</v>
      </c>
      <c r="H44" s="31">
        <v>29</v>
      </c>
      <c r="I44" s="31">
        <v>17</v>
      </c>
      <c r="J44" s="32">
        <v>8</v>
      </c>
    </row>
    <row r="45" spans="1:10" ht="12.75">
      <c r="A45" s="27">
        <v>28</v>
      </c>
      <c r="B45" s="28" t="s">
        <v>121</v>
      </c>
      <c r="C45" s="29" t="s">
        <v>122</v>
      </c>
      <c r="D45" s="30">
        <v>17</v>
      </c>
      <c r="E45" s="31">
        <v>8</v>
      </c>
      <c r="F45" s="31">
        <v>6</v>
      </c>
      <c r="G45" s="31">
        <v>15</v>
      </c>
      <c r="H45" s="31">
        <v>8</v>
      </c>
      <c r="I45" s="31">
        <v>7</v>
      </c>
      <c r="J45" s="32">
        <v>5</v>
      </c>
    </row>
    <row r="46" spans="1:10" ht="12.75">
      <c r="A46" s="27">
        <v>29</v>
      </c>
      <c r="B46" s="28" t="s">
        <v>123</v>
      </c>
      <c r="C46" s="29" t="s">
        <v>124</v>
      </c>
      <c r="D46" s="30">
        <v>19</v>
      </c>
      <c r="E46" s="31">
        <v>10</v>
      </c>
      <c r="F46" s="31">
        <v>4</v>
      </c>
      <c r="G46" s="31">
        <v>13</v>
      </c>
      <c r="H46" s="31">
        <v>4</v>
      </c>
      <c r="I46" s="31">
        <v>9</v>
      </c>
      <c r="J46" s="32">
        <v>10</v>
      </c>
    </row>
    <row r="47" spans="1:10" ht="12.75">
      <c r="A47" s="27">
        <v>30</v>
      </c>
      <c r="B47" s="28" t="s">
        <v>123</v>
      </c>
      <c r="C47" s="29" t="s">
        <v>125</v>
      </c>
      <c r="D47" s="30">
        <v>32</v>
      </c>
      <c r="E47" s="31">
        <v>16</v>
      </c>
      <c r="F47" s="31">
        <v>11</v>
      </c>
      <c r="G47" s="31">
        <v>27</v>
      </c>
      <c r="H47" s="31">
        <v>15</v>
      </c>
      <c r="I47" s="31">
        <v>12</v>
      </c>
      <c r="J47" s="32">
        <v>11</v>
      </c>
    </row>
    <row r="48" spans="1:10" ht="12.75">
      <c r="A48" s="27">
        <v>31</v>
      </c>
      <c r="B48" s="28" t="s">
        <v>126</v>
      </c>
      <c r="C48" s="29" t="s">
        <v>127</v>
      </c>
      <c r="D48" s="30">
        <v>31</v>
      </c>
      <c r="E48" s="31">
        <v>12</v>
      </c>
      <c r="F48" s="31">
        <v>22</v>
      </c>
      <c r="G48" s="31">
        <v>41</v>
      </c>
      <c r="H48" s="31">
        <v>24</v>
      </c>
      <c r="I48" s="31">
        <v>17</v>
      </c>
      <c r="J48" s="32">
        <v>12</v>
      </c>
    </row>
    <row r="49" spans="1:10" ht="12.75">
      <c r="A49" s="27">
        <v>32</v>
      </c>
      <c r="B49" s="28" t="s">
        <v>128</v>
      </c>
      <c r="C49" s="29" t="s">
        <v>129</v>
      </c>
      <c r="D49" s="30">
        <v>26</v>
      </c>
      <c r="E49" s="31">
        <v>9</v>
      </c>
      <c r="F49" s="31">
        <v>10</v>
      </c>
      <c r="G49" s="31">
        <v>27</v>
      </c>
      <c r="H49" s="31">
        <v>16</v>
      </c>
      <c r="I49" s="31">
        <v>11</v>
      </c>
      <c r="J49" s="32">
        <v>9</v>
      </c>
    </row>
    <row r="50" spans="1:10" ht="12.75">
      <c r="A50" s="27">
        <v>33</v>
      </c>
      <c r="B50" s="28" t="s">
        <v>130</v>
      </c>
      <c r="C50" s="29" t="s">
        <v>131</v>
      </c>
      <c r="D50" s="30">
        <v>37</v>
      </c>
      <c r="E50" s="31">
        <v>13</v>
      </c>
      <c r="F50" s="31">
        <v>20</v>
      </c>
      <c r="G50" s="31">
        <v>44</v>
      </c>
      <c r="H50" s="31">
        <v>26</v>
      </c>
      <c r="I50" s="31">
        <v>18</v>
      </c>
      <c r="J50" s="32">
        <v>21</v>
      </c>
    </row>
    <row r="51" spans="1:10" ht="12.75">
      <c r="A51" s="27">
        <v>34</v>
      </c>
      <c r="B51" s="28" t="s">
        <v>132</v>
      </c>
      <c r="C51" s="29" t="s">
        <v>133</v>
      </c>
      <c r="D51" s="30">
        <v>68</v>
      </c>
      <c r="E51" s="31">
        <v>23</v>
      </c>
      <c r="F51" s="31">
        <v>15</v>
      </c>
      <c r="G51" s="31">
        <v>60</v>
      </c>
      <c r="H51" s="31">
        <v>31</v>
      </c>
      <c r="I51" s="31">
        <v>29</v>
      </c>
      <c r="J51" s="32">
        <v>6</v>
      </c>
    </row>
    <row r="52" spans="1:10" ht="12.75">
      <c r="A52" s="27">
        <v>35</v>
      </c>
      <c r="B52" s="28" t="s">
        <v>74</v>
      </c>
      <c r="C52" s="29" t="s">
        <v>134</v>
      </c>
      <c r="D52" s="30">
        <v>20</v>
      </c>
      <c r="E52" s="31">
        <v>16</v>
      </c>
      <c r="F52" s="31">
        <v>6</v>
      </c>
      <c r="G52" s="31">
        <v>10</v>
      </c>
      <c r="H52" s="31">
        <v>8</v>
      </c>
      <c r="I52" s="31">
        <v>2</v>
      </c>
      <c r="J52" s="32">
        <v>7</v>
      </c>
    </row>
    <row r="53" spans="1:10" ht="12.75">
      <c r="A53" s="27">
        <v>36</v>
      </c>
      <c r="B53" s="28" t="s">
        <v>74</v>
      </c>
      <c r="C53" s="29" t="s">
        <v>135</v>
      </c>
      <c r="D53" s="30">
        <v>50</v>
      </c>
      <c r="E53" s="31">
        <v>23</v>
      </c>
      <c r="F53" s="31">
        <v>27</v>
      </c>
      <c r="G53" s="31">
        <v>54</v>
      </c>
      <c r="H53" s="31">
        <v>29</v>
      </c>
      <c r="I53" s="31">
        <v>25</v>
      </c>
      <c r="J53" s="32">
        <v>2</v>
      </c>
    </row>
    <row r="54" spans="1:10" ht="12.75">
      <c r="A54" s="27">
        <v>37</v>
      </c>
      <c r="B54" s="28" t="s">
        <v>74</v>
      </c>
      <c r="C54" s="29" t="s">
        <v>136</v>
      </c>
      <c r="D54" s="30">
        <v>28</v>
      </c>
      <c r="E54" s="31">
        <v>5</v>
      </c>
      <c r="F54" s="31">
        <v>10</v>
      </c>
      <c r="G54" s="31">
        <v>33</v>
      </c>
      <c r="H54" s="31">
        <v>20</v>
      </c>
      <c r="I54" s="31">
        <v>13</v>
      </c>
      <c r="J54" s="32">
        <v>10</v>
      </c>
    </row>
    <row r="55" spans="1:10" ht="12.75">
      <c r="A55" s="27">
        <v>38</v>
      </c>
      <c r="B55" s="28" t="s">
        <v>137</v>
      </c>
      <c r="C55" s="29" t="s">
        <v>138</v>
      </c>
      <c r="D55" s="30">
        <v>28</v>
      </c>
      <c r="E55" s="31">
        <v>6</v>
      </c>
      <c r="F55" s="31">
        <v>2</v>
      </c>
      <c r="G55" s="31">
        <v>24</v>
      </c>
      <c r="H55" s="31">
        <v>16</v>
      </c>
      <c r="I55" s="31">
        <v>8</v>
      </c>
      <c r="J55" s="32">
        <v>16</v>
      </c>
    </row>
    <row r="56" spans="1:10" ht="12.75">
      <c r="A56" s="27">
        <v>39</v>
      </c>
      <c r="B56" s="28" t="s">
        <v>76</v>
      </c>
      <c r="C56" s="29" t="s">
        <v>139</v>
      </c>
      <c r="D56" s="30">
        <v>30</v>
      </c>
      <c r="E56" s="31">
        <v>17</v>
      </c>
      <c r="F56" s="31">
        <v>5</v>
      </c>
      <c r="G56" s="31">
        <v>18</v>
      </c>
      <c r="H56" s="31">
        <v>9</v>
      </c>
      <c r="I56" s="31">
        <v>9</v>
      </c>
      <c r="J56" s="32">
        <v>5</v>
      </c>
    </row>
    <row r="57" spans="1:10" ht="12.75">
      <c r="A57" s="27">
        <v>40</v>
      </c>
      <c r="B57" s="28" t="s">
        <v>140</v>
      </c>
      <c r="C57" s="29" t="s">
        <v>141</v>
      </c>
      <c r="D57" s="30">
        <v>46</v>
      </c>
      <c r="E57" s="31">
        <v>15</v>
      </c>
      <c r="F57" s="31">
        <v>12</v>
      </c>
      <c r="G57" s="31">
        <v>43</v>
      </c>
      <c r="H57" s="31">
        <v>31</v>
      </c>
      <c r="I57" s="31">
        <v>12</v>
      </c>
      <c r="J57" s="32">
        <v>17</v>
      </c>
    </row>
    <row r="58" spans="1:10" ht="12.75">
      <c r="A58" s="27">
        <v>41</v>
      </c>
      <c r="B58" s="28" t="s">
        <v>142</v>
      </c>
      <c r="C58" s="29" t="s">
        <v>143</v>
      </c>
      <c r="D58" s="30">
        <v>26</v>
      </c>
      <c r="E58" s="31">
        <v>10</v>
      </c>
      <c r="F58" s="31">
        <v>8</v>
      </c>
      <c r="G58" s="31">
        <v>24</v>
      </c>
      <c r="H58" s="31">
        <v>11</v>
      </c>
      <c r="I58" s="31">
        <v>13</v>
      </c>
      <c r="J58" s="32">
        <v>6</v>
      </c>
    </row>
    <row r="59" spans="1:10" ht="12.75">
      <c r="A59" s="27">
        <v>42</v>
      </c>
      <c r="B59" s="28" t="s">
        <v>144</v>
      </c>
      <c r="C59" s="29" t="s">
        <v>145</v>
      </c>
      <c r="D59" s="30">
        <v>36</v>
      </c>
      <c r="E59" s="31">
        <v>9</v>
      </c>
      <c r="F59" s="31">
        <v>7</v>
      </c>
      <c r="G59" s="31">
        <v>34</v>
      </c>
      <c r="H59" s="31">
        <v>23</v>
      </c>
      <c r="I59" s="31">
        <v>11</v>
      </c>
      <c r="J59" s="32">
        <v>7</v>
      </c>
    </row>
    <row r="60" spans="1:10" ht="12.75">
      <c r="A60" s="27">
        <v>43</v>
      </c>
      <c r="B60" s="28" t="s">
        <v>144</v>
      </c>
      <c r="C60" s="29" t="s">
        <v>146</v>
      </c>
      <c r="D60" s="30">
        <v>32</v>
      </c>
      <c r="E60" s="31">
        <v>9</v>
      </c>
      <c r="F60" s="31">
        <v>12</v>
      </c>
      <c r="G60" s="31">
        <v>35</v>
      </c>
      <c r="H60" s="31">
        <v>19</v>
      </c>
      <c r="I60" s="31">
        <v>16</v>
      </c>
      <c r="J60" s="32">
        <v>0</v>
      </c>
    </row>
    <row r="61" spans="1:10" ht="13.5" thickBot="1">
      <c r="A61" s="27">
        <v>44</v>
      </c>
      <c r="B61" s="28" t="s">
        <v>147</v>
      </c>
      <c r="C61" s="29" t="s">
        <v>148</v>
      </c>
      <c r="D61" s="30">
        <v>28</v>
      </c>
      <c r="E61" s="31">
        <v>11</v>
      </c>
      <c r="F61" s="31">
        <v>2</v>
      </c>
      <c r="G61" s="31">
        <v>19</v>
      </c>
      <c r="H61" s="31">
        <v>9</v>
      </c>
      <c r="I61" s="31">
        <v>10</v>
      </c>
      <c r="J61" s="32">
        <v>5</v>
      </c>
    </row>
    <row r="62" spans="1:10" s="38" customFormat="1" ht="16.5" thickBot="1" thickTop="1">
      <c r="A62" s="33">
        <v>44</v>
      </c>
      <c r="B62" s="34"/>
      <c r="C62" s="35" t="s">
        <v>149</v>
      </c>
      <c r="D62" s="33">
        <f aca="true" t="shared" si="3" ref="D62:J62">(D18+D19+D20+D21+D22+D23+D24+D25+D26+D27+D28+D29+D30+D31+D32+D33+D34+D35+D36+D37+D38+D39+D40+D41+D42+D43+D44+D45+D46+D47+D48+D49+D50+D51+D52+D53+D54+D55+D56+D57+D58+D59+D60+D61)</f>
        <v>1874</v>
      </c>
      <c r="E62" s="36">
        <f t="shared" si="3"/>
        <v>913</v>
      </c>
      <c r="F62" s="36">
        <f t="shared" si="3"/>
        <v>815</v>
      </c>
      <c r="G62" s="36">
        <f t="shared" si="3"/>
        <v>1776</v>
      </c>
      <c r="H62" s="36">
        <f t="shared" si="3"/>
        <v>1007</v>
      </c>
      <c r="I62" s="36">
        <f t="shared" si="3"/>
        <v>769</v>
      </c>
      <c r="J62" s="37">
        <f t="shared" si="3"/>
        <v>433</v>
      </c>
    </row>
    <row r="63" spans="1:10" ht="14.25" hidden="1" thickBot="1" thickTop="1">
      <c r="A63" s="547"/>
      <c r="B63" s="548"/>
      <c r="C63" s="548"/>
      <c r="D63" s="548"/>
      <c r="E63" s="548"/>
      <c r="F63" s="548"/>
      <c r="G63" s="548"/>
      <c r="H63" s="548"/>
      <c r="I63" s="548"/>
      <c r="J63" s="549"/>
    </row>
    <row r="64" spans="1:10" ht="14.25" hidden="1" thickBot="1" thickTop="1">
      <c r="A64" s="27">
        <v>1</v>
      </c>
      <c r="B64" s="28" t="s">
        <v>64</v>
      </c>
      <c r="C64" s="29" t="s">
        <v>150</v>
      </c>
      <c r="D64" s="30">
        <v>118</v>
      </c>
      <c r="E64" s="31">
        <v>55</v>
      </c>
      <c r="F64" s="31">
        <v>51</v>
      </c>
      <c r="G64" s="31">
        <v>114</v>
      </c>
      <c r="H64" s="31">
        <v>66</v>
      </c>
      <c r="I64" s="31">
        <v>48</v>
      </c>
      <c r="J64" s="32">
        <v>32</v>
      </c>
    </row>
    <row r="65" spans="1:10" ht="14.25" hidden="1" thickBot="1" thickTop="1">
      <c r="A65" s="27">
        <v>2</v>
      </c>
      <c r="B65" s="28" t="s">
        <v>66</v>
      </c>
      <c r="C65" s="29" t="s">
        <v>151</v>
      </c>
      <c r="D65" s="30">
        <v>100</v>
      </c>
      <c r="E65" s="31">
        <v>73</v>
      </c>
      <c r="F65" s="31">
        <v>58</v>
      </c>
      <c r="G65" s="31">
        <v>85</v>
      </c>
      <c r="H65" s="31">
        <v>44</v>
      </c>
      <c r="I65" s="31">
        <v>41</v>
      </c>
      <c r="J65" s="32">
        <v>0</v>
      </c>
    </row>
    <row r="66" spans="1:10" ht="14.25" hidden="1" thickBot="1" thickTop="1">
      <c r="A66" s="27">
        <v>3</v>
      </c>
      <c r="B66" s="28" t="s">
        <v>66</v>
      </c>
      <c r="C66" s="29" t="s">
        <v>152</v>
      </c>
      <c r="D66" s="30">
        <v>134</v>
      </c>
      <c r="E66" s="31">
        <v>110</v>
      </c>
      <c r="F66" s="31">
        <v>91</v>
      </c>
      <c r="G66" s="31">
        <v>115</v>
      </c>
      <c r="H66" s="31">
        <v>59</v>
      </c>
      <c r="I66" s="31">
        <v>56</v>
      </c>
      <c r="J66" s="32">
        <v>0</v>
      </c>
    </row>
    <row r="67" spans="1:10" ht="14.25" hidden="1" thickBot="1" thickTop="1">
      <c r="A67" s="27">
        <v>4</v>
      </c>
      <c r="B67" s="28" t="s">
        <v>66</v>
      </c>
      <c r="C67" s="29" t="s">
        <v>69</v>
      </c>
      <c r="D67" s="30">
        <v>84</v>
      </c>
      <c r="E67" s="31">
        <v>75</v>
      </c>
      <c r="F67" s="31">
        <v>55</v>
      </c>
      <c r="G67" s="31">
        <v>64</v>
      </c>
      <c r="H67" s="31">
        <v>34</v>
      </c>
      <c r="I67" s="31">
        <v>30</v>
      </c>
      <c r="J67" s="32">
        <v>0</v>
      </c>
    </row>
    <row r="68" spans="1:10" ht="14.25" hidden="1" thickBot="1" thickTop="1">
      <c r="A68" s="27">
        <v>5</v>
      </c>
      <c r="B68" s="28" t="s">
        <v>70</v>
      </c>
      <c r="C68" s="29" t="s">
        <v>71</v>
      </c>
      <c r="D68" s="30">
        <v>128</v>
      </c>
      <c r="E68" s="31">
        <v>59</v>
      </c>
      <c r="F68" s="31">
        <v>38</v>
      </c>
      <c r="G68" s="31">
        <v>107</v>
      </c>
      <c r="H68" s="31">
        <v>71</v>
      </c>
      <c r="I68" s="31">
        <v>36</v>
      </c>
      <c r="J68" s="32">
        <v>30</v>
      </c>
    </row>
    <row r="69" spans="1:10" s="61" customFormat="1" ht="14.25" hidden="1" thickBot="1" thickTop="1">
      <c r="A69" s="56">
        <v>5</v>
      </c>
      <c r="B69" s="57"/>
      <c r="C69" s="58" t="s">
        <v>72</v>
      </c>
      <c r="D69" s="56">
        <f aca="true" t="shared" si="4" ref="D69:J69">(D64+D65+D66+D67+D68)</f>
        <v>564</v>
      </c>
      <c r="E69" s="59">
        <f t="shared" si="4"/>
        <v>372</v>
      </c>
      <c r="F69" s="59">
        <f t="shared" si="4"/>
        <v>293</v>
      </c>
      <c r="G69" s="59">
        <f t="shared" si="4"/>
        <v>485</v>
      </c>
      <c r="H69" s="59">
        <f t="shared" si="4"/>
        <v>274</v>
      </c>
      <c r="I69" s="59">
        <f t="shared" si="4"/>
        <v>211</v>
      </c>
      <c r="J69" s="60">
        <f t="shared" si="4"/>
        <v>62</v>
      </c>
    </row>
    <row r="70" spans="1:10" ht="14.25" hidden="1" thickBot="1" thickTop="1">
      <c r="A70" s="547"/>
      <c r="B70" s="548"/>
      <c r="C70" s="548"/>
      <c r="D70" s="548"/>
      <c r="E70" s="548"/>
      <c r="F70" s="548"/>
      <c r="G70" s="548"/>
      <c r="H70" s="548"/>
      <c r="I70" s="548"/>
      <c r="J70" s="549"/>
    </row>
    <row r="71" spans="1:10" ht="14.25" hidden="1" thickBot="1" thickTop="1">
      <c r="A71" s="27">
        <v>1</v>
      </c>
      <c r="B71" s="28" t="s">
        <v>66</v>
      </c>
      <c r="C71" s="29" t="s">
        <v>73</v>
      </c>
      <c r="D71" s="30">
        <v>82</v>
      </c>
      <c r="E71" s="31">
        <v>8</v>
      </c>
      <c r="F71" s="31">
        <v>10</v>
      </c>
      <c r="G71" s="31">
        <v>84</v>
      </c>
      <c r="H71" s="31">
        <v>43</v>
      </c>
      <c r="I71" s="31">
        <v>41</v>
      </c>
      <c r="J71" s="32">
        <v>51</v>
      </c>
    </row>
    <row r="72" spans="1:10" ht="14.25" hidden="1" thickBot="1" thickTop="1">
      <c r="A72" s="27">
        <v>2</v>
      </c>
      <c r="B72" s="28" t="s">
        <v>74</v>
      </c>
      <c r="C72" s="29" t="s">
        <v>75</v>
      </c>
      <c r="D72" s="30">
        <v>170</v>
      </c>
      <c r="E72" s="31">
        <v>17</v>
      </c>
      <c r="F72" s="31">
        <v>18</v>
      </c>
      <c r="G72" s="31">
        <v>171</v>
      </c>
      <c r="H72" s="31">
        <v>104</v>
      </c>
      <c r="I72" s="31">
        <v>67</v>
      </c>
      <c r="J72" s="32">
        <v>63</v>
      </c>
    </row>
    <row r="73" spans="1:10" ht="14.25" hidden="1" thickBot="1" thickTop="1">
      <c r="A73" s="27">
        <v>3</v>
      </c>
      <c r="B73" s="28" t="s">
        <v>76</v>
      </c>
      <c r="C73" s="29" t="s">
        <v>153</v>
      </c>
      <c r="D73" s="30">
        <v>107</v>
      </c>
      <c r="E73" s="31">
        <v>10</v>
      </c>
      <c r="F73" s="31">
        <v>4</v>
      </c>
      <c r="G73" s="31">
        <v>101</v>
      </c>
      <c r="H73" s="31">
        <v>58</v>
      </c>
      <c r="I73" s="31">
        <v>43</v>
      </c>
      <c r="J73" s="32">
        <v>39</v>
      </c>
    </row>
    <row r="74" spans="1:10" s="61" customFormat="1" ht="14.25" hidden="1" thickBot="1" thickTop="1">
      <c r="A74" s="56">
        <v>3</v>
      </c>
      <c r="B74" s="57"/>
      <c r="C74" s="58" t="s">
        <v>78</v>
      </c>
      <c r="D74" s="56">
        <f aca="true" t="shared" si="5" ref="D74:J74">(D71+D72+D73)</f>
        <v>359</v>
      </c>
      <c r="E74" s="59">
        <f t="shared" si="5"/>
        <v>35</v>
      </c>
      <c r="F74" s="59">
        <f t="shared" si="5"/>
        <v>32</v>
      </c>
      <c r="G74" s="59">
        <f t="shared" si="5"/>
        <v>356</v>
      </c>
      <c r="H74" s="59">
        <f t="shared" si="5"/>
        <v>205</v>
      </c>
      <c r="I74" s="59">
        <f t="shared" si="5"/>
        <v>151</v>
      </c>
      <c r="J74" s="60">
        <f t="shared" si="5"/>
        <v>153</v>
      </c>
    </row>
    <row r="75" spans="1:10" ht="14.25" thickBot="1" thickTop="1">
      <c r="A75" s="547"/>
      <c r="B75" s="548"/>
      <c r="C75" s="548"/>
      <c r="D75" s="548"/>
      <c r="E75" s="548"/>
      <c r="F75" s="548"/>
      <c r="G75" s="548"/>
      <c r="H75" s="548"/>
      <c r="I75" s="548"/>
      <c r="J75" s="549"/>
    </row>
    <row r="76" spans="1:10" ht="13.5" thickTop="1">
      <c r="A76" s="27">
        <v>1</v>
      </c>
      <c r="B76" s="28" t="s">
        <v>80</v>
      </c>
      <c r="C76" s="29" t="s">
        <v>154</v>
      </c>
      <c r="D76" s="30">
        <v>6</v>
      </c>
      <c r="E76" s="31">
        <v>0</v>
      </c>
      <c r="F76" s="31">
        <v>0</v>
      </c>
      <c r="G76" s="31">
        <v>6</v>
      </c>
      <c r="H76" s="31">
        <v>2</v>
      </c>
      <c r="I76" s="31">
        <v>4</v>
      </c>
      <c r="J76" s="32">
        <v>0</v>
      </c>
    </row>
    <row r="77" spans="1:10" ht="12.75">
      <c r="A77" s="27">
        <v>2</v>
      </c>
      <c r="B77" s="28" t="s">
        <v>85</v>
      </c>
      <c r="C77" s="29" t="s">
        <v>155</v>
      </c>
      <c r="D77" s="30">
        <v>13</v>
      </c>
      <c r="E77" s="31">
        <v>0</v>
      </c>
      <c r="F77" s="31">
        <v>0</v>
      </c>
      <c r="G77" s="31">
        <v>13</v>
      </c>
      <c r="H77" s="31">
        <v>4</v>
      </c>
      <c r="I77" s="31">
        <v>9</v>
      </c>
      <c r="J77" s="32">
        <v>10</v>
      </c>
    </row>
    <row r="78" spans="1:10" ht="22.5">
      <c r="A78" s="27">
        <v>3</v>
      </c>
      <c r="B78" s="28" t="s">
        <v>108</v>
      </c>
      <c r="C78" s="62" t="s">
        <v>156</v>
      </c>
      <c r="D78" s="30">
        <v>4</v>
      </c>
      <c r="E78" s="31">
        <v>1</v>
      </c>
      <c r="F78" s="31">
        <v>0</v>
      </c>
      <c r="G78" s="31">
        <v>3</v>
      </c>
      <c r="H78" s="31">
        <v>0</v>
      </c>
      <c r="I78" s="31">
        <v>3</v>
      </c>
      <c r="J78" s="32">
        <v>3</v>
      </c>
    </row>
    <row r="79" spans="1:10" ht="12.75">
      <c r="A79" s="27">
        <v>4</v>
      </c>
      <c r="B79" s="28" t="s">
        <v>157</v>
      </c>
      <c r="C79" s="29" t="s">
        <v>158</v>
      </c>
      <c r="D79" s="30">
        <v>2</v>
      </c>
      <c r="E79" s="31">
        <v>0</v>
      </c>
      <c r="F79" s="31">
        <v>0</v>
      </c>
      <c r="G79" s="31">
        <v>2</v>
      </c>
      <c r="H79" s="31">
        <v>1</v>
      </c>
      <c r="I79" s="31">
        <v>1</v>
      </c>
      <c r="J79" s="32">
        <v>1</v>
      </c>
    </row>
    <row r="80" spans="1:10" ht="12.75">
      <c r="A80" s="27">
        <v>5</v>
      </c>
      <c r="B80" s="28" t="s">
        <v>123</v>
      </c>
      <c r="C80" s="29" t="s">
        <v>159</v>
      </c>
      <c r="D80" s="30">
        <v>4</v>
      </c>
      <c r="E80" s="31">
        <v>0</v>
      </c>
      <c r="F80" s="31">
        <v>1</v>
      </c>
      <c r="G80" s="31">
        <v>5</v>
      </c>
      <c r="H80" s="31">
        <v>3</v>
      </c>
      <c r="I80" s="31">
        <v>2</v>
      </c>
      <c r="J80" s="32">
        <v>5</v>
      </c>
    </row>
    <row r="81" spans="1:10" ht="12.75">
      <c r="A81" s="27">
        <v>6</v>
      </c>
      <c r="B81" s="28" t="s">
        <v>128</v>
      </c>
      <c r="C81" s="29" t="s">
        <v>160</v>
      </c>
      <c r="D81" s="30">
        <v>9</v>
      </c>
      <c r="E81" s="31">
        <v>0</v>
      </c>
      <c r="F81" s="31">
        <v>0</v>
      </c>
      <c r="G81" s="31">
        <v>9</v>
      </c>
      <c r="H81" s="31">
        <v>5</v>
      </c>
      <c r="I81" s="31">
        <v>4</v>
      </c>
      <c r="J81" s="32">
        <v>5</v>
      </c>
    </row>
    <row r="82" spans="1:10" ht="13.5" thickBot="1">
      <c r="A82" s="27">
        <v>7</v>
      </c>
      <c r="B82" s="28" t="s">
        <v>74</v>
      </c>
      <c r="C82" s="29" t="s">
        <v>161</v>
      </c>
      <c r="D82" s="30">
        <v>8</v>
      </c>
      <c r="E82" s="31">
        <v>1</v>
      </c>
      <c r="F82" s="31">
        <v>1</v>
      </c>
      <c r="G82" s="31">
        <v>8</v>
      </c>
      <c r="H82" s="31">
        <v>4</v>
      </c>
      <c r="I82" s="31">
        <v>4</v>
      </c>
      <c r="J82" s="32">
        <v>3</v>
      </c>
    </row>
    <row r="83" spans="1:10" s="38" customFormat="1" ht="16.5" thickBot="1" thickTop="1">
      <c r="A83" s="33">
        <v>7</v>
      </c>
      <c r="B83" s="34"/>
      <c r="C83" s="35" t="s">
        <v>162</v>
      </c>
      <c r="D83" s="33">
        <f aca="true" t="shared" si="6" ref="D83:J83">(D76+D77+D78+D79+D80+D81+D82)</f>
        <v>46</v>
      </c>
      <c r="E83" s="36">
        <f t="shared" si="6"/>
        <v>2</v>
      </c>
      <c r="F83" s="36">
        <f t="shared" si="6"/>
        <v>2</v>
      </c>
      <c r="G83" s="36">
        <f t="shared" si="6"/>
        <v>46</v>
      </c>
      <c r="H83" s="36">
        <f t="shared" si="6"/>
        <v>19</v>
      </c>
      <c r="I83" s="36">
        <f t="shared" si="6"/>
        <v>27</v>
      </c>
      <c r="J83" s="37">
        <f t="shared" si="6"/>
        <v>27</v>
      </c>
    </row>
    <row r="84" spans="1:10" ht="10.5" customHeight="1" thickBot="1" thickTop="1">
      <c r="A84" s="547"/>
      <c r="B84" s="548"/>
      <c r="C84" s="548"/>
      <c r="D84" s="548"/>
      <c r="E84" s="548"/>
      <c r="F84" s="548"/>
      <c r="G84" s="548"/>
      <c r="H84" s="548"/>
      <c r="I84" s="548"/>
      <c r="J84" s="549"/>
    </row>
    <row r="85" spans="1:10" ht="13.5" thickTop="1">
      <c r="A85" s="27">
        <v>1</v>
      </c>
      <c r="B85" s="28" t="s">
        <v>83</v>
      </c>
      <c r="C85" s="29" t="s">
        <v>163</v>
      </c>
      <c r="D85" s="30">
        <v>16</v>
      </c>
      <c r="E85" s="31">
        <v>9</v>
      </c>
      <c r="F85" s="31">
        <v>4</v>
      </c>
      <c r="G85" s="31">
        <v>11</v>
      </c>
      <c r="H85" s="31">
        <v>5</v>
      </c>
      <c r="I85" s="31">
        <v>6</v>
      </c>
      <c r="J85" s="32">
        <v>0</v>
      </c>
    </row>
    <row r="86" spans="1:10" ht="12.75">
      <c r="A86" s="27">
        <v>2</v>
      </c>
      <c r="B86" s="28" t="s">
        <v>66</v>
      </c>
      <c r="C86" s="29" t="s">
        <v>173</v>
      </c>
      <c r="D86" s="30">
        <v>23</v>
      </c>
      <c r="E86" s="31">
        <v>24</v>
      </c>
      <c r="F86" s="31">
        <v>1</v>
      </c>
      <c r="G86" s="31">
        <v>0</v>
      </c>
      <c r="H86" s="31">
        <v>0</v>
      </c>
      <c r="I86" s="31">
        <v>0</v>
      </c>
      <c r="J86" s="32">
        <v>0</v>
      </c>
    </row>
    <row r="87" spans="1:10" ht="12.75">
      <c r="A87" s="27">
        <v>3</v>
      </c>
      <c r="B87" s="28" t="s">
        <v>66</v>
      </c>
      <c r="C87" s="29" t="s">
        <v>164</v>
      </c>
      <c r="D87" s="30">
        <v>21</v>
      </c>
      <c r="E87" s="31">
        <v>1</v>
      </c>
      <c r="F87" s="31">
        <v>5</v>
      </c>
      <c r="G87" s="31">
        <v>25</v>
      </c>
      <c r="H87" s="31">
        <v>12</v>
      </c>
      <c r="I87" s="31">
        <v>13</v>
      </c>
      <c r="J87" s="32">
        <v>2</v>
      </c>
    </row>
    <row r="88" spans="1:10" ht="12.75">
      <c r="A88" s="27">
        <v>4</v>
      </c>
      <c r="B88" s="28" t="s">
        <v>66</v>
      </c>
      <c r="C88" s="29" t="s">
        <v>165</v>
      </c>
      <c r="D88" s="30">
        <v>22</v>
      </c>
      <c r="E88" s="31">
        <v>7</v>
      </c>
      <c r="F88" s="31">
        <v>7</v>
      </c>
      <c r="G88" s="31">
        <v>22</v>
      </c>
      <c r="H88" s="31">
        <v>14</v>
      </c>
      <c r="I88" s="31">
        <v>8</v>
      </c>
      <c r="J88" s="32">
        <v>0</v>
      </c>
    </row>
    <row r="89" spans="1:10" ht="12.75">
      <c r="A89" s="27">
        <v>5</v>
      </c>
      <c r="B89" s="28" t="s">
        <v>106</v>
      </c>
      <c r="C89" s="29" t="s">
        <v>166</v>
      </c>
      <c r="D89" s="30">
        <v>73</v>
      </c>
      <c r="E89" s="31">
        <v>15</v>
      </c>
      <c r="F89" s="31">
        <v>2</v>
      </c>
      <c r="G89" s="31">
        <v>60</v>
      </c>
      <c r="H89" s="31">
        <v>30</v>
      </c>
      <c r="I89" s="31">
        <v>30</v>
      </c>
      <c r="J89" s="32">
        <v>15</v>
      </c>
    </row>
    <row r="90" spans="1:10" ht="12.75">
      <c r="A90" s="27">
        <v>6</v>
      </c>
      <c r="B90" s="28" t="s">
        <v>108</v>
      </c>
      <c r="C90" s="29" t="s">
        <v>167</v>
      </c>
      <c r="D90" s="30">
        <v>11</v>
      </c>
      <c r="E90" s="31">
        <v>18</v>
      </c>
      <c r="F90" s="31">
        <v>17</v>
      </c>
      <c r="G90" s="31">
        <v>10</v>
      </c>
      <c r="H90" s="31">
        <v>6</v>
      </c>
      <c r="I90" s="31">
        <v>4</v>
      </c>
      <c r="J90" s="32">
        <v>0</v>
      </c>
    </row>
    <row r="91" spans="1:10" ht="12.75">
      <c r="A91" s="27">
        <v>7</v>
      </c>
      <c r="B91" s="28" t="s">
        <v>126</v>
      </c>
      <c r="C91" s="29" t="s">
        <v>168</v>
      </c>
      <c r="D91" s="30">
        <v>52</v>
      </c>
      <c r="E91" s="31">
        <v>20</v>
      </c>
      <c r="F91" s="31">
        <v>26</v>
      </c>
      <c r="G91" s="31">
        <v>58</v>
      </c>
      <c r="H91" s="31">
        <v>38</v>
      </c>
      <c r="I91" s="31">
        <v>20</v>
      </c>
      <c r="J91" s="32">
        <v>0</v>
      </c>
    </row>
    <row r="92" spans="1:10" ht="13.5" thickBot="1">
      <c r="A92" s="27">
        <v>8</v>
      </c>
      <c r="B92" s="28" t="s">
        <v>128</v>
      </c>
      <c r="C92" s="29" t="s">
        <v>169</v>
      </c>
      <c r="D92" s="30">
        <v>32</v>
      </c>
      <c r="E92" s="31">
        <v>4</v>
      </c>
      <c r="F92" s="31">
        <v>4</v>
      </c>
      <c r="G92" s="31">
        <v>32</v>
      </c>
      <c r="H92" s="31">
        <v>19</v>
      </c>
      <c r="I92" s="31">
        <v>13</v>
      </c>
      <c r="J92" s="32">
        <v>18</v>
      </c>
    </row>
    <row r="93" spans="1:10" s="38" customFormat="1" ht="16.5" thickBot="1" thickTop="1">
      <c r="A93" s="33">
        <v>8</v>
      </c>
      <c r="B93" s="34"/>
      <c r="C93" s="35" t="s">
        <v>170</v>
      </c>
      <c r="D93" s="33">
        <f aca="true" t="shared" si="7" ref="D93:J93">(D85+D86+D87+D88+D89+D90+D91+D92)</f>
        <v>250</v>
      </c>
      <c r="E93" s="36">
        <f t="shared" si="7"/>
        <v>98</v>
      </c>
      <c r="F93" s="36">
        <f t="shared" si="7"/>
        <v>66</v>
      </c>
      <c r="G93" s="36">
        <f t="shared" si="7"/>
        <v>218</v>
      </c>
      <c r="H93" s="36">
        <f t="shared" si="7"/>
        <v>124</v>
      </c>
      <c r="I93" s="36">
        <f t="shared" si="7"/>
        <v>94</v>
      </c>
      <c r="J93" s="37">
        <f t="shared" si="7"/>
        <v>35</v>
      </c>
    </row>
    <row r="94" spans="1:10" ht="10.5" customHeight="1" thickBot="1" thickTop="1">
      <c r="A94" s="547"/>
      <c r="B94" s="548"/>
      <c r="C94" s="548"/>
      <c r="D94" s="548"/>
      <c r="E94" s="548"/>
      <c r="F94" s="548"/>
      <c r="G94" s="548"/>
      <c r="H94" s="548"/>
      <c r="I94" s="548"/>
      <c r="J94" s="549"/>
    </row>
    <row r="95" spans="1:10" s="38" customFormat="1" ht="16.5" thickBot="1" thickTop="1">
      <c r="A95" s="63">
        <v>67</v>
      </c>
      <c r="B95" s="34"/>
      <c r="C95" s="64" t="s">
        <v>171</v>
      </c>
      <c r="D95" s="63">
        <f aca="true" t="shared" si="8" ref="D95:J95">(D62+D69+D74+D83+D93)</f>
        <v>3093</v>
      </c>
      <c r="E95" s="65">
        <f t="shared" si="8"/>
        <v>1420</v>
      </c>
      <c r="F95" s="65">
        <f t="shared" si="8"/>
        <v>1208</v>
      </c>
      <c r="G95" s="65">
        <f t="shared" si="8"/>
        <v>2881</v>
      </c>
      <c r="H95" s="65">
        <f t="shared" si="8"/>
        <v>1629</v>
      </c>
      <c r="I95" s="65">
        <f t="shared" si="8"/>
        <v>1252</v>
      </c>
      <c r="J95" s="66">
        <f t="shared" si="8"/>
        <v>710</v>
      </c>
    </row>
    <row r="96" ht="13.5" thickTop="1">
      <c r="B96" s="5" t="s">
        <v>172</v>
      </c>
    </row>
  </sheetData>
  <sheetProtection password="CE88" sheet="1" objects="1" scenarios="1"/>
  <mergeCells count="10">
    <mergeCell ref="A2:A4"/>
    <mergeCell ref="B2:B4"/>
    <mergeCell ref="C2:C4"/>
    <mergeCell ref="A63:J63"/>
    <mergeCell ref="A11:J11"/>
    <mergeCell ref="H3:I3"/>
    <mergeCell ref="A70:J70"/>
    <mergeCell ref="A75:J75"/>
    <mergeCell ref="A84:J84"/>
    <mergeCell ref="A94:J94"/>
  </mergeCells>
  <printOptions/>
  <pageMargins left="0.7480314960629921" right="0.15748031496062992" top="0.7874015748031497" bottom="0.5905511811023623" header="0.5118110236220472" footer="0.11811023622047245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J3" sqref="J3"/>
    </sheetView>
  </sheetViews>
  <sheetFormatPr defaultColWidth="9.140625" defaultRowHeight="12.75"/>
  <cols>
    <col min="1" max="1" width="4.421875" style="6" bestFit="1" customWidth="1"/>
    <col min="2" max="2" width="15.28125" style="0" customWidth="1"/>
    <col min="3" max="3" width="50.421875" style="0" customWidth="1"/>
    <col min="4" max="4" width="6.421875" style="6" customWidth="1"/>
    <col min="5" max="5" width="6.140625" style="6" customWidth="1"/>
    <col min="6" max="6" width="10.140625" style="6" customWidth="1"/>
  </cols>
  <sheetData>
    <row r="1" ht="18.75" thickBot="1">
      <c r="A1" s="4" t="s">
        <v>174</v>
      </c>
    </row>
    <row r="2" spans="1:6" s="70" customFormat="1" ht="22.5">
      <c r="A2" s="560" t="s">
        <v>46</v>
      </c>
      <c r="B2" s="562" t="s">
        <v>47</v>
      </c>
      <c r="C2" s="562" t="s">
        <v>48</v>
      </c>
      <c r="D2" s="68" t="s">
        <v>175</v>
      </c>
      <c r="E2" s="9" t="s">
        <v>176</v>
      </c>
      <c r="F2" s="69" t="s">
        <v>177</v>
      </c>
    </row>
    <row r="3" spans="1:6" s="70" customFormat="1" ht="99" thickBot="1">
      <c r="A3" s="561"/>
      <c r="B3" s="563"/>
      <c r="C3" s="563"/>
      <c r="D3" s="71" t="s">
        <v>178</v>
      </c>
      <c r="E3" s="72" t="s">
        <v>179</v>
      </c>
      <c r="F3" s="73" t="s">
        <v>180</v>
      </c>
    </row>
    <row r="4" spans="1:6" ht="12.75">
      <c r="A4" s="24">
        <v>1</v>
      </c>
      <c r="B4" s="74" t="s">
        <v>64</v>
      </c>
      <c r="C4" s="75" t="s">
        <v>65</v>
      </c>
      <c r="D4" s="24">
        <v>120</v>
      </c>
      <c r="E4" s="25">
        <v>120</v>
      </c>
      <c r="F4" s="26">
        <v>43903</v>
      </c>
    </row>
    <row r="5" spans="1:6" ht="12.75">
      <c r="A5" s="30">
        <v>2</v>
      </c>
      <c r="B5" s="76" t="s">
        <v>66</v>
      </c>
      <c r="C5" s="77" t="s">
        <v>67</v>
      </c>
      <c r="D5" s="30">
        <v>110</v>
      </c>
      <c r="E5" s="31">
        <v>100</v>
      </c>
      <c r="F5" s="32">
        <v>34014</v>
      </c>
    </row>
    <row r="6" spans="1:6" ht="12.75">
      <c r="A6" s="30">
        <v>3</v>
      </c>
      <c r="B6" s="76" t="s">
        <v>66</v>
      </c>
      <c r="C6" s="77" t="s">
        <v>68</v>
      </c>
      <c r="D6" s="30">
        <v>157</v>
      </c>
      <c r="E6" s="31">
        <v>132</v>
      </c>
      <c r="F6" s="32">
        <v>46063</v>
      </c>
    </row>
    <row r="7" spans="1:6" ht="12.75">
      <c r="A7" s="30">
        <v>4</v>
      </c>
      <c r="B7" s="76" t="s">
        <v>66</v>
      </c>
      <c r="C7" s="77" t="s">
        <v>69</v>
      </c>
      <c r="D7" s="30">
        <v>105</v>
      </c>
      <c r="E7" s="31">
        <v>85</v>
      </c>
      <c r="F7" s="32">
        <v>24263</v>
      </c>
    </row>
    <row r="8" spans="1:6" ht="13.5" thickBot="1">
      <c r="A8" s="30">
        <v>5</v>
      </c>
      <c r="B8" s="76" t="s">
        <v>70</v>
      </c>
      <c r="C8" s="77" t="s">
        <v>71</v>
      </c>
      <c r="D8" s="30">
        <v>155</v>
      </c>
      <c r="E8" s="31">
        <v>160</v>
      </c>
      <c r="F8" s="32">
        <v>40513</v>
      </c>
    </row>
    <row r="9" spans="1:6" s="83" customFormat="1" ht="17.25" thickBot="1" thickTop="1">
      <c r="A9" s="78">
        <v>5</v>
      </c>
      <c r="B9" s="79"/>
      <c r="C9" s="80" t="s">
        <v>72</v>
      </c>
      <c r="D9" s="78">
        <f>(D4+D5+D6+D7+D8)</f>
        <v>647</v>
      </c>
      <c r="E9" s="81">
        <f>(E4+E5+E6+E7+E8)</f>
        <v>597</v>
      </c>
      <c r="F9" s="82">
        <f>(F4+F5+F6+F7+F8)</f>
        <v>188756</v>
      </c>
    </row>
    <row r="10" spans="1:6" ht="14.25" thickBot="1" thickTop="1">
      <c r="A10" s="547"/>
      <c r="B10" s="548"/>
      <c r="C10" s="548"/>
      <c r="D10" s="548"/>
      <c r="E10" s="548"/>
      <c r="F10" s="549"/>
    </row>
    <row r="11" spans="1:6" ht="13.5" thickTop="1">
      <c r="A11" s="30">
        <v>1</v>
      </c>
      <c r="B11" s="76" t="s">
        <v>66</v>
      </c>
      <c r="C11" s="77" t="s">
        <v>73</v>
      </c>
      <c r="D11" s="30">
        <v>84</v>
      </c>
      <c r="E11" s="31">
        <v>84</v>
      </c>
      <c r="F11" s="32">
        <v>29520</v>
      </c>
    </row>
    <row r="12" spans="1:6" ht="12.75">
      <c r="A12" s="30">
        <v>2</v>
      </c>
      <c r="B12" s="76" t="s">
        <v>74</v>
      </c>
      <c r="C12" s="77" t="s">
        <v>75</v>
      </c>
      <c r="D12" s="30">
        <v>185</v>
      </c>
      <c r="E12" s="31">
        <v>185</v>
      </c>
      <c r="F12" s="32">
        <v>61059</v>
      </c>
    </row>
    <row r="13" spans="1:6" ht="13.5" thickBot="1">
      <c r="A13" s="30">
        <v>3</v>
      </c>
      <c r="B13" s="76" t="s">
        <v>76</v>
      </c>
      <c r="C13" s="77" t="s">
        <v>77</v>
      </c>
      <c r="D13" s="30">
        <v>118</v>
      </c>
      <c r="E13" s="31">
        <v>70</v>
      </c>
      <c r="F13" s="32">
        <v>35360</v>
      </c>
    </row>
    <row r="14" spans="1:6" s="83" customFormat="1" ht="17.25" thickBot="1" thickTop="1">
      <c r="A14" s="84">
        <v>3</v>
      </c>
      <c r="B14" s="85"/>
      <c r="C14" s="86" t="s">
        <v>78</v>
      </c>
      <c r="D14" s="84">
        <f>(D11+D12+D13)</f>
        <v>387</v>
      </c>
      <c r="E14" s="87">
        <f>(E11+E12+E13)</f>
        <v>339</v>
      </c>
      <c r="F14" s="88">
        <f>(F11+F12+F13)</f>
        <v>125939</v>
      </c>
    </row>
    <row r="15" spans="1:6" s="83" customFormat="1" ht="16.5" thickBot="1">
      <c r="A15" s="89">
        <v>8</v>
      </c>
      <c r="B15" s="90"/>
      <c r="C15" s="91" t="s">
        <v>79</v>
      </c>
      <c r="D15" s="92">
        <f>D14+D9</f>
        <v>1034</v>
      </c>
      <c r="E15" s="93">
        <f>E14+E9</f>
        <v>936</v>
      </c>
      <c r="F15" s="94">
        <f>F14+F9</f>
        <v>314695</v>
      </c>
    </row>
    <row r="16" spans="1:6" ht="13.5" thickBot="1">
      <c r="A16" s="95"/>
      <c r="B16" s="96"/>
      <c r="C16" s="96"/>
      <c r="D16" s="53"/>
      <c r="E16" s="53"/>
      <c r="F16" s="54"/>
    </row>
    <row r="17" spans="1:6" ht="12.75">
      <c r="A17" s="24">
        <v>1</v>
      </c>
      <c r="B17" s="74" t="s">
        <v>80</v>
      </c>
      <c r="C17" s="75" t="s">
        <v>81</v>
      </c>
      <c r="D17" s="24">
        <v>95</v>
      </c>
      <c r="E17" s="25">
        <v>95</v>
      </c>
      <c r="F17" s="26">
        <v>22432</v>
      </c>
    </row>
    <row r="18" spans="1:6" ht="12.75">
      <c r="A18" s="30">
        <v>2</v>
      </c>
      <c r="B18" s="76" t="s">
        <v>80</v>
      </c>
      <c r="C18" s="77" t="s">
        <v>82</v>
      </c>
      <c r="D18" s="30">
        <v>70</v>
      </c>
      <c r="E18" s="31">
        <v>70</v>
      </c>
      <c r="F18" s="32">
        <v>18967</v>
      </c>
    </row>
    <row r="19" spans="1:6" ht="12.75">
      <c r="A19" s="30">
        <v>3</v>
      </c>
      <c r="B19" s="76" t="s">
        <v>83</v>
      </c>
      <c r="C19" s="77" t="s">
        <v>84</v>
      </c>
      <c r="D19" s="30">
        <v>85</v>
      </c>
      <c r="E19" s="31">
        <v>80</v>
      </c>
      <c r="F19" s="32">
        <v>26602</v>
      </c>
    </row>
    <row r="20" spans="1:6" ht="12.75">
      <c r="A20" s="30">
        <v>4</v>
      </c>
      <c r="B20" s="76" t="s">
        <v>85</v>
      </c>
      <c r="C20" s="77" t="s">
        <v>86</v>
      </c>
      <c r="D20" s="30">
        <v>67</v>
      </c>
      <c r="E20" s="31">
        <v>67</v>
      </c>
      <c r="F20" s="32">
        <v>21900</v>
      </c>
    </row>
    <row r="21" spans="1:6" ht="12.75">
      <c r="A21" s="30">
        <v>5</v>
      </c>
      <c r="B21" s="76" t="s">
        <v>85</v>
      </c>
      <c r="C21" s="77" t="s">
        <v>87</v>
      </c>
      <c r="D21" s="30">
        <v>24</v>
      </c>
      <c r="E21" s="31">
        <v>12</v>
      </c>
      <c r="F21" s="32">
        <v>4235</v>
      </c>
    </row>
    <row r="22" spans="1:6" ht="12.75">
      <c r="A22" s="30">
        <v>6</v>
      </c>
      <c r="B22" s="76" t="s">
        <v>64</v>
      </c>
      <c r="C22" s="77" t="s">
        <v>88</v>
      </c>
      <c r="D22" s="30">
        <v>95</v>
      </c>
      <c r="E22" s="31">
        <v>90</v>
      </c>
      <c r="F22" s="32">
        <v>28835</v>
      </c>
    </row>
    <row r="23" spans="1:6" ht="12.75">
      <c r="A23" s="30">
        <v>7</v>
      </c>
      <c r="B23" s="76" t="s">
        <v>89</v>
      </c>
      <c r="C23" s="77" t="s">
        <v>90</v>
      </c>
      <c r="D23" s="30">
        <v>60</v>
      </c>
      <c r="E23" s="31">
        <v>59</v>
      </c>
      <c r="F23" s="32">
        <v>14249</v>
      </c>
    </row>
    <row r="24" spans="1:6" ht="12.75">
      <c r="A24" s="30">
        <v>8</v>
      </c>
      <c r="B24" s="76" t="s">
        <v>66</v>
      </c>
      <c r="C24" s="77" t="s">
        <v>91</v>
      </c>
      <c r="D24" s="30">
        <v>56</v>
      </c>
      <c r="E24" s="31">
        <v>56</v>
      </c>
      <c r="F24" s="32">
        <v>17818</v>
      </c>
    </row>
    <row r="25" spans="1:6" ht="12.75">
      <c r="A25" s="30">
        <v>9</v>
      </c>
      <c r="B25" s="76" t="s">
        <v>66</v>
      </c>
      <c r="C25" s="77" t="s">
        <v>92</v>
      </c>
      <c r="D25" s="30">
        <v>48</v>
      </c>
      <c r="E25" s="31">
        <v>36</v>
      </c>
      <c r="F25" s="32">
        <v>13593</v>
      </c>
    </row>
    <row r="26" spans="1:6" ht="12.75">
      <c r="A26" s="30">
        <v>10</v>
      </c>
      <c r="B26" s="76" t="s">
        <v>66</v>
      </c>
      <c r="C26" s="77" t="s">
        <v>93</v>
      </c>
      <c r="D26" s="30">
        <v>48</v>
      </c>
      <c r="E26" s="31">
        <v>35</v>
      </c>
      <c r="F26" s="32">
        <v>8760</v>
      </c>
    </row>
    <row r="27" spans="1:6" ht="12.75">
      <c r="A27" s="30">
        <v>11</v>
      </c>
      <c r="B27" s="76" t="s">
        <v>66</v>
      </c>
      <c r="C27" s="77" t="s">
        <v>94</v>
      </c>
      <c r="D27" s="30">
        <v>48</v>
      </c>
      <c r="E27" s="31">
        <v>48</v>
      </c>
      <c r="F27" s="32">
        <v>15425</v>
      </c>
    </row>
    <row r="28" spans="1:6" ht="12.75">
      <c r="A28" s="30">
        <v>12</v>
      </c>
      <c r="B28" s="76" t="s">
        <v>66</v>
      </c>
      <c r="C28" s="77" t="s">
        <v>95</v>
      </c>
      <c r="D28" s="30">
        <v>98</v>
      </c>
      <c r="E28" s="31">
        <v>90</v>
      </c>
      <c r="F28" s="32">
        <v>35770</v>
      </c>
    </row>
    <row r="29" spans="1:6" ht="12.75">
      <c r="A29" s="30">
        <v>13</v>
      </c>
      <c r="B29" s="76" t="s">
        <v>66</v>
      </c>
      <c r="C29" s="77" t="s">
        <v>96</v>
      </c>
      <c r="D29" s="30">
        <v>80</v>
      </c>
      <c r="E29" s="31">
        <v>80</v>
      </c>
      <c r="F29" s="32">
        <v>26883</v>
      </c>
    </row>
    <row r="30" spans="1:6" ht="12.75">
      <c r="A30" s="30">
        <v>14</v>
      </c>
      <c r="B30" s="76" t="s">
        <v>66</v>
      </c>
      <c r="C30" s="77" t="s">
        <v>97</v>
      </c>
      <c r="D30" s="30">
        <v>49</v>
      </c>
      <c r="E30" s="31">
        <v>44</v>
      </c>
      <c r="F30" s="32">
        <v>14531</v>
      </c>
    </row>
    <row r="31" spans="1:6" ht="12.75">
      <c r="A31" s="30">
        <v>15</v>
      </c>
      <c r="B31" s="76" t="s">
        <v>98</v>
      </c>
      <c r="C31" s="77" t="s">
        <v>99</v>
      </c>
      <c r="D31" s="30">
        <v>40</v>
      </c>
      <c r="E31" s="31">
        <v>40</v>
      </c>
      <c r="F31" s="32">
        <v>14196</v>
      </c>
    </row>
    <row r="32" spans="1:6" ht="12.75">
      <c r="A32" s="30">
        <v>16</v>
      </c>
      <c r="B32" s="76" t="s">
        <v>100</v>
      </c>
      <c r="C32" s="77" t="s">
        <v>101</v>
      </c>
      <c r="D32" s="30">
        <v>60</v>
      </c>
      <c r="E32" s="31">
        <v>60</v>
      </c>
      <c r="F32" s="32">
        <v>18478</v>
      </c>
    </row>
    <row r="33" spans="1:6" ht="12.75">
      <c r="A33" s="30">
        <v>17</v>
      </c>
      <c r="B33" s="76" t="s">
        <v>102</v>
      </c>
      <c r="C33" s="77" t="s">
        <v>103</v>
      </c>
      <c r="D33" s="30">
        <v>50</v>
      </c>
      <c r="E33" s="31">
        <v>50</v>
      </c>
      <c r="F33" s="32">
        <v>5670</v>
      </c>
    </row>
    <row r="34" spans="1:6" ht="12.75">
      <c r="A34" s="30">
        <v>18</v>
      </c>
      <c r="B34" s="76" t="s">
        <v>104</v>
      </c>
      <c r="C34" s="77" t="s">
        <v>105</v>
      </c>
      <c r="D34" s="30">
        <v>12</v>
      </c>
      <c r="E34" s="31">
        <v>12</v>
      </c>
      <c r="F34" s="32">
        <v>3336</v>
      </c>
    </row>
    <row r="35" spans="1:6" ht="12.75">
      <c r="A35" s="30">
        <v>19</v>
      </c>
      <c r="B35" s="76" t="s">
        <v>106</v>
      </c>
      <c r="C35" s="77" t="s">
        <v>107</v>
      </c>
      <c r="D35" s="30">
        <v>30</v>
      </c>
      <c r="E35" s="31">
        <v>30</v>
      </c>
      <c r="F35" s="32">
        <v>12045</v>
      </c>
    </row>
    <row r="36" spans="1:6" ht="12.75">
      <c r="A36" s="30">
        <v>20</v>
      </c>
      <c r="B36" s="76" t="s">
        <v>108</v>
      </c>
      <c r="C36" s="77" t="s">
        <v>109</v>
      </c>
      <c r="D36" s="30">
        <v>40</v>
      </c>
      <c r="E36" s="31">
        <v>36</v>
      </c>
      <c r="F36" s="32">
        <v>11700</v>
      </c>
    </row>
    <row r="37" spans="1:6" ht="12.75">
      <c r="A37" s="30">
        <v>21</v>
      </c>
      <c r="B37" s="76" t="s">
        <v>70</v>
      </c>
      <c r="C37" s="77" t="s">
        <v>110</v>
      </c>
      <c r="D37" s="30">
        <v>55</v>
      </c>
      <c r="E37" s="31">
        <v>55</v>
      </c>
      <c r="F37" s="32">
        <v>16221</v>
      </c>
    </row>
    <row r="38" spans="1:6" ht="12.75">
      <c r="A38" s="30">
        <v>22</v>
      </c>
      <c r="B38" s="76" t="s">
        <v>111</v>
      </c>
      <c r="C38" s="77" t="s">
        <v>112</v>
      </c>
      <c r="D38" s="30">
        <v>30</v>
      </c>
      <c r="E38" s="31">
        <v>20</v>
      </c>
      <c r="F38" s="32">
        <v>6915</v>
      </c>
    </row>
    <row r="39" spans="1:6" ht="12.75">
      <c r="A39" s="30">
        <v>23</v>
      </c>
      <c r="B39" s="76" t="s">
        <v>111</v>
      </c>
      <c r="C39" s="77" t="s">
        <v>113</v>
      </c>
      <c r="D39" s="30">
        <v>55</v>
      </c>
      <c r="E39" s="31">
        <v>40</v>
      </c>
      <c r="F39" s="32">
        <v>18997</v>
      </c>
    </row>
    <row r="40" spans="1:6" ht="12.75">
      <c r="A40" s="30">
        <v>24</v>
      </c>
      <c r="B40" s="76" t="s">
        <v>114</v>
      </c>
      <c r="C40" s="77" t="s">
        <v>115</v>
      </c>
      <c r="D40" s="30">
        <v>70</v>
      </c>
      <c r="E40" s="31">
        <v>70</v>
      </c>
      <c r="F40" s="32">
        <v>20497</v>
      </c>
    </row>
    <row r="41" spans="1:6" ht="12.75">
      <c r="A41" s="30">
        <v>25</v>
      </c>
      <c r="B41" s="76" t="s">
        <v>114</v>
      </c>
      <c r="C41" s="77" t="s">
        <v>116</v>
      </c>
      <c r="D41" s="30">
        <v>20</v>
      </c>
      <c r="E41" s="31">
        <v>20</v>
      </c>
      <c r="F41" s="32">
        <v>6834</v>
      </c>
    </row>
    <row r="42" spans="1:6" ht="12.75">
      <c r="A42" s="30">
        <v>26</v>
      </c>
      <c r="B42" s="76" t="s">
        <v>117</v>
      </c>
      <c r="C42" s="77" t="s">
        <v>118</v>
      </c>
      <c r="D42" s="30">
        <v>55</v>
      </c>
      <c r="E42" s="31">
        <v>50</v>
      </c>
      <c r="F42" s="32">
        <v>16790</v>
      </c>
    </row>
    <row r="43" spans="1:6" ht="12.75">
      <c r="A43" s="30">
        <v>27</v>
      </c>
      <c r="B43" s="76" t="s">
        <v>119</v>
      </c>
      <c r="C43" s="77" t="s">
        <v>120</v>
      </c>
      <c r="D43" s="30">
        <v>52</v>
      </c>
      <c r="E43" s="31">
        <v>51</v>
      </c>
      <c r="F43" s="32">
        <v>16451</v>
      </c>
    </row>
    <row r="44" spans="1:6" ht="12.75">
      <c r="A44" s="30">
        <v>28</v>
      </c>
      <c r="B44" s="76" t="s">
        <v>121</v>
      </c>
      <c r="C44" s="77" t="s">
        <v>122</v>
      </c>
      <c r="D44" s="30">
        <v>20</v>
      </c>
      <c r="E44" s="31">
        <v>20</v>
      </c>
      <c r="F44" s="32">
        <v>6043</v>
      </c>
    </row>
    <row r="45" spans="1:6" ht="12.75">
      <c r="A45" s="30">
        <v>29</v>
      </c>
      <c r="B45" s="76" t="s">
        <v>123</v>
      </c>
      <c r="C45" s="77" t="s">
        <v>124</v>
      </c>
      <c r="D45" s="30">
        <v>52</v>
      </c>
      <c r="E45" s="31">
        <v>52</v>
      </c>
      <c r="F45" s="32">
        <v>6777</v>
      </c>
    </row>
    <row r="46" spans="1:6" ht="12.75">
      <c r="A46" s="30">
        <v>30</v>
      </c>
      <c r="B46" s="76" t="s">
        <v>123</v>
      </c>
      <c r="C46" s="77" t="s">
        <v>125</v>
      </c>
      <c r="D46" s="30">
        <v>36</v>
      </c>
      <c r="E46" s="31">
        <v>30</v>
      </c>
      <c r="F46" s="32">
        <v>10156</v>
      </c>
    </row>
    <row r="47" spans="1:6" ht="12.75">
      <c r="A47" s="30">
        <v>31</v>
      </c>
      <c r="B47" s="76" t="s">
        <v>126</v>
      </c>
      <c r="C47" s="77" t="s">
        <v>127</v>
      </c>
      <c r="D47" s="30">
        <v>45</v>
      </c>
      <c r="E47" s="31">
        <v>45</v>
      </c>
      <c r="F47" s="32">
        <v>13870</v>
      </c>
    </row>
    <row r="48" spans="1:6" ht="12.75">
      <c r="A48" s="30">
        <v>32</v>
      </c>
      <c r="B48" s="76" t="s">
        <v>128</v>
      </c>
      <c r="C48" s="77" t="s">
        <v>129</v>
      </c>
      <c r="D48" s="30">
        <v>30</v>
      </c>
      <c r="E48" s="31">
        <v>30</v>
      </c>
      <c r="F48" s="32">
        <v>9314</v>
      </c>
    </row>
    <row r="49" spans="1:6" ht="12.75">
      <c r="A49" s="30">
        <v>33</v>
      </c>
      <c r="B49" s="76" t="s">
        <v>130</v>
      </c>
      <c r="C49" s="77" t="s">
        <v>131</v>
      </c>
      <c r="D49" s="30">
        <v>40</v>
      </c>
      <c r="E49" s="31">
        <v>40</v>
      </c>
      <c r="F49" s="32">
        <v>15052</v>
      </c>
    </row>
    <row r="50" spans="1:6" ht="12.75">
      <c r="A50" s="30">
        <v>34</v>
      </c>
      <c r="B50" s="76" t="s">
        <v>132</v>
      </c>
      <c r="C50" s="77" t="s">
        <v>133</v>
      </c>
      <c r="D50" s="30">
        <v>68</v>
      </c>
      <c r="E50" s="31">
        <v>65</v>
      </c>
      <c r="F50" s="32">
        <v>23360</v>
      </c>
    </row>
    <row r="51" spans="1:6" ht="12.75">
      <c r="A51" s="30">
        <v>35</v>
      </c>
      <c r="B51" s="76" t="s">
        <v>74</v>
      </c>
      <c r="C51" s="77" t="s">
        <v>134</v>
      </c>
      <c r="D51" s="30">
        <v>30</v>
      </c>
      <c r="E51" s="31">
        <v>30</v>
      </c>
      <c r="F51" s="32">
        <v>5707</v>
      </c>
    </row>
    <row r="52" spans="1:6" ht="12.75">
      <c r="A52" s="30">
        <v>36</v>
      </c>
      <c r="B52" s="76" t="s">
        <v>74</v>
      </c>
      <c r="C52" s="77" t="s">
        <v>135</v>
      </c>
      <c r="D52" s="30">
        <v>56</v>
      </c>
      <c r="E52" s="31">
        <v>60</v>
      </c>
      <c r="F52" s="32">
        <v>20862</v>
      </c>
    </row>
    <row r="53" spans="1:6" ht="12.75">
      <c r="A53" s="30">
        <v>37</v>
      </c>
      <c r="B53" s="76" t="s">
        <v>74</v>
      </c>
      <c r="C53" s="77" t="s">
        <v>136</v>
      </c>
      <c r="D53" s="30">
        <v>30</v>
      </c>
      <c r="E53" s="31">
        <v>35</v>
      </c>
      <c r="F53" s="32">
        <v>7477</v>
      </c>
    </row>
    <row r="54" spans="1:6" ht="12.75">
      <c r="A54" s="30">
        <v>38</v>
      </c>
      <c r="B54" s="76" t="s">
        <v>137</v>
      </c>
      <c r="C54" s="77" t="s">
        <v>138</v>
      </c>
      <c r="D54" s="30">
        <v>40</v>
      </c>
      <c r="E54" s="31">
        <v>40</v>
      </c>
      <c r="F54" s="32">
        <v>9380</v>
      </c>
    </row>
    <row r="55" spans="1:6" ht="12.75">
      <c r="A55" s="30">
        <v>39</v>
      </c>
      <c r="B55" s="76" t="s">
        <v>76</v>
      </c>
      <c r="C55" s="77" t="s">
        <v>139</v>
      </c>
      <c r="D55" s="30">
        <v>40</v>
      </c>
      <c r="E55" s="31">
        <v>40</v>
      </c>
      <c r="F55" s="32">
        <v>8731</v>
      </c>
    </row>
    <row r="56" spans="1:6" ht="12.75">
      <c r="A56" s="30">
        <v>40</v>
      </c>
      <c r="B56" s="76" t="s">
        <v>140</v>
      </c>
      <c r="C56" s="77" t="s">
        <v>141</v>
      </c>
      <c r="D56" s="30">
        <v>47</v>
      </c>
      <c r="E56" s="31">
        <v>45</v>
      </c>
      <c r="F56" s="32">
        <v>10908</v>
      </c>
    </row>
    <row r="57" spans="1:6" ht="12.75">
      <c r="A57" s="30">
        <v>41</v>
      </c>
      <c r="B57" s="76" t="s">
        <v>142</v>
      </c>
      <c r="C57" s="77" t="s">
        <v>143</v>
      </c>
      <c r="D57" s="30">
        <v>30</v>
      </c>
      <c r="E57" s="31">
        <v>30</v>
      </c>
      <c r="F57" s="32">
        <v>6929</v>
      </c>
    </row>
    <row r="58" spans="1:6" ht="12.75">
      <c r="A58" s="30">
        <v>42</v>
      </c>
      <c r="B58" s="76" t="s">
        <v>144</v>
      </c>
      <c r="C58" s="77" t="s">
        <v>145</v>
      </c>
      <c r="D58" s="30">
        <v>36</v>
      </c>
      <c r="E58" s="31">
        <v>36</v>
      </c>
      <c r="F58" s="32">
        <v>12240</v>
      </c>
    </row>
    <row r="59" spans="1:6" ht="12.75">
      <c r="A59" s="30">
        <v>43</v>
      </c>
      <c r="B59" s="76" t="s">
        <v>144</v>
      </c>
      <c r="C59" s="77" t="s">
        <v>146</v>
      </c>
      <c r="D59" s="30">
        <v>35</v>
      </c>
      <c r="E59" s="31">
        <v>35</v>
      </c>
      <c r="F59" s="32">
        <v>12017</v>
      </c>
    </row>
    <row r="60" spans="1:6" ht="13.5" thickBot="1">
      <c r="A60" s="30">
        <v>44</v>
      </c>
      <c r="B60" s="76" t="s">
        <v>147</v>
      </c>
      <c r="C60" s="77" t="s">
        <v>148</v>
      </c>
      <c r="D60" s="30">
        <v>30</v>
      </c>
      <c r="E60" s="31">
        <v>30</v>
      </c>
      <c r="F60" s="32">
        <v>8721</v>
      </c>
    </row>
    <row r="61" spans="1:6" s="83" customFormat="1" ht="17.25" thickBot="1" thickTop="1">
      <c r="A61" s="78">
        <v>44</v>
      </c>
      <c r="B61" s="79"/>
      <c r="C61" s="80" t="s">
        <v>149</v>
      </c>
      <c r="D61" s="78">
        <f>(D17+D18+D19+D20+D21+D22+D23+D24+D25+D26+D27+D28+D29+D30+D31+D32+D33+D34+D35+D36+D37+D38+D39+D40+D41+D42+D43+D44+D45+D46+D47+D48+D49+D50+D51+D52+D53+D54+D55+D56+D57+D58+D59+D60)</f>
        <v>2157</v>
      </c>
      <c r="E61" s="81">
        <f>(E17+E18+E19+E20+E21+E22+E23+E24+E25+E26+E27+E28+E29+E30+E31+E32+E33+E34+E35+E36+E37+E38+E39+E40+E41+E42+E43+E44+E45+E46+E47+E48+E49+E50+E51+E52+E53+E54+E55+E56+E57+E58+E59+E60)</f>
        <v>2059</v>
      </c>
      <c r="F61" s="82">
        <f>(F17+F18+F19+F20+F21+F22+F23+F24+F25+F26+F27+F28+F29+F30+F31+F32+F33+F34+F35+F36+F37+F38+F39+F40+F41+F42+F43+F44+F45+F46+F47+F48+F49+F50+F51+F52+F53+F54+F55+F56+F57+F58+F59+F60)</f>
        <v>625674</v>
      </c>
    </row>
    <row r="62" spans="1:6" ht="14.25" thickBot="1" thickTop="1">
      <c r="A62" s="547"/>
      <c r="B62" s="548"/>
      <c r="C62" s="548"/>
      <c r="D62" s="548"/>
      <c r="E62" s="548"/>
      <c r="F62" s="549"/>
    </row>
    <row r="63" spans="1:6" ht="13.5" hidden="1" thickTop="1">
      <c r="A63" s="30">
        <v>1</v>
      </c>
      <c r="B63" s="76" t="s">
        <v>64</v>
      </c>
      <c r="C63" s="77" t="s">
        <v>150</v>
      </c>
      <c r="D63" s="30">
        <v>120</v>
      </c>
      <c r="E63" s="31">
        <v>120</v>
      </c>
      <c r="F63" s="32">
        <v>43903</v>
      </c>
    </row>
    <row r="64" spans="1:6" ht="12.75" hidden="1">
      <c r="A64" s="30">
        <v>2</v>
      </c>
      <c r="B64" s="76" t="s">
        <v>66</v>
      </c>
      <c r="C64" s="77" t="s">
        <v>151</v>
      </c>
      <c r="D64" s="30">
        <v>110</v>
      </c>
      <c r="E64" s="31">
        <v>100</v>
      </c>
      <c r="F64" s="32">
        <v>34014</v>
      </c>
    </row>
    <row r="65" spans="1:6" ht="12.75" hidden="1">
      <c r="A65" s="30">
        <v>3</v>
      </c>
      <c r="B65" s="76" t="s">
        <v>66</v>
      </c>
      <c r="C65" s="77" t="s">
        <v>152</v>
      </c>
      <c r="D65" s="30">
        <v>157</v>
      </c>
      <c r="E65" s="31">
        <v>132</v>
      </c>
      <c r="F65" s="32">
        <v>46063</v>
      </c>
    </row>
    <row r="66" spans="1:6" ht="12.75" hidden="1">
      <c r="A66" s="30">
        <v>4</v>
      </c>
      <c r="B66" s="76" t="s">
        <v>66</v>
      </c>
      <c r="C66" s="77" t="s">
        <v>69</v>
      </c>
      <c r="D66" s="30">
        <v>105</v>
      </c>
      <c r="E66" s="31">
        <v>85</v>
      </c>
      <c r="F66" s="32">
        <v>24263</v>
      </c>
    </row>
    <row r="67" spans="1:6" ht="13.5" hidden="1" thickBot="1">
      <c r="A67" s="30">
        <v>5</v>
      </c>
      <c r="B67" s="76" t="s">
        <v>70</v>
      </c>
      <c r="C67" s="77" t="s">
        <v>71</v>
      </c>
      <c r="D67" s="30">
        <v>155</v>
      </c>
      <c r="E67" s="31">
        <v>160</v>
      </c>
      <c r="F67" s="32">
        <v>40513</v>
      </c>
    </row>
    <row r="68" spans="1:6" ht="17.25" hidden="1" thickBot="1" thickTop="1">
      <c r="A68" s="78">
        <v>5</v>
      </c>
      <c r="B68" s="97"/>
      <c r="C68" s="80" t="s">
        <v>72</v>
      </c>
      <c r="D68" s="78">
        <f>(D63+D64+D65+D66+D67)</f>
        <v>647</v>
      </c>
      <c r="E68" s="81">
        <f>(E63+E64+E65+E66+E67)</f>
        <v>597</v>
      </c>
      <c r="F68" s="82">
        <f>(F63+F64+F65+F66+F67)</f>
        <v>188756</v>
      </c>
    </row>
    <row r="69" spans="1:6" ht="14.25" hidden="1" thickBot="1" thickTop="1">
      <c r="A69" s="547"/>
      <c r="B69" s="548"/>
      <c r="C69" s="548"/>
      <c r="D69" s="548"/>
      <c r="E69" s="548"/>
      <c r="F69" s="549"/>
    </row>
    <row r="70" spans="1:6" ht="13.5" hidden="1" thickTop="1">
      <c r="A70" s="30">
        <v>1</v>
      </c>
      <c r="B70" s="76" t="s">
        <v>66</v>
      </c>
      <c r="C70" s="77" t="s">
        <v>73</v>
      </c>
      <c r="D70" s="30">
        <v>84</v>
      </c>
      <c r="E70" s="31">
        <v>84</v>
      </c>
      <c r="F70" s="32">
        <v>29520</v>
      </c>
    </row>
    <row r="71" spans="1:6" ht="12.75" hidden="1">
      <c r="A71" s="30">
        <v>2</v>
      </c>
      <c r="B71" s="76" t="s">
        <v>74</v>
      </c>
      <c r="C71" s="77" t="s">
        <v>75</v>
      </c>
      <c r="D71" s="30">
        <v>185</v>
      </c>
      <c r="E71" s="31">
        <v>185</v>
      </c>
      <c r="F71" s="32">
        <v>61059</v>
      </c>
    </row>
    <row r="72" spans="1:6" ht="13.5" hidden="1" thickBot="1">
      <c r="A72" s="30">
        <v>3</v>
      </c>
      <c r="B72" s="76" t="s">
        <v>76</v>
      </c>
      <c r="C72" s="77" t="s">
        <v>153</v>
      </c>
      <c r="D72" s="30">
        <v>118</v>
      </c>
      <c r="E72" s="31">
        <v>70</v>
      </c>
      <c r="F72" s="32">
        <v>35360</v>
      </c>
    </row>
    <row r="73" spans="1:6" ht="17.25" hidden="1" thickBot="1" thickTop="1">
      <c r="A73" s="78">
        <v>3</v>
      </c>
      <c r="B73" s="97"/>
      <c r="C73" s="80" t="s">
        <v>78</v>
      </c>
      <c r="D73" s="78">
        <f>(D70+D71+D72)</f>
        <v>387</v>
      </c>
      <c r="E73" s="81">
        <f>(E70+E71+E72)</f>
        <v>339</v>
      </c>
      <c r="F73" s="82">
        <f>(F70+F71+F72)</f>
        <v>125939</v>
      </c>
    </row>
    <row r="74" spans="1:6" ht="14.25" hidden="1" thickBot="1" thickTop="1">
      <c r="A74" s="547"/>
      <c r="B74" s="548"/>
      <c r="C74" s="548"/>
      <c r="D74" s="548"/>
      <c r="E74" s="548"/>
      <c r="F74" s="549"/>
    </row>
    <row r="75" spans="1:6" ht="13.5" thickTop="1">
      <c r="A75" s="30">
        <v>1</v>
      </c>
      <c r="B75" s="76" t="s">
        <v>80</v>
      </c>
      <c r="C75" s="77" t="s">
        <v>154</v>
      </c>
      <c r="D75" s="30">
        <v>6</v>
      </c>
      <c r="E75" s="31">
        <v>6</v>
      </c>
      <c r="F75" s="32">
        <v>0</v>
      </c>
    </row>
    <row r="76" spans="1:6" ht="12.75">
      <c r="A76" s="30">
        <v>2</v>
      </c>
      <c r="B76" s="76" t="s">
        <v>85</v>
      </c>
      <c r="C76" s="77" t="s">
        <v>155</v>
      </c>
      <c r="D76" s="30">
        <v>13</v>
      </c>
      <c r="E76" s="31">
        <v>13</v>
      </c>
      <c r="F76" s="32">
        <v>0</v>
      </c>
    </row>
    <row r="77" spans="1:6" ht="12.75">
      <c r="A77" s="30">
        <v>3</v>
      </c>
      <c r="B77" s="76" t="s">
        <v>108</v>
      </c>
      <c r="C77" s="77" t="s">
        <v>156</v>
      </c>
      <c r="D77" s="30">
        <v>4</v>
      </c>
      <c r="E77" s="31">
        <v>3</v>
      </c>
      <c r="F77" s="32">
        <v>0</v>
      </c>
    </row>
    <row r="78" spans="1:6" ht="12.75">
      <c r="A78" s="30">
        <v>4</v>
      </c>
      <c r="B78" s="76" t="s">
        <v>157</v>
      </c>
      <c r="C78" s="77" t="s">
        <v>158</v>
      </c>
      <c r="D78" s="30">
        <v>2</v>
      </c>
      <c r="E78" s="31">
        <v>2</v>
      </c>
      <c r="F78" s="32">
        <v>0</v>
      </c>
    </row>
    <row r="79" spans="1:6" ht="12.75">
      <c r="A79" s="30">
        <v>5</v>
      </c>
      <c r="B79" s="76" t="s">
        <v>123</v>
      </c>
      <c r="C79" s="77" t="s">
        <v>159</v>
      </c>
      <c r="D79" s="30">
        <v>7</v>
      </c>
      <c r="E79" s="31">
        <v>7</v>
      </c>
      <c r="F79" s="32">
        <v>0</v>
      </c>
    </row>
    <row r="80" spans="1:6" ht="12.75">
      <c r="A80" s="30">
        <v>6</v>
      </c>
      <c r="B80" s="76" t="s">
        <v>128</v>
      </c>
      <c r="C80" s="77" t="s">
        <v>160</v>
      </c>
      <c r="D80" s="30">
        <v>9</v>
      </c>
      <c r="E80" s="31">
        <v>9</v>
      </c>
      <c r="F80" s="32">
        <v>0</v>
      </c>
    </row>
    <row r="81" spans="1:6" ht="13.5" thickBot="1">
      <c r="A81" s="30">
        <v>7</v>
      </c>
      <c r="B81" s="76" t="s">
        <v>74</v>
      </c>
      <c r="C81" s="77" t="s">
        <v>161</v>
      </c>
      <c r="D81" s="30">
        <v>4</v>
      </c>
      <c r="E81" s="31">
        <v>4</v>
      </c>
      <c r="F81" s="32">
        <v>0</v>
      </c>
    </row>
    <row r="82" spans="1:6" s="83" customFormat="1" ht="17.25" thickBot="1" thickTop="1">
      <c r="A82" s="78">
        <v>7</v>
      </c>
      <c r="B82" s="79"/>
      <c r="C82" s="80" t="s">
        <v>162</v>
      </c>
      <c r="D82" s="78">
        <f>(D75+D76+D77+D78+D79+D80+D81)</f>
        <v>45</v>
      </c>
      <c r="E82" s="81">
        <f>(E75+E76+E77+E78+E79+E80+E81)</f>
        <v>44</v>
      </c>
      <c r="F82" s="82">
        <f>(F75+F76+F77+F78+F79+F80+F81)</f>
        <v>0</v>
      </c>
    </row>
    <row r="83" spans="1:6" ht="14.25" thickBot="1" thickTop="1">
      <c r="A83" s="547"/>
      <c r="B83" s="548"/>
      <c r="C83" s="548"/>
      <c r="D83" s="548"/>
      <c r="E83" s="548"/>
      <c r="F83" s="549"/>
    </row>
    <row r="84" spans="1:6" ht="13.5" thickTop="1">
      <c r="A84" s="30">
        <v>1</v>
      </c>
      <c r="B84" s="76" t="s">
        <v>83</v>
      </c>
      <c r="C84" s="77" t="s">
        <v>163</v>
      </c>
      <c r="D84" s="30">
        <v>12</v>
      </c>
      <c r="E84" s="31">
        <v>12</v>
      </c>
      <c r="F84" s="32">
        <v>4618</v>
      </c>
    </row>
    <row r="85" spans="1:6" ht="12.75">
      <c r="A85" s="30">
        <v>2</v>
      </c>
      <c r="B85" s="76" t="s">
        <v>66</v>
      </c>
      <c r="C85" s="77" t="s">
        <v>181</v>
      </c>
      <c r="D85" s="30">
        <v>24</v>
      </c>
      <c r="E85" s="31">
        <v>0</v>
      </c>
      <c r="F85" s="32">
        <v>7522</v>
      </c>
    </row>
    <row r="86" spans="1:6" ht="12.75">
      <c r="A86" s="30">
        <v>3</v>
      </c>
      <c r="B86" s="76" t="s">
        <v>66</v>
      </c>
      <c r="C86" s="77" t="s">
        <v>164</v>
      </c>
      <c r="D86" s="30">
        <v>26</v>
      </c>
      <c r="E86" s="31">
        <v>26</v>
      </c>
      <c r="F86" s="32">
        <v>8385</v>
      </c>
    </row>
    <row r="87" spans="1:6" ht="12.75">
      <c r="A87" s="30">
        <v>4</v>
      </c>
      <c r="B87" s="76" t="s">
        <v>66</v>
      </c>
      <c r="C87" s="77" t="s">
        <v>165</v>
      </c>
      <c r="D87" s="30">
        <v>22</v>
      </c>
      <c r="E87" s="31">
        <v>22</v>
      </c>
      <c r="F87" s="32">
        <v>7918</v>
      </c>
    </row>
    <row r="88" spans="1:6" ht="12.75">
      <c r="A88" s="30">
        <v>5</v>
      </c>
      <c r="B88" s="76" t="s">
        <v>106</v>
      </c>
      <c r="C88" s="77" t="s">
        <v>166</v>
      </c>
      <c r="D88" s="30">
        <v>84</v>
      </c>
      <c r="E88" s="31">
        <v>72</v>
      </c>
      <c r="F88" s="32">
        <v>25096</v>
      </c>
    </row>
    <row r="89" spans="1:6" ht="12.75">
      <c r="A89" s="30">
        <v>6</v>
      </c>
      <c r="B89" s="76" t="s">
        <v>108</v>
      </c>
      <c r="C89" s="77" t="s">
        <v>167</v>
      </c>
      <c r="D89" s="30">
        <v>12</v>
      </c>
      <c r="E89" s="31">
        <v>12</v>
      </c>
      <c r="F89" s="32">
        <v>3594</v>
      </c>
    </row>
    <row r="90" spans="1:6" ht="12.75">
      <c r="A90" s="30">
        <v>7</v>
      </c>
      <c r="B90" s="76" t="s">
        <v>126</v>
      </c>
      <c r="C90" s="77" t="s">
        <v>168</v>
      </c>
      <c r="D90" s="30">
        <v>62</v>
      </c>
      <c r="E90" s="31">
        <v>62</v>
      </c>
      <c r="F90" s="32">
        <v>20913</v>
      </c>
    </row>
    <row r="91" spans="1:6" ht="13.5" thickBot="1">
      <c r="A91" s="30">
        <v>8</v>
      </c>
      <c r="B91" s="76" t="s">
        <v>128</v>
      </c>
      <c r="C91" s="77" t="s">
        <v>169</v>
      </c>
      <c r="D91" s="30">
        <v>35</v>
      </c>
      <c r="E91" s="31">
        <v>35</v>
      </c>
      <c r="F91" s="32">
        <v>11520</v>
      </c>
    </row>
    <row r="92" spans="1:6" s="83" customFormat="1" ht="17.25" thickBot="1" thickTop="1">
      <c r="A92" s="78">
        <v>8</v>
      </c>
      <c r="B92" s="79"/>
      <c r="C92" s="80" t="s">
        <v>170</v>
      </c>
      <c r="D92" s="78">
        <f>(D84+D85+D86+D87+D88+D89+D90+D91)</f>
        <v>277</v>
      </c>
      <c r="E92" s="81">
        <f>(E84+E85+E86+E87+E88+E89+E90+E91)</f>
        <v>241</v>
      </c>
      <c r="F92" s="82">
        <f>(F84+F85+F86+F87+F88+F89+F90+F91)</f>
        <v>89566</v>
      </c>
    </row>
    <row r="93" spans="1:6" ht="14.25" thickBot="1" thickTop="1">
      <c r="A93" s="547"/>
      <c r="B93" s="548"/>
      <c r="C93" s="548"/>
      <c r="D93" s="548"/>
      <c r="E93" s="548"/>
      <c r="F93" s="549"/>
    </row>
    <row r="94" spans="1:6" s="83" customFormat="1" ht="17.25" thickBot="1" thickTop="1">
      <c r="A94" s="98">
        <v>67</v>
      </c>
      <c r="B94" s="79"/>
      <c r="C94" s="99" t="s">
        <v>171</v>
      </c>
      <c r="D94" s="98">
        <f>(D61+D68+D73+D82+D92)</f>
        <v>3513</v>
      </c>
      <c r="E94" s="100">
        <f>(E61+E68+E73+E82+E92)</f>
        <v>3280</v>
      </c>
      <c r="F94" s="101">
        <f>(F61+F68+F73+F82+F92)</f>
        <v>1029935</v>
      </c>
    </row>
    <row r="95" ht="13.5" thickTop="1"/>
  </sheetData>
  <sheetProtection password="CE88" sheet="1" objects="1" scenarios="1"/>
  <mergeCells count="9">
    <mergeCell ref="A69:F69"/>
    <mergeCell ref="A74:F74"/>
    <mergeCell ref="A83:F83"/>
    <mergeCell ref="A93:F93"/>
    <mergeCell ref="A2:A3"/>
    <mergeCell ref="B2:B3"/>
    <mergeCell ref="C2:C3"/>
    <mergeCell ref="A62:F62"/>
    <mergeCell ref="A10:F10"/>
  </mergeCells>
  <printOptions/>
  <pageMargins left="0.7480314960629921" right="0.35433070866141736" top="0.7874015748031497" bottom="0.7874015748031497" header="0.5118110236220472" footer="0.11811023622047245"/>
  <pageSetup horizontalDpi="600" verticalDpi="600" orientation="portrait" paperSize="9" r:id="rId1"/>
  <headerFooter alignWithMargins="0">
    <oddFooter>&amp;R&amp;P+2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1">
      <pane ySplit="5" topLeftCell="BM95" activePane="bottomLeft" state="frozen"/>
      <selection pane="topLeft" activeCell="A1" sqref="A1"/>
      <selection pane="bottomLeft" activeCell="F104" sqref="F104"/>
    </sheetView>
  </sheetViews>
  <sheetFormatPr defaultColWidth="9.140625" defaultRowHeight="12.75"/>
  <cols>
    <col min="1" max="1" width="3.57421875" style="67" customWidth="1"/>
    <col min="2" max="2" width="13.140625" style="5" customWidth="1"/>
    <col min="3" max="3" width="38.8515625" style="5" customWidth="1"/>
    <col min="4" max="4" width="8.28125" style="6" customWidth="1"/>
    <col min="5" max="5" width="8.00390625" style="6" customWidth="1"/>
    <col min="6" max="7" width="7.8515625" style="6" customWidth="1"/>
    <col min="8" max="9" width="7.7109375" style="6" customWidth="1"/>
    <col min="10" max="10" width="7.57421875" style="6" customWidth="1"/>
    <col min="11" max="11" width="7.7109375" style="6" customWidth="1"/>
    <col min="12" max="12" width="8.00390625" style="6" customWidth="1"/>
    <col min="13" max="13" width="7.7109375" style="6" customWidth="1"/>
    <col min="14" max="14" width="8.140625" style="6" customWidth="1"/>
    <col min="15" max="15" width="8.7109375" style="6" customWidth="1"/>
    <col min="16" max="16" width="8.57421875" style="6" customWidth="1"/>
    <col min="17" max="20" width="8.421875" style="6" customWidth="1"/>
    <col min="21" max="23" width="9.140625" style="6" customWidth="1"/>
    <col min="24" max="24" width="8.28125" style="6" customWidth="1"/>
  </cols>
  <sheetData>
    <row r="1" ht="18">
      <c r="A1" s="4" t="s">
        <v>182</v>
      </c>
    </row>
    <row r="2" spans="1:23" ht="18.75" thickBot="1">
      <c r="A2" s="4" t="s">
        <v>183</v>
      </c>
      <c r="W2" s="6" t="s">
        <v>184</v>
      </c>
    </row>
    <row r="3" spans="1:24" s="5" customFormat="1" ht="22.5">
      <c r="A3" s="564" t="s">
        <v>46</v>
      </c>
      <c r="B3" s="567" t="s">
        <v>47</v>
      </c>
      <c r="C3" s="536" t="s">
        <v>48</v>
      </c>
      <c r="D3" s="102" t="s">
        <v>185</v>
      </c>
      <c r="E3" s="103" t="s">
        <v>186</v>
      </c>
      <c r="F3" s="104" t="s">
        <v>187</v>
      </c>
      <c r="G3" s="102" t="s">
        <v>188</v>
      </c>
      <c r="H3" s="103" t="s">
        <v>189</v>
      </c>
      <c r="I3" s="103" t="s">
        <v>190</v>
      </c>
      <c r="J3" s="103" t="s">
        <v>191</v>
      </c>
      <c r="K3" s="103" t="s">
        <v>192</v>
      </c>
      <c r="L3" s="103" t="s">
        <v>193</v>
      </c>
      <c r="M3" s="103" t="s">
        <v>194</v>
      </c>
      <c r="N3" s="103" t="s">
        <v>195</v>
      </c>
      <c r="O3" s="103" t="s">
        <v>196</v>
      </c>
      <c r="P3" s="103" t="s">
        <v>197</v>
      </c>
      <c r="Q3" s="103" t="s">
        <v>198</v>
      </c>
      <c r="R3" s="103" t="s">
        <v>199</v>
      </c>
      <c r="S3" s="103" t="s">
        <v>200</v>
      </c>
      <c r="T3" s="103" t="s">
        <v>201</v>
      </c>
      <c r="U3" s="103" t="s">
        <v>202</v>
      </c>
      <c r="V3" s="103" t="s">
        <v>203</v>
      </c>
      <c r="W3" s="103" t="s">
        <v>204</v>
      </c>
      <c r="X3" s="105" t="s">
        <v>205</v>
      </c>
    </row>
    <row r="4" spans="1:24" s="5" customFormat="1" ht="11.25">
      <c r="A4" s="565"/>
      <c r="B4" s="568"/>
      <c r="C4" s="537"/>
      <c r="D4" s="106"/>
      <c r="E4" s="107"/>
      <c r="F4" s="107"/>
      <c r="G4" s="108"/>
      <c r="H4" s="109"/>
      <c r="I4" s="109"/>
      <c r="J4" s="109" t="s">
        <v>56</v>
      </c>
      <c r="K4" s="109"/>
      <c r="L4" s="109"/>
      <c r="M4" s="109"/>
      <c r="N4" s="110"/>
      <c r="O4" s="111"/>
      <c r="P4" s="109"/>
      <c r="Q4" s="109"/>
      <c r="R4" s="109"/>
      <c r="S4" s="109" t="s">
        <v>56</v>
      </c>
      <c r="T4" s="109"/>
      <c r="U4" s="109"/>
      <c r="V4" s="109"/>
      <c r="W4" s="109"/>
      <c r="X4" s="112"/>
    </row>
    <row r="5" spans="1:24" s="5" customFormat="1" ht="98.25" thickBot="1">
      <c r="A5" s="566"/>
      <c r="B5" s="569"/>
      <c r="C5" s="512"/>
      <c r="D5" s="113" t="s">
        <v>206</v>
      </c>
      <c r="E5" s="114" t="s">
        <v>207</v>
      </c>
      <c r="F5" s="114" t="s">
        <v>208</v>
      </c>
      <c r="G5" s="115" t="s">
        <v>209</v>
      </c>
      <c r="H5" s="116" t="s">
        <v>207</v>
      </c>
      <c r="I5" s="116" t="s">
        <v>208</v>
      </c>
      <c r="J5" s="116" t="s">
        <v>210</v>
      </c>
      <c r="K5" s="116" t="s">
        <v>207</v>
      </c>
      <c r="L5" s="116" t="s">
        <v>208</v>
      </c>
      <c r="M5" s="116" t="s">
        <v>211</v>
      </c>
      <c r="N5" s="116" t="s">
        <v>207</v>
      </c>
      <c r="O5" s="116" t="s">
        <v>208</v>
      </c>
      <c r="P5" s="116" t="s">
        <v>212</v>
      </c>
      <c r="Q5" s="116" t="s">
        <v>207</v>
      </c>
      <c r="R5" s="116" t="s">
        <v>208</v>
      </c>
      <c r="S5" s="116" t="s">
        <v>213</v>
      </c>
      <c r="T5" s="116" t="s">
        <v>207</v>
      </c>
      <c r="U5" s="116" t="s">
        <v>208</v>
      </c>
      <c r="V5" s="116" t="s">
        <v>214</v>
      </c>
      <c r="W5" s="116" t="s">
        <v>207</v>
      </c>
      <c r="X5" s="117" t="s">
        <v>208</v>
      </c>
    </row>
    <row r="6" spans="1:24" ht="12.75">
      <c r="A6" s="27">
        <v>1</v>
      </c>
      <c r="B6" s="28" t="s">
        <v>64</v>
      </c>
      <c r="C6" s="118" t="s">
        <v>65</v>
      </c>
      <c r="D6" s="119">
        <v>114</v>
      </c>
      <c r="E6" s="25">
        <v>84</v>
      </c>
      <c r="F6" s="120">
        <v>30</v>
      </c>
      <c r="G6" s="121">
        <v>32</v>
      </c>
      <c r="H6" s="25">
        <v>25</v>
      </c>
      <c r="I6" s="25">
        <v>7</v>
      </c>
      <c r="J6" s="25">
        <v>12</v>
      </c>
      <c r="K6" s="25">
        <v>12</v>
      </c>
      <c r="L6" s="25">
        <v>0</v>
      </c>
      <c r="M6" s="25">
        <v>14</v>
      </c>
      <c r="N6" s="25">
        <v>12</v>
      </c>
      <c r="O6" s="25">
        <v>2</v>
      </c>
      <c r="P6" s="25">
        <v>52</v>
      </c>
      <c r="Q6" s="25">
        <v>34</v>
      </c>
      <c r="R6" s="25">
        <v>18</v>
      </c>
      <c r="S6" s="25">
        <v>3</v>
      </c>
      <c r="T6" s="25">
        <v>0</v>
      </c>
      <c r="U6" s="25">
        <v>3</v>
      </c>
      <c r="V6" s="25">
        <v>1</v>
      </c>
      <c r="W6" s="25">
        <v>1</v>
      </c>
      <c r="X6" s="26">
        <v>0</v>
      </c>
    </row>
    <row r="7" spans="1:24" ht="12.75">
      <c r="A7" s="27">
        <v>2</v>
      </c>
      <c r="B7" s="28" t="s">
        <v>66</v>
      </c>
      <c r="C7" s="118" t="s">
        <v>67</v>
      </c>
      <c r="D7" s="122">
        <v>85</v>
      </c>
      <c r="E7" s="31">
        <v>75</v>
      </c>
      <c r="F7" s="123">
        <v>10</v>
      </c>
      <c r="G7" s="124">
        <v>69</v>
      </c>
      <c r="H7" s="31">
        <v>60</v>
      </c>
      <c r="I7" s="31">
        <v>9</v>
      </c>
      <c r="J7" s="31">
        <v>11</v>
      </c>
      <c r="K7" s="31">
        <v>11</v>
      </c>
      <c r="L7" s="31">
        <v>0</v>
      </c>
      <c r="M7" s="31">
        <v>5</v>
      </c>
      <c r="N7" s="31">
        <v>4</v>
      </c>
      <c r="O7" s="31">
        <v>1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2">
        <v>0</v>
      </c>
    </row>
    <row r="8" spans="1:24" ht="12.75">
      <c r="A8" s="27">
        <v>3</v>
      </c>
      <c r="B8" s="28" t="s">
        <v>66</v>
      </c>
      <c r="C8" s="118" t="s">
        <v>68</v>
      </c>
      <c r="D8" s="122">
        <v>115</v>
      </c>
      <c r="E8" s="31">
        <v>95</v>
      </c>
      <c r="F8" s="123">
        <v>20</v>
      </c>
      <c r="G8" s="124">
        <v>98</v>
      </c>
      <c r="H8" s="31">
        <v>79</v>
      </c>
      <c r="I8" s="31">
        <v>19</v>
      </c>
      <c r="J8" s="31">
        <v>17</v>
      </c>
      <c r="K8" s="31">
        <v>16</v>
      </c>
      <c r="L8" s="31">
        <v>1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2">
        <v>0</v>
      </c>
    </row>
    <row r="9" spans="1:24" ht="12.75">
      <c r="A9" s="27">
        <v>4</v>
      </c>
      <c r="B9" s="28" t="s">
        <v>66</v>
      </c>
      <c r="C9" s="118" t="s">
        <v>69</v>
      </c>
      <c r="D9" s="122">
        <v>64</v>
      </c>
      <c r="E9" s="31">
        <v>56</v>
      </c>
      <c r="F9" s="123">
        <v>8</v>
      </c>
      <c r="G9" s="124">
        <v>63</v>
      </c>
      <c r="H9" s="31">
        <v>55</v>
      </c>
      <c r="I9" s="31">
        <v>8</v>
      </c>
      <c r="J9" s="31">
        <v>1</v>
      </c>
      <c r="K9" s="31">
        <v>1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2">
        <v>0</v>
      </c>
    </row>
    <row r="10" spans="1:24" ht="13.5" thickBot="1">
      <c r="A10" s="27">
        <v>5</v>
      </c>
      <c r="B10" s="28" t="s">
        <v>70</v>
      </c>
      <c r="C10" s="118" t="s">
        <v>71</v>
      </c>
      <c r="D10" s="122">
        <v>107</v>
      </c>
      <c r="E10" s="31">
        <v>93</v>
      </c>
      <c r="F10" s="123">
        <v>14</v>
      </c>
      <c r="G10" s="124">
        <v>37</v>
      </c>
      <c r="H10" s="31">
        <v>34</v>
      </c>
      <c r="I10" s="31">
        <v>3</v>
      </c>
      <c r="J10" s="31">
        <v>5</v>
      </c>
      <c r="K10" s="31">
        <v>5</v>
      </c>
      <c r="L10" s="31">
        <v>0</v>
      </c>
      <c r="M10" s="31">
        <v>9</v>
      </c>
      <c r="N10" s="31">
        <v>5</v>
      </c>
      <c r="O10" s="31">
        <v>4</v>
      </c>
      <c r="P10" s="31">
        <v>47</v>
      </c>
      <c r="Q10" s="31">
        <v>41</v>
      </c>
      <c r="R10" s="31">
        <v>6</v>
      </c>
      <c r="S10" s="31">
        <v>8</v>
      </c>
      <c r="T10" s="31">
        <v>8</v>
      </c>
      <c r="U10" s="31">
        <v>0</v>
      </c>
      <c r="V10" s="31">
        <v>1</v>
      </c>
      <c r="W10" s="31">
        <v>0</v>
      </c>
      <c r="X10" s="32">
        <v>1</v>
      </c>
    </row>
    <row r="11" spans="1:24" s="134" customFormat="1" ht="17.25" thickBot="1" thickTop="1">
      <c r="A11" s="125">
        <v>5</v>
      </c>
      <c r="B11" s="126"/>
      <c r="C11" s="127" t="s">
        <v>72</v>
      </c>
      <c r="D11" s="128">
        <f aca="true" t="shared" si="0" ref="D11:X11">(D6+D7+D8+D9+D10)</f>
        <v>485</v>
      </c>
      <c r="E11" s="129">
        <f t="shared" si="0"/>
        <v>403</v>
      </c>
      <c r="F11" s="130">
        <f t="shared" si="0"/>
        <v>82</v>
      </c>
      <c r="G11" s="131">
        <f t="shared" si="0"/>
        <v>299</v>
      </c>
      <c r="H11" s="132">
        <f t="shared" si="0"/>
        <v>253</v>
      </c>
      <c r="I11" s="132">
        <f t="shared" si="0"/>
        <v>46</v>
      </c>
      <c r="J11" s="132">
        <f t="shared" si="0"/>
        <v>46</v>
      </c>
      <c r="K11" s="132">
        <f t="shared" si="0"/>
        <v>45</v>
      </c>
      <c r="L11" s="132">
        <f t="shared" si="0"/>
        <v>1</v>
      </c>
      <c r="M11" s="132">
        <f t="shared" si="0"/>
        <v>28</v>
      </c>
      <c r="N11" s="132">
        <f t="shared" si="0"/>
        <v>21</v>
      </c>
      <c r="O11" s="132">
        <f t="shared" si="0"/>
        <v>7</v>
      </c>
      <c r="P11" s="132">
        <f t="shared" si="0"/>
        <v>99</v>
      </c>
      <c r="Q11" s="132">
        <f t="shared" si="0"/>
        <v>75</v>
      </c>
      <c r="R11" s="132">
        <f t="shared" si="0"/>
        <v>24</v>
      </c>
      <c r="S11" s="132">
        <f t="shared" si="0"/>
        <v>11</v>
      </c>
      <c r="T11" s="132">
        <f t="shared" si="0"/>
        <v>8</v>
      </c>
      <c r="U11" s="132">
        <f t="shared" si="0"/>
        <v>3</v>
      </c>
      <c r="V11" s="132">
        <f t="shared" si="0"/>
        <v>2</v>
      </c>
      <c r="W11" s="132">
        <f t="shared" si="0"/>
        <v>1</v>
      </c>
      <c r="X11" s="133">
        <f t="shared" si="0"/>
        <v>1</v>
      </c>
    </row>
    <row r="12" spans="1:24" ht="14.25" thickBot="1" thickTop="1">
      <c r="A12" s="547"/>
      <c r="B12" s="548"/>
      <c r="C12" s="548"/>
      <c r="D12" s="495"/>
      <c r="E12" s="495"/>
      <c r="F12" s="495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9"/>
    </row>
    <row r="13" spans="1:24" ht="13.5" thickTop="1">
      <c r="A13" s="27">
        <v>1</v>
      </c>
      <c r="B13" s="28" t="s">
        <v>66</v>
      </c>
      <c r="C13" s="118" t="s">
        <v>73</v>
      </c>
      <c r="D13" s="135">
        <v>84</v>
      </c>
      <c r="E13" s="136">
        <v>61</v>
      </c>
      <c r="F13" s="137">
        <v>23</v>
      </c>
      <c r="G13" s="124">
        <v>0</v>
      </c>
      <c r="H13" s="31">
        <v>0</v>
      </c>
      <c r="I13" s="31">
        <v>0</v>
      </c>
      <c r="J13" s="31">
        <v>2</v>
      </c>
      <c r="K13" s="31">
        <v>2</v>
      </c>
      <c r="L13" s="31">
        <v>0</v>
      </c>
      <c r="M13" s="31">
        <v>5</v>
      </c>
      <c r="N13" s="31">
        <v>5</v>
      </c>
      <c r="O13" s="31">
        <v>0</v>
      </c>
      <c r="P13" s="31">
        <v>58</v>
      </c>
      <c r="Q13" s="31">
        <v>43</v>
      </c>
      <c r="R13" s="31">
        <v>15</v>
      </c>
      <c r="S13" s="31">
        <v>13</v>
      </c>
      <c r="T13" s="31">
        <v>7</v>
      </c>
      <c r="U13" s="31">
        <v>6</v>
      </c>
      <c r="V13" s="31">
        <v>6</v>
      </c>
      <c r="W13" s="31">
        <v>4</v>
      </c>
      <c r="X13" s="32">
        <v>2</v>
      </c>
    </row>
    <row r="14" spans="1:24" ht="12.75">
      <c r="A14" s="27">
        <v>2</v>
      </c>
      <c r="B14" s="28" t="s">
        <v>74</v>
      </c>
      <c r="C14" s="118" t="s">
        <v>75</v>
      </c>
      <c r="D14" s="122">
        <v>171</v>
      </c>
      <c r="E14" s="31">
        <v>129</v>
      </c>
      <c r="F14" s="123">
        <v>42</v>
      </c>
      <c r="G14" s="124">
        <v>0</v>
      </c>
      <c r="H14" s="31">
        <v>0</v>
      </c>
      <c r="I14" s="31">
        <v>0</v>
      </c>
      <c r="J14" s="31">
        <v>10</v>
      </c>
      <c r="K14" s="31">
        <v>10</v>
      </c>
      <c r="L14" s="31">
        <v>0</v>
      </c>
      <c r="M14" s="31">
        <v>13</v>
      </c>
      <c r="N14" s="31">
        <v>11</v>
      </c>
      <c r="O14" s="31">
        <v>2</v>
      </c>
      <c r="P14" s="31">
        <v>71</v>
      </c>
      <c r="Q14" s="31">
        <v>60</v>
      </c>
      <c r="R14" s="31">
        <v>11</v>
      </c>
      <c r="S14" s="31">
        <v>23</v>
      </c>
      <c r="T14" s="31">
        <v>12</v>
      </c>
      <c r="U14" s="31">
        <v>11</v>
      </c>
      <c r="V14" s="31">
        <v>54</v>
      </c>
      <c r="W14" s="31">
        <v>36</v>
      </c>
      <c r="X14" s="32">
        <v>18</v>
      </c>
    </row>
    <row r="15" spans="1:24" ht="13.5" thickBot="1">
      <c r="A15" s="27">
        <v>3</v>
      </c>
      <c r="B15" s="28" t="s">
        <v>76</v>
      </c>
      <c r="C15" s="118" t="s">
        <v>77</v>
      </c>
      <c r="D15" s="122">
        <v>101</v>
      </c>
      <c r="E15" s="31">
        <v>99</v>
      </c>
      <c r="F15" s="123">
        <v>2</v>
      </c>
      <c r="G15" s="124">
        <v>0</v>
      </c>
      <c r="H15" s="31">
        <v>0</v>
      </c>
      <c r="I15" s="31">
        <v>0</v>
      </c>
      <c r="J15" s="31">
        <v>2</v>
      </c>
      <c r="K15" s="31">
        <v>1</v>
      </c>
      <c r="L15" s="31">
        <v>1</v>
      </c>
      <c r="M15" s="31">
        <v>4</v>
      </c>
      <c r="N15" s="31">
        <v>4</v>
      </c>
      <c r="O15" s="31">
        <v>0</v>
      </c>
      <c r="P15" s="31">
        <v>46</v>
      </c>
      <c r="Q15" s="31">
        <v>45</v>
      </c>
      <c r="R15" s="31">
        <v>1</v>
      </c>
      <c r="S15" s="31">
        <v>28</v>
      </c>
      <c r="T15" s="31">
        <v>28</v>
      </c>
      <c r="U15" s="31">
        <v>0</v>
      </c>
      <c r="V15" s="31">
        <v>21</v>
      </c>
      <c r="W15" s="31">
        <v>21</v>
      </c>
      <c r="X15" s="32">
        <v>0</v>
      </c>
    </row>
    <row r="16" spans="1:24" s="134" customFormat="1" ht="33" thickBot="1" thickTop="1">
      <c r="A16" s="125">
        <v>3</v>
      </c>
      <c r="B16" s="126"/>
      <c r="C16" s="138" t="s">
        <v>78</v>
      </c>
      <c r="D16" s="139">
        <f aca="true" t="shared" si="1" ref="D16:X16">(D13+D14+D15)</f>
        <v>356</v>
      </c>
      <c r="E16" s="140">
        <f t="shared" si="1"/>
        <v>289</v>
      </c>
      <c r="F16" s="141">
        <f t="shared" si="1"/>
        <v>67</v>
      </c>
      <c r="G16" s="142">
        <f t="shared" si="1"/>
        <v>0</v>
      </c>
      <c r="H16" s="140">
        <f t="shared" si="1"/>
        <v>0</v>
      </c>
      <c r="I16" s="140">
        <f t="shared" si="1"/>
        <v>0</v>
      </c>
      <c r="J16" s="140">
        <f t="shared" si="1"/>
        <v>14</v>
      </c>
      <c r="K16" s="140">
        <f t="shared" si="1"/>
        <v>13</v>
      </c>
      <c r="L16" s="140">
        <f t="shared" si="1"/>
        <v>1</v>
      </c>
      <c r="M16" s="140">
        <f t="shared" si="1"/>
        <v>22</v>
      </c>
      <c r="N16" s="140">
        <f t="shared" si="1"/>
        <v>20</v>
      </c>
      <c r="O16" s="140">
        <f t="shared" si="1"/>
        <v>2</v>
      </c>
      <c r="P16" s="140">
        <f t="shared" si="1"/>
        <v>175</v>
      </c>
      <c r="Q16" s="140">
        <f t="shared" si="1"/>
        <v>148</v>
      </c>
      <c r="R16" s="140">
        <f t="shared" si="1"/>
        <v>27</v>
      </c>
      <c r="S16" s="140">
        <f t="shared" si="1"/>
        <v>64</v>
      </c>
      <c r="T16" s="140">
        <f t="shared" si="1"/>
        <v>47</v>
      </c>
      <c r="U16" s="140">
        <f t="shared" si="1"/>
        <v>17</v>
      </c>
      <c r="V16" s="140">
        <f t="shared" si="1"/>
        <v>81</v>
      </c>
      <c r="W16" s="140">
        <f t="shared" si="1"/>
        <v>61</v>
      </c>
      <c r="X16" s="143">
        <f t="shared" si="1"/>
        <v>20</v>
      </c>
    </row>
    <row r="17" spans="1:24" s="134" customFormat="1" ht="17.25" thickBot="1" thickTop="1">
      <c r="A17" s="144">
        <v>8</v>
      </c>
      <c r="B17" s="145"/>
      <c r="C17" s="146" t="s">
        <v>170</v>
      </c>
      <c r="D17" s="147">
        <f aca="true" t="shared" si="2" ref="D17:X17">D11+D16</f>
        <v>841</v>
      </c>
      <c r="E17" s="148">
        <f t="shared" si="2"/>
        <v>692</v>
      </c>
      <c r="F17" s="149">
        <f t="shared" si="2"/>
        <v>149</v>
      </c>
      <c r="G17" s="148">
        <f t="shared" si="2"/>
        <v>299</v>
      </c>
      <c r="H17" s="148">
        <f t="shared" si="2"/>
        <v>253</v>
      </c>
      <c r="I17" s="148">
        <f t="shared" si="2"/>
        <v>46</v>
      </c>
      <c r="J17" s="148">
        <f t="shared" si="2"/>
        <v>60</v>
      </c>
      <c r="K17" s="148">
        <f t="shared" si="2"/>
        <v>58</v>
      </c>
      <c r="L17" s="148">
        <f t="shared" si="2"/>
        <v>2</v>
      </c>
      <c r="M17" s="148">
        <f t="shared" si="2"/>
        <v>50</v>
      </c>
      <c r="N17" s="148">
        <f t="shared" si="2"/>
        <v>41</v>
      </c>
      <c r="O17" s="148">
        <f t="shared" si="2"/>
        <v>9</v>
      </c>
      <c r="P17" s="148">
        <f t="shared" si="2"/>
        <v>274</v>
      </c>
      <c r="Q17" s="148">
        <f t="shared" si="2"/>
        <v>223</v>
      </c>
      <c r="R17" s="148">
        <f t="shared" si="2"/>
        <v>51</v>
      </c>
      <c r="S17" s="148">
        <f t="shared" si="2"/>
        <v>75</v>
      </c>
      <c r="T17" s="148">
        <f t="shared" si="2"/>
        <v>55</v>
      </c>
      <c r="U17" s="148">
        <f t="shared" si="2"/>
        <v>20</v>
      </c>
      <c r="V17" s="148">
        <f t="shared" si="2"/>
        <v>83</v>
      </c>
      <c r="W17" s="148">
        <f t="shared" si="2"/>
        <v>62</v>
      </c>
      <c r="X17" s="149">
        <f t="shared" si="2"/>
        <v>21</v>
      </c>
    </row>
    <row r="18" spans="1:24" s="5" customFormat="1" ht="12" thickBot="1">
      <c r="A18" s="51"/>
      <c r="B18" s="52"/>
      <c r="C18" s="52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1"/>
    </row>
    <row r="19" spans="1:24" ht="12.75">
      <c r="A19" s="152">
        <v>1</v>
      </c>
      <c r="B19" s="22" t="s">
        <v>80</v>
      </c>
      <c r="C19" s="153" t="s">
        <v>81</v>
      </c>
      <c r="D19" s="119">
        <v>82</v>
      </c>
      <c r="E19" s="25">
        <v>62</v>
      </c>
      <c r="F19" s="120">
        <v>20</v>
      </c>
      <c r="G19" s="121">
        <v>5</v>
      </c>
      <c r="H19" s="25">
        <v>5</v>
      </c>
      <c r="I19" s="25">
        <v>0</v>
      </c>
      <c r="J19" s="25">
        <v>5</v>
      </c>
      <c r="K19" s="25">
        <v>5</v>
      </c>
      <c r="L19" s="25">
        <v>0</v>
      </c>
      <c r="M19" s="25">
        <v>10</v>
      </c>
      <c r="N19" s="25">
        <v>9</v>
      </c>
      <c r="O19" s="25">
        <v>1</v>
      </c>
      <c r="P19" s="25">
        <v>45</v>
      </c>
      <c r="Q19" s="25">
        <v>30</v>
      </c>
      <c r="R19" s="25">
        <v>15</v>
      </c>
      <c r="S19" s="25">
        <v>13</v>
      </c>
      <c r="T19" s="25">
        <v>9</v>
      </c>
      <c r="U19" s="25">
        <v>4</v>
      </c>
      <c r="V19" s="25">
        <v>4</v>
      </c>
      <c r="W19" s="25">
        <v>4</v>
      </c>
      <c r="X19" s="26">
        <v>0</v>
      </c>
    </row>
    <row r="20" spans="1:24" ht="12.75">
      <c r="A20" s="154">
        <v>2</v>
      </c>
      <c r="B20" s="28" t="s">
        <v>80</v>
      </c>
      <c r="C20" s="118" t="s">
        <v>82</v>
      </c>
      <c r="D20" s="122">
        <v>62</v>
      </c>
      <c r="E20" s="31">
        <v>59</v>
      </c>
      <c r="F20" s="123">
        <v>3</v>
      </c>
      <c r="G20" s="124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27</v>
      </c>
      <c r="Q20" s="31">
        <v>27</v>
      </c>
      <c r="R20" s="31">
        <v>0</v>
      </c>
      <c r="S20" s="31">
        <v>29</v>
      </c>
      <c r="T20" s="31">
        <v>27</v>
      </c>
      <c r="U20" s="31">
        <v>2</v>
      </c>
      <c r="V20" s="31">
        <v>6</v>
      </c>
      <c r="W20" s="31">
        <v>5</v>
      </c>
      <c r="X20" s="32">
        <v>1</v>
      </c>
    </row>
    <row r="21" spans="1:24" ht="12.75">
      <c r="A21" s="154">
        <v>3</v>
      </c>
      <c r="B21" s="28" t="s">
        <v>83</v>
      </c>
      <c r="C21" s="118" t="s">
        <v>84</v>
      </c>
      <c r="D21" s="122">
        <v>90</v>
      </c>
      <c r="E21" s="31">
        <v>78</v>
      </c>
      <c r="F21" s="123">
        <v>12</v>
      </c>
      <c r="G21" s="124">
        <v>3</v>
      </c>
      <c r="H21" s="31">
        <v>3</v>
      </c>
      <c r="I21" s="31">
        <v>0</v>
      </c>
      <c r="J21" s="31">
        <v>5</v>
      </c>
      <c r="K21" s="31">
        <v>4</v>
      </c>
      <c r="L21" s="31">
        <v>1</v>
      </c>
      <c r="M21" s="31">
        <v>7</v>
      </c>
      <c r="N21" s="31">
        <v>5</v>
      </c>
      <c r="O21" s="31">
        <v>2</v>
      </c>
      <c r="P21" s="31">
        <v>48</v>
      </c>
      <c r="Q21" s="31">
        <v>41</v>
      </c>
      <c r="R21" s="31">
        <v>7</v>
      </c>
      <c r="S21" s="31">
        <v>20</v>
      </c>
      <c r="T21" s="31">
        <v>18</v>
      </c>
      <c r="U21" s="31">
        <v>2</v>
      </c>
      <c r="V21" s="31">
        <v>7</v>
      </c>
      <c r="W21" s="31">
        <v>7</v>
      </c>
      <c r="X21" s="32">
        <v>0</v>
      </c>
    </row>
    <row r="22" spans="1:24" ht="12.75">
      <c r="A22" s="154">
        <v>4</v>
      </c>
      <c r="B22" s="28" t="s">
        <v>85</v>
      </c>
      <c r="C22" s="118" t="s">
        <v>86</v>
      </c>
      <c r="D22" s="122">
        <v>49</v>
      </c>
      <c r="E22" s="31">
        <v>33</v>
      </c>
      <c r="F22" s="123">
        <v>16</v>
      </c>
      <c r="G22" s="124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21</v>
      </c>
      <c r="Q22" s="31">
        <v>15</v>
      </c>
      <c r="R22" s="31">
        <v>6</v>
      </c>
      <c r="S22" s="31">
        <v>25</v>
      </c>
      <c r="T22" s="31">
        <v>15</v>
      </c>
      <c r="U22" s="31">
        <v>10</v>
      </c>
      <c r="V22" s="31">
        <v>3</v>
      </c>
      <c r="W22" s="31">
        <v>3</v>
      </c>
      <c r="X22" s="32">
        <v>0</v>
      </c>
    </row>
    <row r="23" spans="1:24" ht="12.75">
      <c r="A23" s="154">
        <v>5</v>
      </c>
      <c r="B23" s="28" t="s">
        <v>85</v>
      </c>
      <c r="C23" s="118" t="s">
        <v>87</v>
      </c>
      <c r="D23" s="122">
        <v>9</v>
      </c>
      <c r="E23" s="31">
        <v>5</v>
      </c>
      <c r="F23" s="123">
        <v>4</v>
      </c>
      <c r="G23" s="124">
        <v>0</v>
      </c>
      <c r="H23" s="31">
        <v>0</v>
      </c>
      <c r="I23" s="31">
        <v>0</v>
      </c>
      <c r="J23" s="31">
        <v>4</v>
      </c>
      <c r="K23" s="31">
        <v>2</v>
      </c>
      <c r="L23" s="31">
        <v>2</v>
      </c>
      <c r="M23" s="31">
        <v>1</v>
      </c>
      <c r="N23" s="31">
        <v>1</v>
      </c>
      <c r="O23" s="31">
        <v>0</v>
      </c>
      <c r="P23" s="31">
        <v>4</v>
      </c>
      <c r="Q23" s="31">
        <v>2</v>
      </c>
      <c r="R23" s="31">
        <v>2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2">
        <v>0</v>
      </c>
    </row>
    <row r="24" spans="1:24" ht="12.75">
      <c r="A24" s="154">
        <v>6</v>
      </c>
      <c r="B24" s="28" t="s">
        <v>64</v>
      </c>
      <c r="C24" s="118" t="s">
        <v>88</v>
      </c>
      <c r="D24" s="122">
        <v>78</v>
      </c>
      <c r="E24" s="31">
        <v>56</v>
      </c>
      <c r="F24" s="123">
        <v>22</v>
      </c>
      <c r="G24" s="124">
        <v>4</v>
      </c>
      <c r="H24" s="31">
        <v>4</v>
      </c>
      <c r="I24" s="31">
        <v>0</v>
      </c>
      <c r="J24" s="31">
        <v>1</v>
      </c>
      <c r="K24" s="31">
        <v>1</v>
      </c>
      <c r="L24" s="31">
        <v>0</v>
      </c>
      <c r="M24" s="31">
        <v>3</v>
      </c>
      <c r="N24" s="31">
        <v>3</v>
      </c>
      <c r="O24" s="31">
        <v>0</v>
      </c>
      <c r="P24" s="31">
        <v>33</v>
      </c>
      <c r="Q24" s="31">
        <v>24</v>
      </c>
      <c r="R24" s="31">
        <v>9</v>
      </c>
      <c r="S24" s="31">
        <v>35</v>
      </c>
      <c r="T24" s="31">
        <v>23</v>
      </c>
      <c r="U24" s="31">
        <v>12</v>
      </c>
      <c r="V24" s="31">
        <v>2</v>
      </c>
      <c r="W24" s="31">
        <v>1</v>
      </c>
      <c r="X24" s="32">
        <v>1</v>
      </c>
    </row>
    <row r="25" spans="1:24" ht="12.75">
      <c r="A25" s="154">
        <v>7</v>
      </c>
      <c r="B25" s="28" t="s">
        <v>89</v>
      </c>
      <c r="C25" s="118" t="s">
        <v>90</v>
      </c>
      <c r="D25" s="122">
        <v>41</v>
      </c>
      <c r="E25" s="31">
        <v>41</v>
      </c>
      <c r="F25" s="123">
        <v>0</v>
      </c>
      <c r="G25" s="124">
        <v>0</v>
      </c>
      <c r="H25" s="31">
        <v>0</v>
      </c>
      <c r="I25" s="31">
        <v>0</v>
      </c>
      <c r="J25" s="31">
        <v>3</v>
      </c>
      <c r="K25" s="31">
        <v>3</v>
      </c>
      <c r="L25" s="31">
        <v>0</v>
      </c>
      <c r="M25" s="31">
        <v>1</v>
      </c>
      <c r="N25" s="31">
        <v>1</v>
      </c>
      <c r="O25" s="31">
        <v>0</v>
      </c>
      <c r="P25" s="31">
        <v>18</v>
      </c>
      <c r="Q25" s="31">
        <v>18</v>
      </c>
      <c r="R25" s="31">
        <v>0</v>
      </c>
      <c r="S25" s="31">
        <v>16</v>
      </c>
      <c r="T25" s="31">
        <v>16</v>
      </c>
      <c r="U25" s="31">
        <v>0</v>
      </c>
      <c r="V25" s="31">
        <v>3</v>
      </c>
      <c r="W25" s="31">
        <v>3</v>
      </c>
      <c r="X25" s="32">
        <v>0</v>
      </c>
    </row>
    <row r="26" spans="1:24" ht="12.75">
      <c r="A26" s="154">
        <v>8</v>
      </c>
      <c r="B26" s="28" t="s">
        <v>66</v>
      </c>
      <c r="C26" s="118" t="s">
        <v>91</v>
      </c>
      <c r="D26" s="122">
        <v>53</v>
      </c>
      <c r="E26" s="31">
        <v>41</v>
      </c>
      <c r="F26" s="123">
        <v>12</v>
      </c>
      <c r="G26" s="124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2</v>
      </c>
      <c r="N26" s="31">
        <v>1</v>
      </c>
      <c r="O26" s="31">
        <v>1</v>
      </c>
      <c r="P26" s="31">
        <v>20</v>
      </c>
      <c r="Q26" s="31">
        <v>17</v>
      </c>
      <c r="R26" s="31">
        <v>3</v>
      </c>
      <c r="S26" s="31">
        <v>9</v>
      </c>
      <c r="T26" s="31">
        <v>5</v>
      </c>
      <c r="U26" s="31">
        <v>4</v>
      </c>
      <c r="V26" s="31">
        <v>22</v>
      </c>
      <c r="W26" s="31">
        <v>18</v>
      </c>
      <c r="X26" s="32">
        <v>4</v>
      </c>
    </row>
    <row r="27" spans="1:24" ht="12.75">
      <c r="A27" s="154">
        <v>9</v>
      </c>
      <c r="B27" s="28" t="s">
        <v>66</v>
      </c>
      <c r="C27" s="118" t="s">
        <v>92</v>
      </c>
      <c r="D27" s="122">
        <v>38</v>
      </c>
      <c r="E27" s="31">
        <v>28</v>
      </c>
      <c r="F27" s="123">
        <v>10</v>
      </c>
      <c r="G27" s="124">
        <v>0</v>
      </c>
      <c r="H27" s="31">
        <v>0</v>
      </c>
      <c r="I27" s="31">
        <v>0</v>
      </c>
      <c r="J27" s="31">
        <v>2</v>
      </c>
      <c r="K27" s="31">
        <v>2</v>
      </c>
      <c r="L27" s="31">
        <v>0</v>
      </c>
      <c r="M27" s="31">
        <v>4</v>
      </c>
      <c r="N27" s="31">
        <v>4</v>
      </c>
      <c r="O27" s="31">
        <v>0</v>
      </c>
      <c r="P27" s="31">
        <v>15</v>
      </c>
      <c r="Q27" s="31">
        <v>7</v>
      </c>
      <c r="R27" s="31">
        <v>8</v>
      </c>
      <c r="S27" s="31">
        <v>14</v>
      </c>
      <c r="T27" s="31">
        <v>12</v>
      </c>
      <c r="U27" s="31">
        <v>2</v>
      </c>
      <c r="V27" s="31">
        <v>3</v>
      </c>
      <c r="W27" s="31">
        <v>3</v>
      </c>
      <c r="X27" s="32">
        <v>0</v>
      </c>
    </row>
    <row r="28" spans="1:24" ht="12.75">
      <c r="A28" s="154">
        <v>10</v>
      </c>
      <c r="B28" s="28" t="s">
        <v>66</v>
      </c>
      <c r="C28" s="118" t="s">
        <v>93</v>
      </c>
      <c r="D28" s="122">
        <v>24</v>
      </c>
      <c r="E28" s="31">
        <v>14</v>
      </c>
      <c r="F28" s="123">
        <v>10</v>
      </c>
      <c r="G28" s="124">
        <v>1</v>
      </c>
      <c r="H28" s="31">
        <v>0</v>
      </c>
      <c r="I28" s="31">
        <v>1</v>
      </c>
      <c r="J28" s="31">
        <v>8</v>
      </c>
      <c r="K28" s="31">
        <v>5</v>
      </c>
      <c r="L28" s="31">
        <v>3</v>
      </c>
      <c r="M28" s="31">
        <v>15</v>
      </c>
      <c r="N28" s="31">
        <v>9</v>
      </c>
      <c r="O28" s="31">
        <v>6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2">
        <v>0</v>
      </c>
    </row>
    <row r="29" spans="1:24" ht="12.75">
      <c r="A29" s="154">
        <v>11</v>
      </c>
      <c r="B29" s="28" t="s">
        <v>66</v>
      </c>
      <c r="C29" s="118" t="s">
        <v>94</v>
      </c>
      <c r="D29" s="122">
        <v>58</v>
      </c>
      <c r="E29" s="31">
        <v>39</v>
      </c>
      <c r="F29" s="123">
        <v>19</v>
      </c>
      <c r="G29" s="124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26</v>
      </c>
      <c r="Q29" s="31">
        <v>18</v>
      </c>
      <c r="R29" s="31">
        <v>8</v>
      </c>
      <c r="S29" s="31">
        <v>25</v>
      </c>
      <c r="T29" s="31">
        <v>17</v>
      </c>
      <c r="U29" s="31">
        <v>8</v>
      </c>
      <c r="V29" s="31">
        <v>7</v>
      </c>
      <c r="W29" s="31">
        <v>4</v>
      </c>
      <c r="X29" s="32">
        <v>3</v>
      </c>
    </row>
    <row r="30" spans="1:24" ht="12.75">
      <c r="A30" s="154">
        <v>12</v>
      </c>
      <c r="B30" s="28" t="s">
        <v>66</v>
      </c>
      <c r="C30" s="118" t="s">
        <v>95</v>
      </c>
      <c r="D30" s="122">
        <v>83</v>
      </c>
      <c r="E30" s="31">
        <v>61</v>
      </c>
      <c r="F30" s="123">
        <v>22</v>
      </c>
      <c r="G30" s="124">
        <v>0</v>
      </c>
      <c r="H30" s="31">
        <v>0</v>
      </c>
      <c r="I30" s="31">
        <v>0</v>
      </c>
      <c r="J30" s="31">
        <v>6</v>
      </c>
      <c r="K30" s="31">
        <v>4</v>
      </c>
      <c r="L30" s="31">
        <v>2</v>
      </c>
      <c r="M30" s="31">
        <v>3</v>
      </c>
      <c r="N30" s="31">
        <v>1</v>
      </c>
      <c r="O30" s="31">
        <v>2</v>
      </c>
      <c r="P30" s="31">
        <v>50</v>
      </c>
      <c r="Q30" s="31">
        <v>39</v>
      </c>
      <c r="R30" s="31">
        <v>11</v>
      </c>
      <c r="S30" s="31">
        <v>21</v>
      </c>
      <c r="T30" s="31">
        <v>15</v>
      </c>
      <c r="U30" s="31">
        <v>6</v>
      </c>
      <c r="V30" s="31">
        <v>3</v>
      </c>
      <c r="W30" s="31">
        <v>2</v>
      </c>
      <c r="X30" s="32">
        <v>1</v>
      </c>
    </row>
    <row r="31" spans="1:24" ht="12.75">
      <c r="A31" s="154">
        <v>13</v>
      </c>
      <c r="B31" s="28" t="s">
        <v>66</v>
      </c>
      <c r="C31" s="118" t="s">
        <v>96</v>
      </c>
      <c r="D31" s="122">
        <v>70</v>
      </c>
      <c r="E31" s="31">
        <v>53</v>
      </c>
      <c r="F31" s="123">
        <v>17</v>
      </c>
      <c r="G31" s="124">
        <v>0</v>
      </c>
      <c r="H31" s="31">
        <v>0</v>
      </c>
      <c r="I31" s="31">
        <v>0</v>
      </c>
      <c r="J31" s="31">
        <v>7</v>
      </c>
      <c r="K31" s="31">
        <v>5</v>
      </c>
      <c r="L31" s="31">
        <v>2</v>
      </c>
      <c r="M31" s="31">
        <v>3</v>
      </c>
      <c r="N31" s="31">
        <v>1</v>
      </c>
      <c r="O31" s="31">
        <v>2</v>
      </c>
      <c r="P31" s="31">
        <v>39</v>
      </c>
      <c r="Q31" s="31">
        <v>31</v>
      </c>
      <c r="R31" s="31">
        <v>8</v>
      </c>
      <c r="S31" s="31">
        <v>17</v>
      </c>
      <c r="T31" s="31">
        <v>12</v>
      </c>
      <c r="U31" s="31">
        <v>5</v>
      </c>
      <c r="V31" s="31">
        <v>4</v>
      </c>
      <c r="W31" s="31">
        <v>4</v>
      </c>
      <c r="X31" s="32">
        <v>0</v>
      </c>
    </row>
    <row r="32" spans="1:24" ht="12.75">
      <c r="A32" s="154">
        <v>14</v>
      </c>
      <c r="B32" s="28" t="s">
        <v>66</v>
      </c>
      <c r="C32" s="118" t="s">
        <v>97</v>
      </c>
      <c r="D32" s="122">
        <v>45</v>
      </c>
      <c r="E32" s="31">
        <v>33</v>
      </c>
      <c r="F32" s="123">
        <v>12</v>
      </c>
      <c r="G32" s="124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1</v>
      </c>
      <c r="N32" s="31">
        <v>1</v>
      </c>
      <c r="O32" s="31">
        <v>0</v>
      </c>
      <c r="P32" s="31">
        <v>24</v>
      </c>
      <c r="Q32" s="31">
        <v>17</v>
      </c>
      <c r="R32" s="31">
        <v>7</v>
      </c>
      <c r="S32" s="31">
        <v>18</v>
      </c>
      <c r="T32" s="31">
        <v>14</v>
      </c>
      <c r="U32" s="31">
        <v>4</v>
      </c>
      <c r="V32" s="31">
        <v>2</v>
      </c>
      <c r="W32" s="31">
        <v>1</v>
      </c>
      <c r="X32" s="32">
        <v>1</v>
      </c>
    </row>
    <row r="33" spans="1:24" ht="12.75">
      <c r="A33" s="154">
        <v>15</v>
      </c>
      <c r="B33" s="28" t="s">
        <v>98</v>
      </c>
      <c r="C33" s="118" t="s">
        <v>99</v>
      </c>
      <c r="D33" s="122">
        <v>35</v>
      </c>
      <c r="E33" s="31">
        <v>29</v>
      </c>
      <c r="F33" s="123">
        <v>6</v>
      </c>
      <c r="G33" s="124">
        <v>1</v>
      </c>
      <c r="H33" s="31">
        <v>1</v>
      </c>
      <c r="I33" s="31">
        <v>0</v>
      </c>
      <c r="J33" s="31">
        <v>2</v>
      </c>
      <c r="K33" s="31">
        <v>2</v>
      </c>
      <c r="L33" s="31">
        <v>0</v>
      </c>
      <c r="M33" s="31">
        <v>0</v>
      </c>
      <c r="N33" s="31">
        <v>0</v>
      </c>
      <c r="O33" s="31">
        <v>0</v>
      </c>
      <c r="P33" s="31">
        <v>16</v>
      </c>
      <c r="Q33" s="31">
        <v>16</v>
      </c>
      <c r="R33" s="31">
        <v>0</v>
      </c>
      <c r="S33" s="31">
        <v>9</v>
      </c>
      <c r="T33" s="31">
        <v>5</v>
      </c>
      <c r="U33" s="31">
        <v>4</v>
      </c>
      <c r="V33" s="31">
        <v>7</v>
      </c>
      <c r="W33" s="31">
        <v>5</v>
      </c>
      <c r="X33" s="32">
        <v>2</v>
      </c>
    </row>
    <row r="34" spans="1:24" ht="12.75">
      <c r="A34" s="154">
        <v>16</v>
      </c>
      <c r="B34" s="28" t="s">
        <v>100</v>
      </c>
      <c r="C34" s="118" t="s">
        <v>101</v>
      </c>
      <c r="D34" s="122">
        <v>59</v>
      </c>
      <c r="E34" s="31">
        <v>56</v>
      </c>
      <c r="F34" s="123">
        <v>3</v>
      </c>
      <c r="G34" s="124">
        <v>2</v>
      </c>
      <c r="H34" s="31">
        <v>2</v>
      </c>
      <c r="I34" s="31">
        <v>0</v>
      </c>
      <c r="J34" s="31">
        <v>3</v>
      </c>
      <c r="K34" s="31">
        <v>3</v>
      </c>
      <c r="L34" s="31">
        <v>0</v>
      </c>
      <c r="M34" s="31">
        <v>5</v>
      </c>
      <c r="N34" s="31">
        <v>5</v>
      </c>
      <c r="O34" s="31">
        <v>0</v>
      </c>
      <c r="P34" s="31">
        <v>33</v>
      </c>
      <c r="Q34" s="31">
        <v>33</v>
      </c>
      <c r="R34" s="31">
        <v>0</v>
      </c>
      <c r="S34" s="31">
        <v>11</v>
      </c>
      <c r="T34" s="31">
        <v>8</v>
      </c>
      <c r="U34" s="31">
        <v>3</v>
      </c>
      <c r="V34" s="31">
        <v>5</v>
      </c>
      <c r="W34" s="31">
        <v>5</v>
      </c>
      <c r="X34" s="32">
        <v>0</v>
      </c>
    </row>
    <row r="35" spans="1:24" ht="12.75">
      <c r="A35" s="154">
        <v>17</v>
      </c>
      <c r="B35" s="28" t="s">
        <v>102</v>
      </c>
      <c r="C35" s="118" t="s">
        <v>103</v>
      </c>
      <c r="D35" s="122">
        <v>21</v>
      </c>
      <c r="E35" s="31">
        <v>21</v>
      </c>
      <c r="F35" s="123">
        <v>0</v>
      </c>
      <c r="G35" s="124">
        <v>6</v>
      </c>
      <c r="H35" s="31">
        <v>6</v>
      </c>
      <c r="I35" s="31">
        <v>0</v>
      </c>
      <c r="J35" s="31">
        <v>3</v>
      </c>
      <c r="K35" s="31">
        <v>3</v>
      </c>
      <c r="L35" s="31">
        <v>0</v>
      </c>
      <c r="M35" s="31">
        <v>10</v>
      </c>
      <c r="N35" s="31">
        <v>10</v>
      </c>
      <c r="O35" s="31">
        <v>0</v>
      </c>
      <c r="P35" s="31">
        <v>2</v>
      </c>
      <c r="Q35" s="31">
        <v>2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2">
        <v>0</v>
      </c>
    </row>
    <row r="36" spans="1:24" ht="12.75">
      <c r="A36" s="154">
        <v>18</v>
      </c>
      <c r="B36" s="28" t="s">
        <v>104</v>
      </c>
      <c r="C36" s="118" t="s">
        <v>105</v>
      </c>
      <c r="D36" s="122">
        <v>9</v>
      </c>
      <c r="E36" s="31">
        <v>9</v>
      </c>
      <c r="F36" s="123">
        <v>0</v>
      </c>
      <c r="G36" s="124">
        <v>4</v>
      </c>
      <c r="H36" s="31">
        <v>4</v>
      </c>
      <c r="I36" s="31">
        <v>0</v>
      </c>
      <c r="J36" s="31">
        <v>3</v>
      </c>
      <c r="K36" s="31">
        <v>3</v>
      </c>
      <c r="L36" s="31">
        <v>0</v>
      </c>
      <c r="M36" s="31">
        <v>1</v>
      </c>
      <c r="N36" s="31">
        <v>1</v>
      </c>
      <c r="O36" s="31">
        <v>0</v>
      </c>
      <c r="P36" s="31">
        <v>1</v>
      </c>
      <c r="Q36" s="31">
        <v>1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2">
        <v>0</v>
      </c>
    </row>
    <row r="37" spans="1:24" ht="12.75">
      <c r="A37" s="154">
        <v>19</v>
      </c>
      <c r="B37" s="28" t="s">
        <v>106</v>
      </c>
      <c r="C37" s="118" t="s">
        <v>107</v>
      </c>
      <c r="D37" s="122">
        <v>37</v>
      </c>
      <c r="E37" s="31">
        <v>32</v>
      </c>
      <c r="F37" s="123">
        <v>5</v>
      </c>
      <c r="G37" s="124">
        <v>3</v>
      </c>
      <c r="H37" s="31">
        <v>3</v>
      </c>
      <c r="I37" s="31">
        <v>0</v>
      </c>
      <c r="J37" s="31">
        <v>0</v>
      </c>
      <c r="K37" s="31">
        <v>0</v>
      </c>
      <c r="L37" s="31">
        <v>0</v>
      </c>
      <c r="M37" s="31">
        <v>2</v>
      </c>
      <c r="N37" s="31">
        <v>2</v>
      </c>
      <c r="O37" s="31">
        <v>0</v>
      </c>
      <c r="P37" s="31">
        <v>20</v>
      </c>
      <c r="Q37" s="31">
        <v>19</v>
      </c>
      <c r="R37" s="31">
        <v>1</v>
      </c>
      <c r="S37" s="31">
        <v>11</v>
      </c>
      <c r="T37" s="31">
        <v>7</v>
      </c>
      <c r="U37" s="31">
        <v>4</v>
      </c>
      <c r="V37" s="31">
        <v>1</v>
      </c>
      <c r="W37" s="31">
        <v>1</v>
      </c>
      <c r="X37" s="32">
        <v>0</v>
      </c>
    </row>
    <row r="38" spans="1:24" ht="12.75">
      <c r="A38" s="154">
        <v>20</v>
      </c>
      <c r="B38" s="28" t="s">
        <v>108</v>
      </c>
      <c r="C38" s="118" t="s">
        <v>109</v>
      </c>
      <c r="D38" s="122">
        <v>22</v>
      </c>
      <c r="E38" s="31">
        <v>22</v>
      </c>
      <c r="F38" s="123">
        <v>0</v>
      </c>
      <c r="G38" s="124">
        <v>0</v>
      </c>
      <c r="H38" s="31">
        <v>0</v>
      </c>
      <c r="I38" s="31">
        <v>0</v>
      </c>
      <c r="J38" s="31">
        <v>1</v>
      </c>
      <c r="K38" s="31">
        <v>1</v>
      </c>
      <c r="L38" s="31">
        <v>0</v>
      </c>
      <c r="M38" s="31">
        <v>2</v>
      </c>
      <c r="N38" s="31">
        <v>2</v>
      </c>
      <c r="O38" s="31">
        <v>0</v>
      </c>
      <c r="P38" s="31">
        <v>10</v>
      </c>
      <c r="Q38" s="31">
        <v>10</v>
      </c>
      <c r="R38" s="31">
        <v>0</v>
      </c>
      <c r="S38" s="31">
        <v>8</v>
      </c>
      <c r="T38" s="31">
        <v>8</v>
      </c>
      <c r="U38" s="31">
        <v>0</v>
      </c>
      <c r="V38" s="31">
        <v>1</v>
      </c>
      <c r="W38" s="31">
        <v>1</v>
      </c>
      <c r="X38" s="32">
        <v>0</v>
      </c>
    </row>
    <row r="39" spans="1:24" ht="12.75">
      <c r="A39" s="154">
        <v>21</v>
      </c>
      <c r="B39" s="28" t="s">
        <v>70</v>
      </c>
      <c r="C39" s="118" t="s">
        <v>110</v>
      </c>
      <c r="D39" s="122">
        <v>55</v>
      </c>
      <c r="E39" s="31">
        <v>47</v>
      </c>
      <c r="F39" s="123">
        <v>8</v>
      </c>
      <c r="G39" s="124">
        <v>2</v>
      </c>
      <c r="H39" s="31">
        <v>2</v>
      </c>
      <c r="I39" s="31">
        <v>0</v>
      </c>
      <c r="J39" s="31">
        <v>3</v>
      </c>
      <c r="K39" s="31">
        <v>3</v>
      </c>
      <c r="L39" s="31">
        <v>0</v>
      </c>
      <c r="M39" s="31">
        <v>12</v>
      </c>
      <c r="N39" s="31">
        <v>12</v>
      </c>
      <c r="O39" s="31">
        <v>0</v>
      </c>
      <c r="P39" s="31">
        <v>25</v>
      </c>
      <c r="Q39" s="31">
        <v>19</v>
      </c>
      <c r="R39" s="31">
        <v>6</v>
      </c>
      <c r="S39" s="31">
        <v>7</v>
      </c>
      <c r="T39" s="31">
        <v>5</v>
      </c>
      <c r="U39" s="31">
        <v>2</v>
      </c>
      <c r="V39" s="31">
        <v>6</v>
      </c>
      <c r="W39" s="31">
        <v>6</v>
      </c>
      <c r="X39" s="32">
        <v>0</v>
      </c>
    </row>
    <row r="40" spans="1:24" ht="12.75">
      <c r="A40" s="154">
        <v>22</v>
      </c>
      <c r="B40" s="28" t="s">
        <v>111</v>
      </c>
      <c r="C40" s="118" t="s">
        <v>112</v>
      </c>
      <c r="D40" s="122">
        <v>20</v>
      </c>
      <c r="E40" s="31">
        <v>19</v>
      </c>
      <c r="F40" s="123">
        <v>1</v>
      </c>
      <c r="G40" s="124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10</v>
      </c>
      <c r="Q40" s="31">
        <v>9</v>
      </c>
      <c r="R40" s="31">
        <v>1</v>
      </c>
      <c r="S40" s="31">
        <v>9</v>
      </c>
      <c r="T40" s="31">
        <v>9</v>
      </c>
      <c r="U40" s="31">
        <v>0</v>
      </c>
      <c r="V40" s="31">
        <v>1</v>
      </c>
      <c r="W40" s="31">
        <v>1</v>
      </c>
      <c r="X40" s="32">
        <v>0</v>
      </c>
    </row>
    <row r="41" spans="1:24" ht="12.75">
      <c r="A41" s="154">
        <v>23</v>
      </c>
      <c r="B41" s="28" t="s">
        <v>111</v>
      </c>
      <c r="C41" s="118" t="s">
        <v>113</v>
      </c>
      <c r="D41" s="122">
        <v>39</v>
      </c>
      <c r="E41" s="31">
        <v>33</v>
      </c>
      <c r="F41" s="123">
        <v>6</v>
      </c>
      <c r="G41" s="124">
        <v>0</v>
      </c>
      <c r="H41" s="31">
        <v>0</v>
      </c>
      <c r="I41" s="31">
        <v>0</v>
      </c>
      <c r="J41" s="31">
        <v>4</v>
      </c>
      <c r="K41" s="31">
        <v>3</v>
      </c>
      <c r="L41" s="31">
        <v>1</v>
      </c>
      <c r="M41" s="31">
        <v>1</v>
      </c>
      <c r="N41" s="31">
        <v>1</v>
      </c>
      <c r="O41" s="31">
        <v>0</v>
      </c>
      <c r="P41" s="31">
        <v>24</v>
      </c>
      <c r="Q41" s="31">
        <v>21</v>
      </c>
      <c r="R41" s="31">
        <v>3</v>
      </c>
      <c r="S41" s="31">
        <v>10</v>
      </c>
      <c r="T41" s="31">
        <v>8</v>
      </c>
      <c r="U41" s="31">
        <v>2</v>
      </c>
      <c r="V41" s="31">
        <v>0</v>
      </c>
      <c r="W41" s="31">
        <v>0</v>
      </c>
      <c r="X41" s="32">
        <v>0</v>
      </c>
    </row>
    <row r="42" spans="1:24" ht="12.75">
      <c r="A42" s="154">
        <v>24</v>
      </c>
      <c r="B42" s="28" t="s">
        <v>114</v>
      </c>
      <c r="C42" s="118" t="s">
        <v>115</v>
      </c>
      <c r="D42" s="122">
        <v>63</v>
      </c>
      <c r="E42" s="31">
        <v>52</v>
      </c>
      <c r="F42" s="123">
        <v>11</v>
      </c>
      <c r="G42" s="124">
        <v>2</v>
      </c>
      <c r="H42" s="31">
        <v>2</v>
      </c>
      <c r="I42" s="31">
        <v>0</v>
      </c>
      <c r="J42" s="31">
        <v>4</v>
      </c>
      <c r="K42" s="31">
        <v>2</v>
      </c>
      <c r="L42" s="31">
        <v>2</v>
      </c>
      <c r="M42" s="31">
        <v>9</v>
      </c>
      <c r="N42" s="31">
        <v>7</v>
      </c>
      <c r="O42" s="31">
        <v>2</v>
      </c>
      <c r="P42" s="31">
        <v>32</v>
      </c>
      <c r="Q42" s="31">
        <v>26</v>
      </c>
      <c r="R42" s="31">
        <v>6</v>
      </c>
      <c r="S42" s="31">
        <v>16</v>
      </c>
      <c r="T42" s="31">
        <v>15</v>
      </c>
      <c r="U42" s="31">
        <v>1</v>
      </c>
      <c r="V42" s="31">
        <v>0</v>
      </c>
      <c r="W42" s="31">
        <v>0</v>
      </c>
      <c r="X42" s="32">
        <v>0</v>
      </c>
    </row>
    <row r="43" spans="1:24" ht="12.75">
      <c r="A43" s="154">
        <v>25</v>
      </c>
      <c r="B43" s="28" t="s">
        <v>114</v>
      </c>
      <c r="C43" s="118" t="s">
        <v>116</v>
      </c>
      <c r="D43" s="122">
        <v>18</v>
      </c>
      <c r="E43" s="31">
        <v>14</v>
      </c>
      <c r="F43" s="123">
        <v>4</v>
      </c>
      <c r="G43" s="124">
        <v>2</v>
      </c>
      <c r="H43" s="31">
        <v>2</v>
      </c>
      <c r="I43" s="31">
        <v>0</v>
      </c>
      <c r="J43" s="31">
        <v>1</v>
      </c>
      <c r="K43" s="31">
        <v>1</v>
      </c>
      <c r="L43" s="31">
        <v>0</v>
      </c>
      <c r="M43" s="31">
        <v>0</v>
      </c>
      <c r="N43" s="31">
        <v>0</v>
      </c>
      <c r="O43" s="31">
        <v>0</v>
      </c>
      <c r="P43" s="31">
        <v>12</v>
      </c>
      <c r="Q43" s="31">
        <v>9</v>
      </c>
      <c r="R43" s="31">
        <v>3</v>
      </c>
      <c r="S43" s="31">
        <v>3</v>
      </c>
      <c r="T43" s="31">
        <v>2</v>
      </c>
      <c r="U43" s="31">
        <v>1</v>
      </c>
      <c r="V43" s="31">
        <v>0</v>
      </c>
      <c r="W43" s="31">
        <v>0</v>
      </c>
      <c r="X43" s="32">
        <v>0</v>
      </c>
    </row>
    <row r="44" spans="1:24" ht="12.75">
      <c r="A44" s="154">
        <v>26</v>
      </c>
      <c r="B44" s="28" t="s">
        <v>117</v>
      </c>
      <c r="C44" s="118" t="s">
        <v>118</v>
      </c>
      <c r="D44" s="122">
        <v>49</v>
      </c>
      <c r="E44" s="31">
        <v>29</v>
      </c>
      <c r="F44" s="123">
        <v>20</v>
      </c>
      <c r="G44" s="124">
        <v>3</v>
      </c>
      <c r="H44" s="31">
        <v>2</v>
      </c>
      <c r="I44" s="31">
        <v>1</v>
      </c>
      <c r="J44" s="31">
        <v>1</v>
      </c>
      <c r="K44" s="31">
        <v>0</v>
      </c>
      <c r="L44" s="31">
        <v>1</v>
      </c>
      <c r="M44" s="31">
        <v>5</v>
      </c>
      <c r="N44" s="31">
        <v>2</v>
      </c>
      <c r="O44" s="31">
        <v>3</v>
      </c>
      <c r="P44" s="31">
        <v>12</v>
      </c>
      <c r="Q44" s="31">
        <v>7</v>
      </c>
      <c r="R44" s="31">
        <v>5</v>
      </c>
      <c r="S44" s="31">
        <v>21</v>
      </c>
      <c r="T44" s="31">
        <v>12</v>
      </c>
      <c r="U44" s="31">
        <v>9</v>
      </c>
      <c r="V44" s="31">
        <v>7</v>
      </c>
      <c r="W44" s="31">
        <v>6</v>
      </c>
      <c r="X44" s="32">
        <v>1</v>
      </c>
    </row>
    <row r="45" spans="1:24" ht="12.75">
      <c r="A45" s="154">
        <v>27</v>
      </c>
      <c r="B45" s="28" t="s">
        <v>119</v>
      </c>
      <c r="C45" s="118" t="s">
        <v>120</v>
      </c>
      <c r="D45" s="122">
        <v>46</v>
      </c>
      <c r="E45" s="31">
        <v>43</v>
      </c>
      <c r="F45" s="123">
        <v>3</v>
      </c>
      <c r="G45" s="124">
        <v>2</v>
      </c>
      <c r="H45" s="31">
        <v>2</v>
      </c>
      <c r="I45" s="31">
        <v>0</v>
      </c>
      <c r="J45" s="31">
        <v>0</v>
      </c>
      <c r="K45" s="31">
        <v>0</v>
      </c>
      <c r="L45" s="31">
        <v>0</v>
      </c>
      <c r="M45" s="31">
        <v>1</v>
      </c>
      <c r="N45" s="31">
        <v>1</v>
      </c>
      <c r="O45" s="31">
        <v>0</v>
      </c>
      <c r="P45" s="31">
        <v>28</v>
      </c>
      <c r="Q45" s="31">
        <v>27</v>
      </c>
      <c r="R45" s="31">
        <v>1</v>
      </c>
      <c r="S45" s="31">
        <v>11</v>
      </c>
      <c r="T45" s="31">
        <v>10</v>
      </c>
      <c r="U45" s="31">
        <v>1</v>
      </c>
      <c r="V45" s="31">
        <v>4</v>
      </c>
      <c r="W45" s="31">
        <v>3</v>
      </c>
      <c r="X45" s="32">
        <v>1</v>
      </c>
    </row>
    <row r="46" spans="1:24" ht="12.75">
      <c r="A46" s="154">
        <v>28</v>
      </c>
      <c r="B46" s="28" t="s">
        <v>121</v>
      </c>
      <c r="C46" s="118" t="s">
        <v>122</v>
      </c>
      <c r="D46" s="122">
        <v>15</v>
      </c>
      <c r="E46" s="31">
        <v>15</v>
      </c>
      <c r="F46" s="123">
        <v>0</v>
      </c>
      <c r="G46" s="124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1</v>
      </c>
      <c r="N46" s="31">
        <v>1</v>
      </c>
      <c r="O46" s="31">
        <v>0</v>
      </c>
      <c r="P46" s="31">
        <v>11</v>
      </c>
      <c r="Q46" s="31">
        <v>11</v>
      </c>
      <c r="R46" s="31">
        <v>0</v>
      </c>
      <c r="S46" s="31">
        <v>2</v>
      </c>
      <c r="T46" s="31">
        <v>2</v>
      </c>
      <c r="U46" s="31">
        <v>0</v>
      </c>
      <c r="V46" s="31">
        <v>1</v>
      </c>
      <c r="W46" s="31">
        <v>1</v>
      </c>
      <c r="X46" s="32">
        <v>0</v>
      </c>
    </row>
    <row r="47" spans="1:24" ht="12.75">
      <c r="A47" s="154">
        <v>29</v>
      </c>
      <c r="B47" s="28" t="s">
        <v>123</v>
      </c>
      <c r="C47" s="118" t="s">
        <v>124</v>
      </c>
      <c r="D47" s="122">
        <v>13</v>
      </c>
      <c r="E47" s="31">
        <v>13</v>
      </c>
      <c r="F47" s="123">
        <v>0</v>
      </c>
      <c r="G47" s="124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4</v>
      </c>
      <c r="Q47" s="31">
        <v>4</v>
      </c>
      <c r="R47" s="31">
        <v>0</v>
      </c>
      <c r="S47" s="31">
        <v>7</v>
      </c>
      <c r="T47" s="31">
        <v>7</v>
      </c>
      <c r="U47" s="31">
        <v>0</v>
      </c>
      <c r="V47" s="31">
        <v>2</v>
      </c>
      <c r="W47" s="31">
        <v>2</v>
      </c>
      <c r="X47" s="32">
        <v>0</v>
      </c>
    </row>
    <row r="48" spans="1:24" ht="12.75">
      <c r="A48" s="154">
        <v>30</v>
      </c>
      <c r="B48" s="28" t="s">
        <v>123</v>
      </c>
      <c r="C48" s="118" t="s">
        <v>125</v>
      </c>
      <c r="D48" s="122">
        <v>27</v>
      </c>
      <c r="E48" s="31">
        <v>24</v>
      </c>
      <c r="F48" s="123">
        <v>3</v>
      </c>
      <c r="G48" s="124">
        <v>3</v>
      </c>
      <c r="H48" s="31">
        <v>3</v>
      </c>
      <c r="I48" s="31">
        <v>0</v>
      </c>
      <c r="J48" s="31">
        <v>4</v>
      </c>
      <c r="K48" s="31">
        <v>4</v>
      </c>
      <c r="L48" s="31">
        <v>0</v>
      </c>
      <c r="M48" s="31">
        <v>4</v>
      </c>
      <c r="N48" s="31">
        <v>4</v>
      </c>
      <c r="O48" s="31">
        <v>0</v>
      </c>
      <c r="P48" s="31">
        <v>11</v>
      </c>
      <c r="Q48" s="31">
        <v>10</v>
      </c>
      <c r="R48" s="31">
        <v>1</v>
      </c>
      <c r="S48" s="31">
        <v>5</v>
      </c>
      <c r="T48" s="31">
        <v>3</v>
      </c>
      <c r="U48" s="31">
        <v>2</v>
      </c>
      <c r="V48" s="31">
        <v>0</v>
      </c>
      <c r="W48" s="31">
        <v>0</v>
      </c>
      <c r="X48" s="32">
        <v>0</v>
      </c>
    </row>
    <row r="49" spans="1:24" ht="12.75">
      <c r="A49" s="154">
        <v>31</v>
      </c>
      <c r="B49" s="28" t="s">
        <v>126</v>
      </c>
      <c r="C49" s="118" t="s">
        <v>127</v>
      </c>
      <c r="D49" s="122">
        <v>41</v>
      </c>
      <c r="E49" s="31">
        <v>41</v>
      </c>
      <c r="F49" s="123">
        <v>0</v>
      </c>
      <c r="G49" s="124">
        <v>3</v>
      </c>
      <c r="H49" s="31">
        <v>3</v>
      </c>
      <c r="I49" s="31">
        <v>0</v>
      </c>
      <c r="J49" s="31">
        <v>2</v>
      </c>
      <c r="K49" s="31">
        <v>2</v>
      </c>
      <c r="L49" s="31">
        <v>0</v>
      </c>
      <c r="M49" s="31">
        <v>1</v>
      </c>
      <c r="N49" s="31">
        <v>1</v>
      </c>
      <c r="O49" s="31">
        <v>0</v>
      </c>
      <c r="P49" s="31">
        <v>24</v>
      </c>
      <c r="Q49" s="31">
        <v>24</v>
      </c>
      <c r="R49" s="31">
        <v>0</v>
      </c>
      <c r="S49" s="31">
        <v>11</v>
      </c>
      <c r="T49" s="31">
        <v>11</v>
      </c>
      <c r="U49" s="31">
        <v>0</v>
      </c>
      <c r="V49" s="31">
        <v>0</v>
      </c>
      <c r="W49" s="31">
        <v>0</v>
      </c>
      <c r="X49" s="32">
        <v>0</v>
      </c>
    </row>
    <row r="50" spans="1:24" ht="12.75">
      <c r="A50" s="154">
        <v>32</v>
      </c>
      <c r="B50" s="28" t="s">
        <v>128</v>
      </c>
      <c r="C50" s="118" t="s">
        <v>129</v>
      </c>
      <c r="D50" s="122">
        <v>27</v>
      </c>
      <c r="E50" s="31">
        <v>25</v>
      </c>
      <c r="F50" s="123">
        <v>2</v>
      </c>
      <c r="G50" s="124">
        <v>0</v>
      </c>
      <c r="H50" s="31">
        <v>0</v>
      </c>
      <c r="I50" s="31">
        <v>0</v>
      </c>
      <c r="J50" s="31">
        <v>1</v>
      </c>
      <c r="K50" s="31">
        <v>1</v>
      </c>
      <c r="L50" s="31">
        <v>0</v>
      </c>
      <c r="M50" s="31">
        <v>1</v>
      </c>
      <c r="N50" s="31">
        <v>1</v>
      </c>
      <c r="O50" s="31">
        <v>0</v>
      </c>
      <c r="P50" s="31">
        <v>21</v>
      </c>
      <c r="Q50" s="31">
        <v>19</v>
      </c>
      <c r="R50" s="31">
        <v>2</v>
      </c>
      <c r="S50" s="31">
        <v>3</v>
      </c>
      <c r="T50" s="31">
        <v>3</v>
      </c>
      <c r="U50" s="31">
        <v>0</v>
      </c>
      <c r="V50" s="31">
        <v>1</v>
      </c>
      <c r="W50" s="31">
        <v>1</v>
      </c>
      <c r="X50" s="32">
        <v>0</v>
      </c>
    </row>
    <row r="51" spans="1:24" ht="12.75">
      <c r="A51" s="154">
        <v>33</v>
      </c>
      <c r="B51" s="28" t="s">
        <v>130</v>
      </c>
      <c r="C51" s="118" t="s">
        <v>131</v>
      </c>
      <c r="D51" s="122">
        <v>44</v>
      </c>
      <c r="E51" s="31">
        <v>42</v>
      </c>
      <c r="F51" s="123">
        <v>2</v>
      </c>
      <c r="G51" s="124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21</v>
      </c>
      <c r="Q51" s="31">
        <v>19</v>
      </c>
      <c r="R51" s="31">
        <v>2</v>
      </c>
      <c r="S51" s="31">
        <v>21</v>
      </c>
      <c r="T51" s="31">
        <v>21</v>
      </c>
      <c r="U51" s="31">
        <v>0</v>
      </c>
      <c r="V51" s="31">
        <v>2</v>
      </c>
      <c r="W51" s="31">
        <v>2</v>
      </c>
      <c r="X51" s="32">
        <v>0</v>
      </c>
    </row>
    <row r="52" spans="1:24" ht="12.75">
      <c r="A52" s="154">
        <v>34</v>
      </c>
      <c r="B52" s="28" t="s">
        <v>132</v>
      </c>
      <c r="C52" s="118" t="s">
        <v>133</v>
      </c>
      <c r="D52" s="122">
        <v>60</v>
      </c>
      <c r="E52" s="31">
        <v>60</v>
      </c>
      <c r="F52" s="123">
        <v>0</v>
      </c>
      <c r="G52" s="124">
        <v>0</v>
      </c>
      <c r="H52" s="31">
        <v>0</v>
      </c>
      <c r="I52" s="31">
        <v>0</v>
      </c>
      <c r="J52" s="31">
        <v>2</v>
      </c>
      <c r="K52" s="31">
        <v>2</v>
      </c>
      <c r="L52" s="31">
        <v>0</v>
      </c>
      <c r="M52" s="31">
        <v>7</v>
      </c>
      <c r="N52" s="31">
        <v>7</v>
      </c>
      <c r="O52" s="31">
        <v>0</v>
      </c>
      <c r="P52" s="31">
        <v>33</v>
      </c>
      <c r="Q52" s="31">
        <v>33</v>
      </c>
      <c r="R52" s="31">
        <v>0</v>
      </c>
      <c r="S52" s="31">
        <v>14</v>
      </c>
      <c r="T52" s="31">
        <v>14</v>
      </c>
      <c r="U52" s="31">
        <v>0</v>
      </c>
      <c r="V52" s="31">
        <v>4</v>
      </c>
      <c r="W52" s="31">
        <v>4</v>
      </c>
      <c r="X52" s="32">
        <v>0</v>
      </c>
    </row>
    <row r="53" spans="1:24" ht="12.75">
      <c r="A53" s="154">
        <v>35</v>
      </c>
      <c r="B53" s="28" t="s">
        <v>74</v>
      </c>
      <c r="C53" s="118" t="s">
        <v>134</v>
      </c>
      <c r="D53" s="122">
        <v>10</v>
      </c>
      <c r="E53" s="31">
        <v>6</v>
      </c>
      <c r="F53" s="123">
        <v>4</v>
      </c>
      <c r="G53" s="124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4</v>
      </c>
      <c r="Q53" s="31">
        <v>1</v>
      </c>
      <c r="R53" s="31">
        <v>3</v>
      </c>
      <c r="S53" s="31">
        <v>6</v>
      </c>
      <c r="T53" s="31">
        <v>5</v>
      </c>
      <c r="U53" s="31">
        <v>1</v>
      </c>
      <c r="V53" s="31">
        <v>0</v>
      </c>
      <c r="W53" s="31">
        <v>0</v>
      </c>
      <c r="X53" s="32">
        <v>0</v>
      </c>
    </row>
    <row r="54" spans="1:24" ht="12.75">
      <c r="A54" s="154">
        <v>36</v>
      </c>
      <c r="B54" s="28" t="s">
        <v>74</v>
      </c>
      <c r="C54" s="118" t="s">
        <v>135</v>
      </c>
      <c r="D54" s="122">
        <v>54</v>
      </c>
      <c r="E54" s="31">
        <v>46</v>
      </c>
      <c r="F54" s="123">
        <v>8</v>
      </c>
      <c r="G54" s="124">
        <v>0</v>
      </c>
      <c r="H54" s="31">
        <v>0</v>
      </c>
      <c r="I54" s="31">
        <v>0</v>
      </c>
      <c r="J54" s="31">
        <v>4</v>
      </c>
      <c r="K54" s="31">
        <v>3</v>
      </c>
      <c r="L54" s="31">
        <v>1</v>
      </c>
      <c r="M54" s="31">
        <v>5</v>
      </c>
      <c r="N54" s="31">
        <v>5</v>
      </c>
      <c r="O54" s="31">
        <v>0</v>
      </c>
      <c r="P54" s="31">
        <v>38</v>
      </c>
      <c r="Q54" s="31">
        <v>34</v>
      </c>
      <c r="R54" s="31">
        <v>4</v>
      </c>
      <c r="S54" s="31">
        <v>6</v>
      </c>
      <c r="T54" s="31">
        <v>3</v>
      </c>
      <c r="U54" s="31">
        <v>3</v>
      </c>
      <c r="V54" s="31">
        <v>1</v>
      </c>
      <c r="W54" s="31">
        <v>1</v>
      </c>
      <c r="X54" s="32">
        <v>0</v>
      </c>
    </row>
    <row r="55" spans="1:24" ht="12.75">
      <c r="A55" s="154">
        <v>37</v>
      </c>
      <c r="B55" s="28" t="s">
        <v>74</v>
      </c>
      <c r="C55" s="118" t="s">
        <v>136</v>
      </c>
      <c r="D55" s="122">
        <v>33</v>
      </c>
      <c r="E55" s="31">
        <v>16</v>
      </c>
      <c r="F55" s="123">
        <v>17</v>
      </c>
      <c r="G55" s="124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9</v>
      </c>
      <c r="Q55" s="31">
        <v>2</v>
      </c>
      <c r="R55" s="31">
        <v>7</v>
      </c>
      <c r="S55" s="31">
        <v>18</v>
      </c>
      <c r="T55" s="31">
        <v>10</v>
      </c>
      <c r="U55" s="31">
        <v>8</v>
      </c>
      <c r="V55" s="31">
        <v>6</v>
      </c>
      <c r="W55" s="31">
        <v>4</v>
      </c>
      <c r="X55" s="32">
        <v>2</v>
      </c>
    </row>
    <row r="56" spans="1:24" ht="12.75">
      <c r="A56" s="154">
        <v>38</v>
      </c>
      <c r="B56" s="28" t="s">
        <v>137</v>
      </c>
      <c r="C56" s="118" t="s">
        <v>138</v>
      </c>
      <c r="D56" s="122">
        <v>24</v>
      </c>
      <c r="E56" s="31">
        <v>21</v>
      </c>
      <c r="F56" s="123">
        <v>3</v>
      </c>
      <c r="G56" s="124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12</v>
      </c>
      <c r="Q56" s="31">
        <v>10</v>
      </c>
      <c r="R56" s="31">
        <v>2</v>
      </c>
      <c r="S56" s="31">
        <v>8</v>
      </c>
      <c r="T56" s="31">
        <v>7</v>
      </c>
      <c r="U56" s="31">
        <v>1</v>
      </c>
      <c r="V56" s="31">
        <v>4</v>
      </c>
      <c r="W56" s="31">
        <v>4</v>
      </c>
      <c r="X56" s="32">
        <v>0</v>
      </c>
    </row>
    <row r="57" spans="1:24" ht="12.75">
      <c r="A57" s="154">
        <v>39</v>
      </c>
      <c r="B57" s="28" t="s">
        <v>76</v>
      </c>
      <c r="C57" s="118" t="s">
        <v>139</v>
      </c>
      <c r="D57" s="122">
        <v>18</v>
      </c>
      <c r="E57" s="31">
        <v>18</v>
      </c>
      <c r="F57" s="123">
        <v>0</v>
      </c>
      <c r="G57" s="124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2</v>
      </c>
      <c r="N57" s="31">
        <v>2</v>
      </c>
      <c r="O57" s="31">
        <v>0</v>
      </c>
      <c r="P57" s="31">
        <v>14</v>
      </c>
      <c r="Q57" s="31">
        <v>14</v>
      </c>
      <c r="R57" s="31">
        <v>0</v>
      </c>
      <c r="S57" s="31">
        <v>2</v>
      </c>
      <c r="T57" s="31">
        <v>2</v>
      </c>
      <c r="U57" s="31">
        <v>0</v>
      </c>
      <c r="V57" s="31">
        <v>0</v>
      </c>
      <c r="W57" s="31">
        <v>0</v>
      </c>
      <c r="X57" s="32">
        <v>0</v>
      </c>
    </row>
    <row r="58" spans="1:24" ht="12.75">
      <c r="A58" s="154">
        <v>40</v>
      </c>
      <c r="B58" s="28" t="s">
        <v>140</v>
      </c>
      <c r="C58" s="118" t="s">
        <v>141</v>
      </c>
      <c r="D58" s="122">
        <v>43</v>
      </c>
      <c r="E58" s="31">
        <v>35</v>
      </c>
      <c r="F58" s="123">
        <v>8</v>
      </c>
      <c r="G58" s="124">
        <v>0</v>
      </c>
      <c r="H58" s="31">
        <v>0</v>
      </c>
      <c r="I58" s="31">
        <v>0</v>
      </c>
      <c r="J58" s="31">
        <v>1</v>
      </c>
      <c r="K58" s="31">
        <v>0</v>
      </c>
      <c r="L58" s="31">
        <v>1</v>
      </c>
      <c r="M58" s="31">
        <v>0</v>
      </c>
      <c r="N58" s="31">
        <v>0</v>
      </c>
      <c r="O58" s="31">
        <v>0</v>
      </c>
      <c r="P58" s="31">
        <v>23</v>
      </c>
      <c r="Q58" s="31">
        <v>20</v>
      </c>
      <c r="R58" s="31">
        <v>3</v>
      </c>
      <c r="S58" s="31">
        <v>13</v>
      </c>
      <c r="T58" s="31">
        <v>12</v>
      </c>
      <c r="U58" s="31">
        <v>1</v>
      </c>
      <c r="V58" s="31">
        <v>6</v>
      </c>
      <c r="W58" s="31">
        <v>3</v>
      </c>
      <c r="X58" s="32">
        <v>3</v>
      </c>
    </row>
    <row r="59" spans="1:24" ht="12.75">
      <c r="A59" s="154">
        <v>41</v>
      </c>
      <c r="B59" s="28" t="s">
        <v>142</v>
      </c>
      <c r="C59" s="118" t="s">
        <v>143</v>
      </c>
      <c r="D59" s="122">
        <v>24</v>
      </c>
      <c r="E59" s="31">
        <v>22</v>
      </c>
      <c r="F59" s="123">
        <v>2</v>
      </c>
      <c r="G59" s="124">
        <v>1</v>
      </c>
      <c r="H59" s="31">
        <v>0</v>
      </c>
      <c r="I59" s="31">
        <v>1</v>
      </c>
      <c r="J59" s="31">
        <v>1</v>
      </c>
      <c r="K59" s="31">
        <v>1</v>
      </c>
      <c r="L59" s="31">
        <v>0</v>
      </c>
      <c r="M59" s="31">
        <v>0</v>
      </c>
      <c r="N59" s="31">
        <v>0</v>
      </c>
      <c r="O59" s="31">
        <v>0</v>
      </c>
      <c r="P59" s="31">
        <v>19</v>
      </c>
      <c r="Q59" s="31">
        <v>18</v>
      </c>
      <c r="R59" s="31">
        <v>1</v>
      </c>
      <c r="S59" s="31">
        <v>2</v>
      </c>
      <c r="T59" s="31">
        <v>2</v>
      </c>
      <c r="U59" s="31">
        <v>0</v>
      </c>
      <c r="V59" s="31">
        <v>1</v>
      </c>
      <c r="W59" s="31">
        <v>1</v>
      </c>
      <c r="X59" s="32">
        <v>0</v>
      </c>
    </row>
    <row r="60" spans="1:24" ht="12.75">
      <c r="A60" s="154">
        <v>42</v>
      </c>
      <c r="B60" s="28" t="s">
        <v>144</v>
      </c>
      <c r="C60" s="118" t="s">
        <v>145</v>
      </c>
      <c r="D60" s="122">
        <v>34</v>
      </c>
      <c r="E60" s="31">
        <v>32</v>
      </c>
      <c r="F60" s="123">
        <v>2</v>
      </c>
      <c r="G60" s="124">
        <v>0</v>
      </c>
      <c r="H60" s="31">
        <v>0</v>
      </c>
      <c r="I60" s="31">
        <v>0</v>
      </c>
      <c r="J60" s="31">
        <v>2</v>
      </c>
      <c r="K60" s="31">
        <v>2</v>
      </c>
      <c r="L60" s="31">
        <v>0</v>
      </c>
      <c r="M60" s="31">
        <v>2</v>
      </c>
      <c r="N60" s="31">
        <v>2</v>
      </c>
      <c r="O60" s="31">
        <v>0</v>
      </c>
      <c r="P60" s="31">
        <v>24</v>
      </c>
      <c r="Q60" s="31">
        <v>22</v>
      </c>
      <c r="R60" s="31">
        <v>2</v>
      </c>
      <c r="S60" s="31">
        <v>6</v>
      </c>
      <c r="T60" s="31">
        <v>6</v>
      </c>
      <c r="U60" s="31">
        <v>0</v>
      </c>
      <c r="V60" s="31">
        <v>0</v>
      </c>
      <c r="W60" s="31">
        <v>0</v>
      </c>
      <c r="X60" s="32">
        <v>0</v>
      </c>
    </row>
    <row r="61" spans="1:24" ht="12.75">
      <c r="A61" s="154">
        <v>43</v>
      </c>
      <c r="B61" s="28" t="s">
        <v>144</v>
      </c>
      <c r="C61" s="118" t="s">
        <v>146</v>
      </c>
      <c r="D61" s="122">
        <v>35</v>
      </c>
      <c r="E61" s="31">
        <v>19</v>
      </c>
      <c r="F61" s="123">
        <v>16</v>
      </c>
      <c r="G61" s="124">
        <v>0</v>
      </c>
      <c r="H61" s="31">
        <v>0</v>
      </c>
      <c r="I61" s="31">
        <v>0</v>
      </c>
      <c r="J61" s="31">
        <v>2</v>
      </c>
      <c r="K61" s="31">
        <v>1</v>
      </c>
      <c r="L61" s="31">
        <v>1</v>
      </c>
      <c r="M61" s="31">
        <v>5</v>
      </c>
      <c r="N61" s="31">
        <v>1</v>
      </c>
      <c r="O61" s="31">
        <v>4</v>
      </c>
      <c r="P61" s="31">
        <v>26</v>
      </c>
      <c r="Q61" s="31">
        <v>15</v>
      </c>
      <c r="R61" s="31">
        <v>11</v>
      </c>
      <c r="S61" s="31">
        <v>2</v>
      </c>
      <c r="T61" s="31">
        <v>2</v>
      </c>
      <c r="U61" s="31">
        <v>0</v>
      </c>
      <c r="V61" s="31">
        <v>0</v>
      </c>
      <c r="W61" s="31">
        <v>0</v>
      </c>
      <c r="X61" s="32">
        <v>0</v>
      </c>
    </row>
    <row r="62" spans="1:24" ht="13.5" thickBot="1">
      <c r="A62" s="155">
        <v>44</v>
      </c>
      <c r="B62" s="156" t="s">
        <v>147</v>
      </c>
      <c r="C62" s="157" t="s">
        <v>148</v>
      </c>
      <c r="D62" s="122">
        <v>19</v>
      </c>
      <c r="E62" s="31">
        <v>19</v>
      </c>
      <c r="F62" s="123">
        <v>0</v>
      </c>
      <c r="G62" s="124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12</v>
      </c>
      <c r="Q62" s="31">
        <v>12</v>
      </c>
      <c r="R62" s="31">
        <v>0</v>
      </c>
      <c r="S62" s="31">
        <v>4</v>
      </c>
      <c r="T62" s="31">
        <v>4</v>
      </c>
      <c r="U62" s="31">
        <v>0</v>
      </c>
      <c r="V62" s="31">
        <v>3</v>
      </c>
      <c r="W62" s="31">
        <v>3</v>
      </c>
      <c r="X62" s="32">
        <v>0</v>
      </c>
    </row>
    <row r="63" spans="1:24" s="134" customFormat="1" ht="17.25" thickBot="1" thickTop="1">
      <c r="A63" s="158">
        <v>44</v>
      </c>
      <c r="B63" s="159"/>
      <c r="C63" s="160" t="s">
        <v>149</v>
      </c>
      <c r="D63" s="128">
        <f aca="true" t="shared" si="3" ref="D63:X63">(D19+D20+D21+D22+D23+D24+D25+D26+D27+D28+D29+D30+D31+D32+D33+D34+D35+D36+D37+D38+D39+D40+D41+D42+D43+D44+D45+D46+D47+D48+D49+D50+D51+D52+D53+D54+D55+D56+D57+D58+D59+D60+D61+D62)</f>
        <v>1776</v>
      </c>
      <c r="E63" s="129">
        <f t="shared" si="3"/>
        <v>1463</v>
      </c>
      <c r="F63" s="130">
        <f t="shared" si="3"/>
        <v>313</v>
      </c>
      <c r="G63" s="131">
        <f t="shared" si="3"/>
        <v>47</v>
      </c>
      <c r="H63" s="132">
        <f t="shared" si="3"/>
        <v>44</v>
      </c>
      <c r="I63" s="132">
        <f t="shared" si="3"/>
        <v>3</v>
      </c>
      <c r="J63" s="132">
        <f t="shared" si="3"/>
        <v>85</v>
      </c>
      <c r="K63" s="132">
        <f t="shared" si="3"/>
        <v>68</v>
      </c>
      <c r="L63" s="132">
        <f t="shared" si="3"/>
        <v>17</v>
      </c>
      <c r="M63" s="132">
        <f t="shared" si="3"/>
        <v>126</v>
      </c>
      <c r="N63" s="132">
        <f t="shared" si="3"/>
        <v>103</v>
      </c>
      <c r="O63" s="132">
        <f t="shared" si="3"/>
        <v>23</v>
      </c>
      <c r="P63" s="132">
        <f t="shared" si="3"/>
        <v>901</v>
      </c>
      <c r="Q63" s="132">
        <f t="shared" si="3"/>
        <v>753</v>
      </c>
      <c r="R63" s="132">
        <f t="shared" si="3"/>
        <v>148</v>
      </c>
      <c r="S63" s="132">
        <f t="shared" si="3"/>
        <v>488</v>
      </c>
      <c r="T63" s="132">
        <f t="shared" si="3"/>
        <v>386</v>
      </c>
      <c r="U63" s="132">
        <f t="shared" si="3"/>
        <v>102</v>
      </c>
      <c r="V63" s="132">
        <f t="shared" si="3"/>
        <v>129</v>
      </c>
      <c r="W63" s="132">
        <f t="shared" si="3"/>
        <v>109</v>
      </c>
      <c r="X63" s="133">
        <f t="shared" si="3"/>
        <v>20</v>
      </c>
    </row>
    <row r="64" spans="1:24" ht="14.25" thickBot="1" thickTop="1">
      <c r="A64" s="547"/>
      <c r="B64" s="548"/>
      <c r="C64" s="548"/>
      <c r="D64" s="513"/>
      <c r="E64" s="513"/>
      <c r="F64" s="513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8"/>
      <c r="W64" s="548"/>
      <c r="X64" s="549"/>
    </row>
    <row r="65" spans="1:24" ht="13.5" hidden="1" thickTop="1">
      <c r="A65" s="27">
        <v>1</v>
      </c>
      <c r="B65" s="28" t="s">
        <v>64</v>
      </c>
      <c r="C65" s="29" t="s">
        <v>150</v>
      </c>
      <c r="D65" s="30">
        <v>114</v>
      </c>
      <c r="E65" s="31">
        <v>84</v>
      </c>
      <c r="F65" s="31">
        <v>30</v>
      </c>
      <c r="G65" s="31">
        <v>32</v>
      </c>
      <c r="H65" s="31">
        <v>25</v>
      </c>
      <c r="I65" s="31">
        <v>7</v>
      </c>
      <c r="J65" s="31">
        <v>12</v>
      </c>
      <c r="K65" s="31">
        <v>12</v>
      </c>
      <c r="L65" s="31">
        <v>0</v>
      </c>
      <c r="M65" s="31">
        <v>14</v>
      </c>
      <c r="N65" s="31">
        <v>12</v>
      </c>
      <c r="O65" s="31">
        <v>2</v>
      </c>
      <c r="P65" s="31">
        <v>52</v>
      </c>
      <c r="Q65" s="31">
        <v>34</v>
      </c>
      <c r="R65" s="31">
        <v>18</v>
      </c>
      <c r="S65" s="31">
        <v>3</v>
      </c>
      <c r="T65" s="31">
        <v>0</v>
      </c>
      <c r="U65" s="31">
        <v>3</v>
      </c>
      <c r="V65" s="31">
        <v>1</v>
      </c>
      <c r="W65" s="31">
        <v>1</v>
      </c>
      <c r="X65" s="32">
        <v>0</v>
      </c>
    </row>
    <row r="66" spans="1:24" ht="12.75" hidden="1">
      <c r="A66" s="27">
        <v>2</v>
      </c>
      <c r="B66" s="28" t="s">
        <v>66</v>
      </c>
      <c r="C66" s="29" t="s">
        <v>151</v>
      </c>
      <c r="D66" s="30">
        <v>85</v>
      </c>
      <c r="E66" s="31">
        <v>75</v>
      </c>
      <c r="F66" s="31">
        <v>10</v>
      </c>
      <c r="G66" s="31">
        <v>69</v>
      </c>
      <c r="H66" s="31">
        <v>60</v>
      </c>
      <c r="I66" s="31">
        <v>9</v>
      </c>
      <c r="J66" s="31">
        <v>11</v>
      </c>
      <c r="K66" s="31">
        <v>11</v>
      </c>
      <c r="L66" s="31">
        <v>0</v>
      </c>
      <c r="M66" s="31">
        <v>5</v>
      </c>
      <c r="N66" s="31">
        <v>4</v>
      </c>
      <c r="O66" s="31">
        <v>1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2">
        <v>0</v>
      </c>
    </row>
    <row r="67" spans="1:24" ht="12.75" hidden="1">
      <c r="A67" s="27">
        <v>3</v>
      </c>
      <c r="B67" s="28" t="s">
        <v>66</v>
      </c>
      <c r="C67" s="29" t="s">
        <v>152</v>
      </c>
      <c r="D67" s="30">
        <v>115</v>
      </c>
      <c r="E67" s="31">
        <v>95</v>
      </c>
      <c r="F67" s="31">
        <v>20</v>
      </c>
      <c r="G67" s="31">
        <v>98</v>
      </c>
      <c r="H67" s="31">
        <v>79</v>
      </c>
      <c r="I67" s="31">
        <v>19</v>
      </c>
      <c r="J67" s="31">
        <v>17</v>
      </c>
      <c r="K67" s="31">
        <v>16</v>
      </c>
      <c r="L67" s="31">
        <v>1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2">
        <v>0</v>
      </c>
    </row>
    <row r="68" spans="1:24" ht="12.75" hidden="1">
      <c r="A68" s="27">
        <v>4</v>
      </c>
      <c r="B68" s="28" t="s">
        <v>66</v>
      </c>
      <c r="C68" s="29" t="s">
        <v>69</v>
      </c>
      <c r="D68" s="30">
        <v>64</v>
      </c>
      <c r="E68" s="31">
        <v>56</v>
      </c>
      <c r="F68" s="31">
        <v>8</v>
      </c>
      <c r="G68" s="31">
        <v>63</v>
      </c>
      <c r="H68" s="31">
        <v>55</v>
      </c>
      <c r="I68" s="31">
        <v>8</v>
      </c>
      <c r="J68" s="31">
        <v>1</v>
      </c>
      <c r="K68" s="31">
        <v>1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2">
        <v>0</v>
      </c>
    </row>
    <row r="69" spans="1:24" ht="13.5" hidden="1" thickBot="1">
      <c r="A69" s="27">
        <v>5</v>
      </c>
      <c r="B69" s="28" t="s">
        <v>70</v>
      </c>
      <c r="C69" s="29" t="s">
        <v>71</v>
      </c>
      <c r="D69" s="30">
        <v>107</v>
      </c>
      <c r="E69" s="31">
        <v>93</v>
      </c>
      <c r="F69" s="31">
        <v>14</v>
      </c>
      <c r="G69" s="31">
        <v>37</v>
      </c>
      <c r="H69" s="31">
        <v>34</v>
      </c>
      <c r="I69" s="31">
        <v>3</v>
      </c>
      <c r="J69" s="31">
        <v>5</v>
      </c>
      <c r="K69" s="31">
        <v>5</v>
      </c>
      <c r="L69" s="31">
        <v>0</v>
      </c>
      <c r="M69" s="31">
        <v>9</v>
      </c>
      <c r="N69" s="31">
        <v>5</v>
      </c>
      <c r="O69" s="31">
        <v>4</v>
      </c>
      <c r="P69" s="31">
        <v>47</v>
      </c>
      <c r="Q69" s="31">
        <v>41</v>
      </c>
      <c r="R69" s="31">
        <v>6</v>
      </c>
      <c r="S69" s="31">
        <v>8</v>
      </c>
      <c r="T69" s="31">
        <v>8</v>
      </c>
      <c r="U69" s="31">
        <v>0</v>
      </c>
      <c r="V69" s="31">
        <v>1</v>
      </c>
      <c r="W69" s="31">
        <v>0</v>
      </c>
      <c r="X69" s="32">
        <v>1</v>
      </c>
    </row>
    <row r="70" spans="1:24" ht="17.25" hidden="1" thickBot="1" thickTop="1">
      <c r="A70" s="161">
        <v>5</v>
      </c>
      <c r="B70" s="162"/>
      <c r="C70" s="163" t="s">
        <v>72</v>
      </c>
      <c r="D70" s="164">
        <f aca="true" t="shared" si="4" ref="D70:X70">(D65+D66+D67+D68+D69)</f>
        <v>485</v>
      </c>
      <c r="E70" s="165">
        <f t="shared" si="4"/>
        <v>403</v>
      </c>
      <c r="F70" s="165">
        <f t="shared" si="4"/>
        <v>82</v>
      </c>
      <c r="G70" s="165">
        <f t="shared" si="4"/>
        <v>299</v>
      </c>
      <c r="H70" s="165">
        <f t="shared" si="4"/>
        <v>253</v>
      </c>
      <c r="I70" s="165">
        <f t="shared" si="4"/>
        <v>46</v>
      </c>
      <c r="J70" s="165">
        <f t="shared" si="4"/>
        <v>46</v>
      </c>
      <c r="K70" s="165">
        <f t="shared" si="4"/>
        <v>45</v>
      </c>
      <c r="L70" s="165">
        <f t="shared" si="4"/>
        <v>1</v>
      </c>
      <c r="M70" s="165">
        <f t="shared" si="4"/>
        <v>28</v>
      </c>
      <c r="N70" s="165">
        <f t="shared" si="4"/>
        <v>21</v>
      </c>
      <c r="O70" s="165">
        <f t="shared" si="4"/>
        <v>7</v>
      </c>
      <c r="P70" s="165">
        <f t="shared" si="4"/>
        <v>99</v>
      </c>
      <c r="Q70" s="165">
        <f t="shared" si="4"/>
        <v>75</v>
      </c>
      <c r="R70" s="165">
        <f t="shared" si="4"/>
        <v>24</v>
      </c>
      <c r="S70" s="165">
        <f t="shared" si="4"/>
        <v>11</v>
      </c>
      <c r="T70" s="165">
        <f t="shared" si="4"/>
        <v>8</v>
      </c>
      <c r="U70" s="165">
        <f t="shared" si="4"/>
        <v>3</v>
      </c>
      <c r="V70" s="165">
        <f t="shared" si="4"/>
        <v>2</v>
      </c>
      <c r="W70" s="165">
        <f t="shared" si="4"/>
        <v>1</v>
      </c>
      <c r="X70" s="166">
        <f t="shared" si="4"/>
        <v>1</v>
      </c>
    </row>
    <row r="71" spans="1:24" ht="14.25" hidden="1" thickBot="1" thickTop="1">
      <c r="A71" s="547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548"/>
      <c r="T71" s="548"/>
      <c r="U71" s="548"/>
      <c r="V71" s="548"/>
      <c r="W71" s="548"/>
      <c r="X71" s="549"/>
    </row>
    <row r="72" spans="1:24" ht="13.5" hidden="1" thickTop="1">
      <c r="A72" s="27">
        <v>1</v>
      </c>
      <c r="B72" s="28" t="s">
        <v>66</v>
      </c>
      <c r="C72" s="29" t="s">
        <v>73</v>
      </c>
      <c r="D72" s="30">
        <v>84</v>
      </c>
      <c r="E72" s="31">
        <v>61</v>
      </c>
      <c r="F72" s="31">
        <v>23</v>
      </c>
      <c r="G72" s="31">
        <v>0</v>
      </c>
      <c r="H72" s="31">
        <v>0</v>
      </c>
      <c r="I72" s="31">
        <v>0</v>
      </c>
      <c r="J72" s="31">
        <v>2</v>
      </c>
      <c r="K72" s="31">
        <v>2</v>
      </c>
      <c r="L72" s="31">
        <v>0</v>
      </c>
      <c r="M72" s="31">
        <v>5</v>
      </c>
      <c r="N72" s="31">
        <v>5</v>
      </c>
      <c r="O72" s="31">
        <v>0</v>
      </c>
      <c r="P72" s="31">
        <v>58</v>
      </c>
      <c r="Q72" s="31">
        <v>43</v>
      </c>
      <c r="R72" s="31">
        <v>15</v>
      </c>
      <c r="S72" s="31">
        <v>13</v>
      </c>
      <c r="T72" s="31">
        <v>7</v>
      </c>
      <c r="U72" s="31">
        <v>6</v>
      </c>
      <c r="V72" s="31">
        <v>6</v>
      </c>
      <c r="W72" s="31">
        <v>4</v>
      </c>
      <c r="X72" s="32">
        <v>2</v>
      </c>
    </row>
    <row r="73" spans="1:24" ht="12.75" hidden="1">
      <c r="A73" s="27">
        <v>2</v>
      </c>
      <c r="B73" s="28" t="s">
        <v>74</v>
      </c>
      <c r="C73" s="29" t="s">
        <v>75</v>
      </c>
      <c r="D73" s="30">
        <v>171</v>
      </c>
      <c r="E73" s="31">
        <v>129</v>
      </c>
      <c r="F73" s="31">
        <v>42</v>
      </c>
      <c r="G73" s="31">
        <v>0</v>
      </c>
      <c r="H73" s="31">
        <v>0</v>
      </c>
      <c r="I73" s="31">
        <v>0</v>
      </c>
      <c r="J73" s="31">
        <v>10</v>
      </c>
      <c r="K73" s="31">
        <v>10</v>
      </c>
      <c r="L73" s="31">
        <v>0</v>
      </c>
      <c r="M73" s="31">
        <v>13</v>
      </c>
      <c r="N73" s="31">
        <v>11</v>
      </c>
      <c r="O73" s="31">
        <v>2</v>
      </c>
      <c r="P73" s="31">
        <v>71</v>
      </c>
      <c r="Q73" s="31">
        <v>60</v>
      </c>
      <c r="R73" s="31">
        <v>11</v>
      </c>
      <c r="S73" s="31">
        <v>23</v>
      </c>
      <c r="T73" s="31">
        <v>12</v>
      </c>
      <c r="U73" s="31">
        <v>11</v>
      </c>
      <c r="V73" s="31">
        <v>54</v>
      </c>
      <c r="W73" s="31">
        <v>36</v>
      </c>
      <c r="X73" s="32">
        <v>18</v>
      </c>
    </row>
    <row r="74" spans="1:24" ht="13.5" hidden="1" thickBot="1">
      <c r="A74" s="27">
        <v>3</v>
      </c>
      <c r="B74" s="28" t="s">
        <v>76</v>
      </c>
      <c r="C74" s="29" t="s">
        <v>153</v>
      </c>
      <c r="D74" s="30">
        <v>101</v>
      </c>
      <c r="E74" s="31">
        <v>99</v>
      </c>
      <c r="F74" s="31">
        <v>2</v>
      </c>
      <c r="G74" s="31">
        <v>0</v>
      </c>
      <c r="H74" s="31">
        <v>0</v>
      </c>
      <c r="I74" s="31">
        <v>0</v>
      </c>
      <c r="J74" s="31">
        <v>2</v>
      </c>
      <c r="K74" s="31">
        <v>1</v>
      </c>
      <c r="L74" s="31">
        <v>1</v>
      </c>
      <c r="M74" s="31">
        <v>4</v>
      </c>
      <c r="N74" s="31">
        <v>4</v>
      </c>
      <c r="O74" s="31">
        <v>0</v>
      </c>
      <c r="P74" s="31">
        <v>46</v>
      </c>
      <c r="Q74" s="31">
        <v>45</v>
      </c>
      <c r="R74" s="31">
        <v>1</v>
      </c>
      <c r="S74" s="31">
        <v>28</v>
      </c>
      <c r="T74" s="31">
        <v>28</v>
      </c>
      <c r="U74" s="31">
        <v>0</v>
      </c>
      <c r="V74" s="31">
        <v>21</v>
      </c>
      <c r="W74" s="31">
        <v>21</v>
      </c>
      <c r="X74" s="32">
        <v>0</v>
      </c>
    </row>
    <row r="75" spans="1:24" ht="17.25" hidden="1" thickBot="1" thickTop="1">
      <c r="A75" s="161">
        <v>3</v>
      </c>
      <c r="B75" s="162"/>
      <c r="C75" s="163" t="s">
        <v>78</v>
      </c>
      <c r="D75" s="164">
        <f aca="true" t="shared" si="5" ref="D75:X75">(D72+D73+D74)</f>
        <v>356</v>
      </c>
      <c r="E75" s="165">
        <f t="shared" si="5"/>
        <v>289</v>
      </c>
      <c r="F75" s="165">
        <f t="shared" si="5"/>
        <v>67</v>
      </c>
      <c r="G75" s="165">
        <f t="shared" si="5"/>
        <v>0</v>
      </c>
      <c r="H75" s="165">
        <f t="shared" si="5"/>
        <v>0</v>
      </c>
      <c r="I75" s="165">
        <f t="shared" si="5"/>
        <v>0</v>
      </c>
      <c r="J75" s="165">
        <f t="shared" si="5"/>
        <v>14</v>
      </c>
      <c r="K75" s="165">
        <f t="shared" si="5"/>
        <v>13</v>
      </c>
      <c r="L75" s="165">
        <f t="shared" si="5"/>
        <v>1</v>
      </c>
      <c r="M75" s="165">
        <f t="shared" si="5"/>
        <v>22</v>
      </c>
      <c r="N75" s="165">
        <f t="shared" si="5"/>
        <v>20</v>
      </c>
      <c r="O75" s="165">
        <f t="shared" si="5"/>
        <v>2</v>
      </c>
      <c r="P75" s="165">
        <f t="shared" si="5"/>
        <v>175</v>
      </c>
      <c r="Q75" s="165">
        <f t="shared" si="5"/>
        <v>148</v>
      </c>
      <c r="R75" s="165">
        <f t="shared" si="5"/>
        <v>27</v>
      </c>
      <c r="S75" s="165">
        <f t="shared" si="5"/>
        <v>64</v>
      </c>
      <c r="T75" s="165">
        <f t="shared" si="5"/>
        <v>47</v>
      </c>
      <c r="U75" s="165">
        <f t="shared" si="5"/>
        <v>17</v>
      </c>
      <c r="V75" s="165">
        <f t="shared" si="5"/>
        <v>81</v>
      </c>
      <c r="W75" s="165">
        <f t="shared" si="5"/>
        <v>61</v>
      </c>
      <c r="X75" s="166">
        <f t="shared" si="5"/>
        <v>20</v>
      </c>
    </row>
    <row r="76" spans="1:24" ht="14.25" hidden="1" thickBot="1" thickTop="1">
      <c r="A76" s="547"/>
      <c r="B76" s="548"/>
      <c r="C76" s="548"/>
      <c r="D76" s="496"/>
      <c r="E76" s="496"/>
      <c r="F76" s="496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8"/>
      <c r="R76" s="548"/>
      <c r="S76" s="548"/>
      <c r="T76" s="548"/>
      <c r="U76" s="548"/>
      <c r="V76" s="548"/>
      <c r="W76" s="548"/>
      <c r="X76" s="549"/>
    </row>
    <row r="77" spans="1:24" ht="13.5" thickTop="1">
      <c r="A77" s="27">
        <v>1</v>
      </c>
      <c r="B77" s="28" t="s">
        <v>80</v>
      </c>
      <c r="C77" s="118" t="s">
        <v>154</v>
      </c>
      <c r="D77" s="135">
        <v>6</v>
      </c>
      <c r="E77" s="136">
        <v>4</v>
      </c>
      <c r="F77" s="137">
        <v>2</v>
      </c>
      <c r="G77" s="124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6</v>
      </c>
      <c r="Q77" s="31">
        <v>4</v>
      </c>
      <c r="R77" s="31">
        <v>2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2">
        <v>0</v>
      </c>
    </row>
    <row r="78" spans="1:24" ht="12.75">
      <c r="A78" s="27">
        <v>2</v>
      </c>
      <c r="B78" s="28" t="s">
        <v>85</v>
      </c>
      <c r="C78" s="118" t="s">
        <v>155</v>
      </c>
      <c r="D78" s="122">
        <v>13</v>
      </c>
      <c r="E78" s="31">
        <v>13</v>
      </c>
      <c r="F78" s="123">
        <v>0</v>
      </c>
      <c r="G78" s="124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9</v>
      </c>
      <c r="Q78" s="31">
        <v>9</v>
      </c>
      <c r="R78" s="31">
        <v>0</v>
      </c>
      <c r="S78" s="31">
        <v>3</v>
      </c>
      <c r="T78" s="31">
        <v>3</v>
      </c>
      <c r="U78" s="31">
        <v>0</v>
      </c>
      <c r="V78" s="31">
        <v>1</v>
      </c>
      <c r="W78" s="31">
        <v>1</v>
      </c>
      <c r="X78" s="32">
        <v>0</v>
      </c>
    </row>
    <row r="79" spans="1:24" ht="22.5">
      <c r="A79" s="27">
        <v>3</v>
      </c>
      <c r="B79" s="28" t="s">
        <v>108</v>
      </c>
      <c r="C79" s="167" t="s">
        <v>156</v>
      </c>
      <c r="D79" s="122">
        <v>3</v>
      </c>
      <c r="E79" s="31">
        <v>3</v>
      </c>
      <c r="F79" s="123">
        <v>0</v>
      </c>
      <c r="G79" s="124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1</v>
      </c>
      <c r="Q79" s="31">
        <v>1</v>
      </c>
      <c r="R79" s="31">
        <v>0</v>
      </c>
      <c r="S79" s="31">
        <v>2</v>
      </c>
      <c r="T79" s="31">
        <v>2</v>
      </c>
      <c r="U79" s="31">
        <v>0</v>
      </c>
      <c r="V79" s="31">
        <v>0</v>
      </c>
      <c r="W79" s="31">
        <v>0</v>
      </c>
      <c r="X79" s="32">
        <v>0</v>
      </c>
    </row>
    <row r="80" spans="1:24" ht="12.75">
      <c r="A80" s="27">
        <v>4</v>
      </c>
      <c r="B80" s="28" t="s">
        <v>157</v>
      </c>
      <c r="C80" s="118" t="s">
        <v>158</v>
      </c>
      <c r="D80" s="122">
        <v>2</v>
      </c>
      <c r="E80" s="31">
        <v>2</v>
      </c>
      <c r="F80" s="123">
        <v>0</v>
      </c>
      <c r="G80" s="124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2</v>
      </c>
      <c r="W80" s="31">
        <v>2</v>
      </c>
      <c r="X80" s="32">
        <v>0</v>
      </c>
    </row>
    <row r="81" spans="1:24" ht="12.75">
      <c r="A81" s="27">
        <v>5</v>
      </c>
      <c r="B81" s="28" t="s">
        <v>123</v>
      </c>
      <c r="C81" s="118" t="s">
        <v>159</v>
      </c>
      <c r="D81" s="122">
        <v>5</v>
      </c>
      <c r="E81" s="31">
        <v>4</v>
      </c>
      <c r="F81" s="123">
        <v>1</v>
      </c>
      <c r="G81" s="124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1</v>
      </c>
      <c r="Q81" s="31">
        <v>1</v>
      </c>
      <c r="R81" s="31">
        <v>0</v>
      </c>
      <c r="S81" s="31">
        <v>2</v>
      </c>
      <c r="T81" s="31">
        <v>1</v>
      </c>
      <c r="U81" s="31">
        <v>1</v>
      </c>
      <c r="V81" s="31">
        <v>2</v>
      </c>
      <c r="W81" s="31">
        <v>2</v>
      </c>
      <c r="X81" s="32">
        <v>0</v>
      </c>
    </row>
    <row r="82" spans="1:24" ht="12.75">
      <c r="A82" s="27">
        <v>6</v>
      </c>
      <c r="B82" s="28" t="s">
        <v>128</v>
      </c>
      <c r="C82" s="118" t="s">
        <v>160</v>
      </c>
      <c r="D82" s="122">
        <v>9</v>
      </c>
      <c r="E82" s="31">
        <v>9</v>
      </c>
      <c r="F82" s="123">
        <v>0</v>
      </c>
      <c r="G82" s="124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2</v>
      </c>
      <c r="Q82" s="31">
        <v>2</v>
      </c>
      <c r="R82" s="31">
        <v>0</v>
      </c>
      <c r="S82" s="31">
        <v>3</v>
      </c>
      <c r="T82" s="31">
        <v>3</v>
      </c>
      <c r="U82" s="31">
        <v>0</v>
      </c>
      <c r="V82" s="31">
        <v>4</v>
      </c>
      <c r="W82" s="31">
        <v>4</v>
      </c>
      <c r="X82" s="32">
        <v>0</v>
      </c>
    </row>
    <row r="83" spans="1:24" ht="13.5" thickBot="1">
      <c r="A83" s="27">
        <v>7</v>
      </c>
      <c r="B83" s="28" t="s">
        <v>74</v>
      </c>
      <c r="C83" s="118" t="s">
        <v>161</v>
      </c>
      <c r="D83" s="122">
        <v>8</v>
      </c>
      <c r="E83" s="31">
        <v>4</v>
      </c>
      <c r="F83" s="123">
        <v>4</v>
      </c>
      <c r="G83" s="124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6</v>
      </c>
      <c r="N83" s="31">
        <v>2</v>
      </c>
      <c r="O83" s="31">
        <v>4</v>
      </c>
      <c r="P83" s="31">
        <v>0</v>
      </c>
      <c r="Q83" s="31">
        <v>0</v>
      </c>
      <c r="R83" s="31">
        <v>0</v>
      </c>
      <c r="S83" s="31">
        <v>1</v>
      </c>
      <c r="T83" s="31">
        <v>1</v>
      </c>
      <c r="U83" s="31">
        <v>0</v>
      </c>
      <c r="V83" s="31">
        <v>1</v>
      </c>
      <c r="W83" s="31">
        <v>1</v>
      </c>
      <c r="X83" s="32">
        <v>0</v>
      </c>
    </row>
    <row r="84" spans="1:24" s="134" customFormat="1" ht="17.25" thickBot="1" thickTop="1">
      <c r="A84" s="125">
        <v>7</v>
      </c>
      <c r="B84" s="126"/>
      <c r="C84" s="127" t="s">
        <v>162</v>
      </c>
      <c r="D84" s="128">
        <f aca="true" t="shared" si="6" ref="D84:X84">(D77+D78+D79+D80+D81+D82+D83)</f>
        <v>46</v>
      </c>
      <c r="E84" s="129">
        <f t="shared" si="6"/>
        <v>39</v>
      </c>
      <c r="F84" s="130">
        <f t="shared" si="6"/>
        <v>7</v>
      </c>
      <c r="G84" s="131">
        <f t="shared" si="6"/>
        <v>0</v>
      </c>
      <c r="H84" s="132">
        <f t="shared" si="6"/>
        <v>0</v>
      </c>
      <c r="I84" s="132">
        <f t="shared" si="6"/>
        <v>0</v>
      </c>
      <c r="J84" s="132">
        <f t="shared" si="6"/>
        <v>0</v>
      </c>
      <c r="K84" s="132">
        <f t="shared" si="6"/>
        <v>0</v>
      </c>
      <c r="L84" s="132">
        <f t="shared" si="6"/>
        <v>0</v>
      </c>
      <c r="M84" s="132">
        <f t="shared" si="6"/>
        <v>6</v>
      </c>
      <c r="N84" s="132">
        <f t="shared" si="6"/>
        <v>2</v>
      </c>
      <c r="O84" s="132">
        <f t="shared" si="6"/>
        <v>4</v>
      </c>
      <c r="P84" s="132">
        <f t="shared" si="6"/>
        <v>19</v>
      </c>
      <c r="Q84" s="132">
        <f t="shared" si="6"/>
        <v>17</v>
      </c>
      <c r="R84" s="132">
        <f t="shared" si="6"/>
        <v>2</v>
      </c>
      <c r="S84" s="132">
        <f t="shared" si="6"/>
        <v>11</v>
      </c>
      <c r="T84" s="132">
        <f t="shared" si="6"/>
        <v>10</v>
      </c>
      <c r="U84" s="132">
        <f t="shared" si="6"/>
        <v>1</v>
      </c>
      <c r="V84" s="132">
        <f t="shared" si="6"/>
        <v>10</v>
      </c>
      <c r="W84" s="132">
        <f t="shared" si="6"/>
        <v>10</v>
      </c>
      <c r="X84" s="133">
        <f t="shared" si="6"/>
        <v>0</v>
      </c>
    </row>
    <row r="85" spans="1:24" ht="14.25" thickBot="1" thickTop="1">
      <c r="A85" s="547"/>
      <c r="B85" s="548"/>
      <c r="C85" s="548"/>
      <c r="D85" s="495"/>
      <c r="E85" s="495"/>
      <c r="F85" s="495"/>
      <c r="G85" s="548"/>
      <c r="H85" s="548"/>
      <c r="I85" s="548"/>
      <c r="J85" s="548"/>
      <c r="K85" s="548"/>
      <c r="L85" s="548"/>
      <c r="M85" s="548"/>
      <c r="N85" s="548"/>
      <c r="O85" s="548"/>
      <c r="P85" s="548"/>
      <c r="Q85" s="548"/>
      <c r="R85" s="548"/>
      <c r="S85" s="548"/>
      <c r="T85" s="548"/>
      <c r="U85" s="548"/>
      <c r="V85" s="548"/>
      <c r="W85" s="548"/>
      <c r="X85" s="549"/>
    </row>
    <row r="86" spans="1:24" ht="13.5" thickTop="1">
      <c r="A86" s="27">
        <v>1</v>
      </c>
      <c r="B86" s="28" t="s">
        <v>83</v>
      </c>
      <c r="C86" s="118" t="s">
        <v>163</v>
      </c>
      <c r="D86" s="135">
        <v>11</v>
      </c>
      <c r="E86" s="136">
        <v>7</v>
      </c>
      <c r="F86" s="137">
        <v>4</v>
      </c>
      <c r="G86" s="124">
        <v>1</v>
      </c>
      <c r="H86" s="31">
        <v>0</v>
      </c>
      <c r="I86" s="31">
        <v>1</v>
      </c>
      <c r="J86" s="31">
        <v>1</v>
      </c>
      <c r="K86" s="31">
        <v>1</v>
      </c>
      <c r="L86" s="31">
        <v>0</v>
      </c>
      <c r="M86" s="31">
        <v>7</v>
      </c>
      <c r="N86" s="31">
        <v>5</v>
      </c>
      <c r="O86" s="31">
        <v>2</v>
      </c>
      <c r="P86" s="31">
        <v>2</v>
      </c>
      <c r="Q86" s="31">
        <v>1</v>
      </c>
      <c r="R86" s="31">
        <v>1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2">
        <v>0</v>
      </c>
    </row>
    <row r="87" spans="1:24" ht="12.75">
      <c r="A87" s="27">
        <v>2</v>
      </c>
      <c r="B87" s="28" t="s">
        <v>66</v>
      </c>
      <c r="C87" s="118" t="s">
        <v>181</v>
      </c>
      <c r="D87" s="122">
        <v>0</v>
      </c>
      <c r="E87" s="31">
        <v>0</v>
      </c>
      <c r="F87" s="123">
        <v>0</v>
      </c>
      <c r="G87" s="124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2">
        <v>0</v>
      </c>
    </row>
    <row r="88" spans="1:24" ht="12.75">
      <c r="A88" s="27">
        <v>3</v>
      </c>
      <c r="B88" s="28" t="s">
        <v>66</v>
      </c>
      <c r="C88" s="118" t="s">
        <v>164</v>
      </c>
      <c r="D88" s="122">
        <v>25</v>
      </c>
      <c r="E88" s="31">
        <v>20</v>
      </c>
      <c r="F88" s="123">
        <v>5</v>
      </c>
      <c r="G88" s="124">
        <v>0</v>
      </c>
      <c r="H88" s="31">
        <v>0</v>
      </c>
      <c r="I88" s="31">
        <v>0</v>
      </c>
      <c r="J88" s="31">
        <v>2</v>
      </c>
      <c r="K88" s="31">
        <v>2</v>
      </c>
      <c r="L88" s="31">
        <v>0</v>
      </c>
      <c r="M88" s="31">
        <v>2</v>
      </c>
      <c r="N88" s="31">
        <v>2</v>
      </c>
      <c r="O88" s="31">
        <v>0</v>
      </c>
      <c r="P88" s="31">
        <v>14</v>
      </c>
      <c r="Q88" s="31">
        <v>9</v>
      </c>
      <c r="R88" s="31">
        <v>5</v>
      </c>
      <c r="S88" s="31">
        <v>3</v>
      </c>
      <c r="T88" s="31">
        <v>3</v>
      </c>
      <c r="U88" s="31">
        <v>0</v>
      </c>
      <c r="V88" s="31">
        <v>4</v>
      </c>
      <c r="W88" s="31">
        <v>4</v>
      </c>
      <c r="X88" s="32">
        <v>0</v>
      </c>
    </row>
    <row r="89" spans="1:24" ht="12.75">
      <c r="A89" s="27">
        <v>4</v>
      </c>
      <c r="B89" s="28" t="s">
        <v>66</v>
      </c>
      <c r="C89" s="118" t="s">
        <v>165</v>
      </c>
      <c r="D89" s="122">
        <v>22</v>
      </c>
      <c r="E89" s="31">
        <v>14</v>
      </c>
      <c r="F89" s="123">
        <v>8</v>
      </c>
      <c r="G89" s="124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14</v>
      </c>
      <c r="Q89" s="31">
        <v>10</v>
      </c>
      <c r="R89" s="31">
        <v>4</v>
      </c>
      <c r="S89" s="31">
        <v>8</v>
      </c>
      <c r="T89" s="31">
        <v>4</v>
      </c>
      <c r="U89" s="31">
        <v>4</v>
      </c>
      <c r="V89" s="31">
        <v>0</v>
      </c>
      <c r="W89" s="31">
        <v>0</v>
      </c>
      <c r="X89" s="32">
        <v>0</v>
      </c>
    </row>
    <row r="90" spans="1:24" ht="12.75">
      <c r="A90" s="27">
        <v>5</v>
      </c>
      <c r="B90" s="28" t="s">
        <v>106</v>
      </c>
      <c r="C90" s="118" t="s">
        <v>166</v>
      </c>
      <c r="D90" s="122">
        <v>60</v>
      </c>
      <c r="E90" s="31">
        <v>59</v>
      </c>
      <c r="F90" s="123">
        <v>1</v>
      </c>
      <c r="G90" s="124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1</v>
      </c>
      <c r="N90" s="31">
        <v>1</v>
      </c>
      <c r="O90" s="31">
        <v>0</v>
      </c>
      <c r="P90" s="31">
        <v>53</v>
      </c>
      <c r="Q90" s="31">
        <v>52</v>
      </c>
      <c r="R90" s="31">
        <v>1</v>
      </c>
      <c r="S90" s="31">
        <v>5</v>
      </c>
      <c r="T90" s="31">
        <v>5</v>
      </c>
      <c r="U90" s="31">
        <v>0</v>
      </c>
      <c r="V90" s="31">
        <v>1</v>
      </c>
      <c r="W90" s="31">
        <v>1</v>
      </c>
      <c r="X90" s="32">
        <v>0</v>
      </c>
    </row>
    <row r="91" spans="1:24" ht="12.75">
      <c r="A91" s="27">
        <v>6</v>
      </c>
      <c r="B91" s="28" t="s">
        <v>108</v>
      </c>
      <c r="C91" s="118" t="s">
        <v>167</v>
      </c>
      <c r="D91" s="122">
        <v>10</v>
      </c>
      <c r="E91" s="31">
        <v>10</v>
      </c>
      <c r="F91" s="123">
        <v>0</v>
      </c>
      <c r="G91" s="124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6</v>
      </c>
      <c r="Q91" s="31">
        <v>6</v>
      </c>
      <c r="R91" s="31">
        <v>0</v>
      </c>
      <c r="S91" s="31">
        <v>4</v>
      </c>
      <c r="T91" s="31">
        <v>4</v>
      </c>
      <c r="U91" s="31">
        <v>0</v>
      </c>
      <c r="V91" s="31">
        <v>0</v>
      </c>
      <c r="W91" s="31">
        <v>0</v>
      </c>
      <c r="X91" s="32">
        <v>0</v>
      </c>
    </row>
    <row r="92" spans="1:24" ht="12.75">
      <c r="A92" s="27">
        <v>7</v>
      </c>
      <c r="B92" s="28" t="s">
        <v>126</v>
      </c>
      <c r="C92" s="118" t="s">
        <v>168</v>
      </c>
      <c r="D92" s="122">
        <v>58</v>
      </c>
      <c r="E92" s="31">
        <v>47</v>
      </c>
      <c r="F92" s="123">
        <v>11</v>
      </c>
      <c r="G92" s="124">
        <v>1</v>
      </c>
      <c r="H92" s="31">
        <v>1</v>
      </c>
      <c r="I92" s="31">
        <v>0</v>
      </c>
      <c r="J92" s="31">
        <v>2</v>
      </c>
      <c r="K92" s="31">
        <v>2</v>
      </c>
      <c r="L92" s="31">
        <v>0</v>
      </c>
      <c r="M92" s="31">
        <v>3</v>
      </c>
      <c r="N92" s="31">
        <v>3</v>
      </c>
      <c r="O92" s="31">
        <v>0</v>
      </c>
      <c r="P92" s="31">
        <v>27</v>
      </c>
      <c r="Q92" s="31">
        <v>23</v>
      </c>
      <c r="R92" s="31">
        <v>4</v>
      </c>
      <c r="S92" s="31">
        <v>17</v>
      </c>
      <c r="T92" s="31">
        <v>12</v>
      </c>
      <c r="U92" s="31">
        <v>5</v>
      </c>
      <c r="V92" s="31">
        <v>8</v>
      </c>
      <c r="W92" s="31">
        <v>6</v>
      </c>
      <c r="X92" s="32">
        <v>2</v>
      </c>
    </row>
    <row r="93" spans="1:24" ht="13.5" thickBot="1">
      <c r="A93" s="27">
        <v>8</v>
      </c>
      <c r="B93" s="28" t="s">
        <v>128</v>
      </c>
      <c r="C93" s="118" t="s">
        <v>169</v>
      </c>
      <c r="D93" s="122">
        <v>32</v>
      </c>
      <c r="E93" s="31">
        <v>31</v>
      </c>
      <c r="F93" s="123">
        <v>1</v>
      </c>
      <c r="G93" s="124">
        <v>1</v>
      </c>
      <c r="H93" s="31">
        <v>1</v>
      </c>
      <c r="I93" s="31">
        <v>0</v>
      </c>
      <c r="J93" s="31">
        <v>1</v>
      </c>
      <c r="K93" s="31">
        <v>1</v>
      </c>
      <c r="L93" s="31">
        <v>0</v>
      </c>
      <c r="M93" s="31">
        <v>0</v>
      </c>
      <c r="N93" s="31">
        <v>0</v>
      </c>
      <c r="O93" s="31">
        <v>0</v>
      </c>
      <c r="P93" s="31">
        <v>12</v>
      </c>
      <c r="Q93" s="31">
        <v>11</v>
      </c>
      <c r="R93" s="31">
        <v>1</v>
      </c>
      <c r="S93" s="31">
        <v>18</v>
      </c>
      <c r="T93" s="31">
        <v>18</v>
      </c>
      <c r="U93" s="31">
        <v>0</v>
      </c>
      <c r="V93" s="31">
        <v>0</v>
      </c>
      <c r="W93" s="31">
        <v>0</v>
      </c>
      <c r="X93" s="32">
        <v>0</v>
      </c>
    </row>
    <row r="94" spans="1:24" s="134" customFormat="1" ht="17.25" thickBot="1" thickTop="1">
      <c r="A94" s="125">
        <v>8</v>
      </c>
      <c r="B94" s="126"/>
      <c r="C94" s="127" t="s">
        <v>170</v>
      </c>
      <c r="D94" s="128">
        <f aca="true" t="shared" si="7" ref="D94:X94">(D86+D87+D88+D89+D90+D91+D92+D93)</f>
        <v>218</v>
      </c>
      <c r="E94" s="129">
        <f t="shared" si="7"/>
        <v>188</v>
      </c>
      <c r="F94" s="130">
        <f t="shared" si="7"/>
        <v>30</v>
      </c>
      <c r="G94" s="131">
        <f t="shared" si="7"/>
        <v>3</v>
      </c>
      <c r="H94" s="132">
        <f t="shared" si="7"/>
        <v>2</v>
      </c>
      <c r="I94" s="132">
        <f t="shared" si="7"/>
        <v>1</v>
      </c>
      <c r="J94" s="132">
        <f t="shared" si="7"/>
        <v>6</v>
      </c>
      <c r="K94" s="132">
        <f t="shared" si="7"/>
        <v>6</v>
      </c>
      <c r="L94" s="132">
        <f t="shared" si="7"/>
        <v>0</v>
      </c>
      <c r="M94" s="132">
        <f t="shared" si="7"/>
        <v>13</v>
      </c>
      <c r="N94" s="132">
        <f t="shared" si="7"/>
        <v>11</v>
      </c>
      <c r="O94" s="132">
        <f t="shared" si="7"/>
        <v>2</v>
      </c>
      <c r="P94" s="132">
        <f t="shared" si="7"/>
        <v>128</v>
      </c>
      <c r="Q94" s="132">
        <f t="shared" si="7"/>
        <v>112</v>
      </c>
      <c r="R94" s="132">
        <f t="shared" si="7"/>
        <v>16</v>
      </c>
      <c r="S94" s="132">
        <f t="shared" si="7"/>
        <v>55</v>
      </c>
      <c r="T94" s="132">
        <f t="shared" si="7"/>
        <v>46</v>
      </c>
      <c r="U94" s="132">
        <f t="shared" si="7"/>
        <v>9</v>
      </c>
      <c r="V94" s="132">
        <f t="shared" si="7"/>
        <v>13</v>
      </c>
      <c r="W94" s="132">
        <f t="shared" si="7"/>
        <v>11</v>
      </c>
      <c r="X94" s="133">
        <f t="shared" si="7"/>
        <v>2</v>
      </c>
    </row>
    <row r="95" spans="1:24" ht="14.25" thickBot="1" thickTop="1">
      <c r="A95" s="547"/>
      <c r="B95" s="548"/>
      <c r="C95" s="548"/>
      <c r="D95" s="495"/>
      <c r="E95" s="495"/>
      <c r="F95" s="495"/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8"/>
      <c r="R95" s="548"/>
      <c r="S95" s="548"/>
      <c r="T95" s="548"/>
      <c r="U95" s="548"/>
      <c r="V95" s="548"/>
      <c r="W95" s="548"/>
      <c r="X95" s="549"/>
    </row>
    <row r="96" spans="1:24" s="134" customFormat="1" ht="17.25" thickBot="1" thickTop="1">
      <c r="A96" s="168">
        <v>67</v>
      </c>
      <c r="B96" s="126"/>
      <c r="C96" s="169" t="s">
        <v>171</v>
      </c>
      <c r="D96" s="170">
        <f aca="true" t="shared" si="8" ref="D96:X96">(D63+D70+D75+D84+D94)</f>
        <v>2881</v>
      </c>
      <c r="E96" s="171">
        <f t="shared" si="8"/>
        <v>2382</v>
      </c>
      <c r="F96" s="172">
        <f t="shared" si="8"/>
        <v>499</v>
      </c>
      <c r="G96" s="173">
        <f t="shared" si="8"/>
        <v>349</v>
      </c>
      <c r="H96" s="174">
        <f t="shared" si="8"/>
        <v>299</v>
      </c>
      <c r="I96" s="174">
        <f t="shared" si="8"/>
        <v>50</v>
      </c>
      <c r="J96" s="174">
        <f t="shared" si="8"/>
        <v>151</v>
      </c>
      <c r="K96" s="174">
        <f t="shared" si="8"/>
        <v>132</v>
      </c>
      <c r="L96" s="174">
        <f t="shared" si="8"/>
        <v>19</v>
      </c>
      <c r="M96" s="174">
        <f t="shared" si="8"/>
        <v>195</v>
      </c>
      <c r="N96" s="174">
        <f t="shared" si="8"/>
        <v>157</v>
      </c>
      <c r="O96" s="174">
        <f t="shared" si="8"/>
        <v>38</v>
      </c>
      <c r="P96" s="174">
        <f t="shared" si="8"/>
        <v>1322</v>
      </c>
      <c r="Q96" s="174">
        <f t="shared" si="8"/>
        <v>1105</v>
      </c>
      <c r="R96" s="174">
        <f t="shared" si="8"/>
        <v>217</v>
      </c>
      <c r="S96" s="174">
        <f t="shared" si="8"/>
        <v>629</v>
      </c>
      <c r="T96" s="174">
        <f t="shared" si="8"/>
        <v>497</v>
      </c>
      <c r="U96" s="174">
        <f t="shared" si="8"/>
        <v>132</v>
      </c>
      <c r="V96" s="174">
        <f t="shared" si="8"/>
        <v>235</v>
      </c>
      <c r="W96" s="174">
        <f t="shared" si="8"/>
        <v>192</v>
      </c>
      <c r="X96" s="175">
        <f t="shared" si="8"/>
        <v>43</v>
      </c>
    </row>
    <row r="97" ht="13.5" thickTop="1"/>
  </sheetData>
  <sheetProtection password="CE88" sheet="1" objects="1" scenarios="1"/>
  <mergeCells count="9">
    <mergeCell ref="A71:X71"/>
    <mergeCell ref="A76:X76"/>
    <mergeCell ref="A85:X85"/>
    <mergeCell ref="A95:X95"/>
    <mergeCell ref="A3:A5"/>
    <mergeCell ref="B3:B5"/>
    <mergeCell ref="C3:C5"/>
    <mergeCell ref="A64:X64"/>
    <mergeCell ref="A12:X12"/>
  </mergeCells>
  <printOptions horizontalCentered="1"/>
  <pageMargins left="0.35433070866141736" right="0.35433070866141736" top="0.7874015748031497" bottom="0.5905511811023623" header="0.5118110236220472" footer="0.11811023622047245"/>
  <pageSetup horizontalDpi="600" verticalDpi="600" orientation="landscape" paperSize="9" r:id="rId1"/>
  <headerFooter alignWithMargins="0">
    <oddFooter>&amp;R&amp;P+4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3.7109375" style="67" customWidth="1"/>
    <col min="2" max="2" width="13.00390625" style="5" customWidth="1"/>
    <col min="3" max="3" width="50.421875" style="5" customWidth="1"/>
    <col min="4" max="5" width="9.00390625" style="6" customWidth="1"/>
    <col min="6" max="6" width="8.57421875" style="6" customWidth="1"/>
    <col min="7" max="7" width="8.7109375" style="6" customWidth="1"/>
    <col min="8" max="8" width="8.140625" style="6" customWidth="1"/>
    <col min="9" max="9" width="8.57421875" style="6" customWidth="1"/>
    <col min="10" max="10" width="9.28125" style="6" customWidth="1"/>
    <col min="11" max="11" width="8.57421875" style="6" customWidth="1"/>
    <col min="12" max="12" width="9.7109375" style="6" customWidth="1"/>
    <col min="13" max="13" width="9.421875" style="6" customWidth="1"/>
    <col min="14" max="14" width="8.57421875" style="6" customWidth="1"/>
    <col min="15" max="17" width="9.140625" style="6" customWidth="1"/>
  </cols>
  <sheetData>
    <row r="1" spans="1:16" ht="18.75" thickBot="1">
      <c r="A1" s="4" t="s">
        <v>215</v>
      </c>
      <c r="P1" s="6" t="s">
        <v>216</v>
      </c>
    </row>
    <row r="2" spans="1:17" s="5" customFormat="1" ht="22.5">
      <c r="A2" s="564" t="s">
        <v>46</v>
      </c>
      <c r="B2" s="536" t="s">
        <v>47</v>
      </c>
      <c r="C2" s="536" t="s">
        <v>48</v>
      </c>
      <c r="D2" s="102" t="s">
        <v>217</v>
      </c>
      <c r="E2" s="103" t="s">
        <v>218</v>
      </c>
      <c r="F2" s="103" t="s">
        <v>219</v>
      </c>
      <c r="G2" s="103" t="s">
        <v>220</v>
      </c>
      <c r="H2" s="103" t="s">
        <v>221</v>
      </c>
      <c r="I2" s="103" t="s">
        <v>222</v>
      </c>
      <c r="J2" s="103" t="s">
        <v>223</v>
      </c>
      <c r="K2" s="103" t="s">
        <v>224</v>
      </c>
      <c r="L2" s="103" t="s">
        <v>225</v>
      </c>
      <c r="M2" s="103" t="s">
        <v>226</v>
      </c>
      <c r="N2" s="103" t="s">
        <v>227</v>
      </c>
      <c r="O2" s="103" t="s">
        <v>228</v>
      </c>
      <c r="P2" s="103" t="s">
        <v>229</v>
      </c>
      <c r="Q2" s="105" t="s">
        <v>230</v>
      </c>
    </row>
    <row r="3" spans="1:17" s="5" customFormat="1" ht="11.25">
      <c r="A3" s="565"/>
      <c r="B3" s="537"/>
      <c r="C3" s="537"/>
      <c r="D3" s="106"/>
      <c r="E3" s="111"/>
      <c r="F3" s="109"/>
      <c r="G3" s="109"/>
      <c r="H3" s="109" t="s">
        <v>56</v>
      </c>
      <c r="I3" s="109"/>
      <c r="J3" s="109"/>
      <c r="K3" s="110"/>
      <c r="L3" s="111"/>
      <c r="M3" s="109"/>
      <c r="N3" s="109" t="s">
        <v>56</v>
      </c>
      <c r="O3" s="109"/>
      <c r="P3" s="109"/>
      <c r="Q3" s="112"/>
    </row>
    <row r="4" spans="1:17" s="5" customFormat="1" ht="11.25">
      <c r="A4" s="565"/>
      <c r="B4" s="537"/>
      <c r="C4" s="537"/>
      <c r="D4" s="176"/>
      <c r="E4" s="177"/>
      <c r="F4" s="111"/>
      <c r="G4" s="109"/>
      <c r="H4" s="109" t="s">
        <v>56</v>
      </c>
      <c r="I4" s="109"/>
      <c r="J4" s="109"/>
      <c r="K4" s="110"/>
      <c r="L4" s="107"/>
      <c r="M4" s="111"/>
      <c r="N4" s="109"/>
      <c r="O4" s="109" t="s">
        <v>56</v>
      </c>
      <c r="P4" s="109"/>
      <c r="Q4" s="112"/>
    </row>
    <row r="5" spans="1:17" s="5" customFormat="1" ht="106.5" thickBot="1">
      <c r="A5" s="566"/>
      <c r="B5" s="512"/>
      <c r="C5" s="512"/>
      <c r="D5" s="113" t="s">
        <v>231</v>
      </c>
      <c r="E5" s="116" t="s">
        <v>232</v>
      </c>
      <c r="F5" s="178" t="s">
        <v>233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79" t="s">
        <v>238</v>
      </c>
      <c r="L5" s="116" t="s">
        <v>239</v>
      </c>
      <c r="M5" s="178" t="s">
        <v>240</v>
      </c>
      <c r="N5" s="116" t="s">
        <v>236</v>
      </c>
      <c r="O5" s="116" t="s">
        <v>241</v>
      </c>
      <c r="P5" s="116" t="s">
        <v>237</v>
      </c>
      <c r="Q5" s="117" t="s">
        <v>238</v>
      </c>
    </row>
    <row r="6" spans="1:17" ht="12.75">
      <c r="A6" s="21">
        <v>1</v>
      </c>
      <c r="B6" s="22" t="s">
        <v>64</v>
      </c>
      <c r="C6" s="23" t="s">
        <v>65</v>
      </c>
      <c r="D6" s="24">
        <v>70</v>
      </c>
      <c r="E6" s="25">
        <v>17</v>
      </c>
      <c r="F6" s="25">
        <v>9</v>
      </c>
      <c r="G6" s="25">
        <v>0</v>
      </c>
      <c r="H6" s="25">
        <v>0</v>
      </c>
      <c r="I6" s="25">
        <v>1</v>
      </c>
      <c r="J6" s="25">
        <v>5</v>
      </c>
      <c r="K6" s="25">
        <v>2</v>
      </c>
      <c r="L6" s="25">
        <v>53</v>
      </c>
      <c r="M6" s="25">
        <v>0</v>
      </c>
      <c r="N6" s="25">
        <v>4</v>
      </c>
      <c r="O6" s="25">
        <v>32</v>
      </c>
      <c r="P6" s="25">
        <v>17</v>
      </c>
      <c r="Q6" s="26">
        <v>0</v>
      </c>
    </row>
    <row r="7" spans="1:17" ht="12.75">
      <c r="A7" s="27">
        <v>2</v>
      </c>
      <c r="B7" s="28" t="s">
        <v>66</v>
      </c>
      <c r="C7" s="29" t="s">
        <v>67</v>
      </c>
      <c r="D7" s="30">
        <v>5</v>
      </c>
      <c r="E7" s="31">
        <v>5</v>
      </c>
      <c r="F7" s="31">
        <v>1</v>
      </c>
      <c r="G7" s="31">
        <v>4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2">
        <v>0</v>
      </c>
    </row>
    <row r="8" spans="1:17" ht="12.75">
      <c r="A8" s="27">
        <v>3</v>
      </c>
      <c r="B8" s="28" t="s">
        <v>66</v>
      </c>
      <c r="C8" s="29" t="s">
        <v>68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2">
        <v>0</v>
      </c>
    </row>
    <row r="9" spans="1:17" ht="12.75">
      <c r="A9" s="27">
        <v>4</v>
      </c>
      <c r="B9" s="28" t="s">
        <v>66</v>
      </c>
      <c r="C9" s="29" t="s">
        <v>69</v>
      </c>
      <c r="D9" s="3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2">
        <v>0</v>
      </c>
    </row>
    <row r="10" spans="1:17" ht="13.5" thickBot="1">
      <c r="A10" s="27">
        <v>5</v>
      </c>
      <c r="B10" s="28" t="s">
        <v>70</v>
      </c>
      <c r="C10" s="29" t="s">
        <v>71</v>
      </c>
      <c r="D10" s="30">
        <v>64</v>
      </c>
      <c r="E10" s="31">
        <v>14</v>
      </c>
      <c r="F10" s="31">
        <v>12</v>
      </c>
      <c r="G10" s="31">
        <v>0</v>
      </c>
      <c r="H10" s="31">
        <v>0</v>
      </c>
      <c r="I10" s="31">
        <v>0</v>
      </c>
      <c r="J10" s="31">
        <v>2</v>
      </c>
      <c r="K10" s="31">
        <v>0</v>
      </c>
      <c r="L10" s="31">
        <v>50</v>
      </c>
      <c r="M10" s="31">
        <v>0</v>
      </c>
      <c r="N10" s="31">
        <v>2</v>
      </c>
      <c r="O10" s="31">
        <v>33</v>
      </c>
      <c r="P10" s="31">
        <v>15</v>
      </c>
      <c r="Q10" s="32">
        <v>0</v>
      </c>
    </row>
    <row r="11" spans="1:17" s="134" customFormat="1" ht="17.25" thickBot="1" thickTop="1">
      <c r="A11" s="180">
        <v>5</v>
      </c>
      <c r="B11" s="181"/>
      <c r="C11" s="182" t="s">
        <v>72</v>
      </c>
      <c r="D11" s="180">
        <f aca="true" t="shared" si="0" ref="D11:Q11">(D6+D7+D8+D9+D10)</f>
        <v>139</v>
      </c>
      <c r="E11" s="183">
        <f t="shared" si="0"/>
        <v>36</v>
      </c>
      <c r="F11" s="183">
        <f t="shared" si="0"/>
        <v>22</v>
      </c>
      <c r="G11" s="183">
        <f t="shared" si="0"/>
        <v>4</v>
      </c>
      <c r="H11" s="183">
        <f t="shared" si="0"/>
        <v>0</v>
      </c>
      <c r="I11" s="183">
        <f t="shared" si="0"/>
        <v>1</v>
      </c>
      <c r="J11" s="183">
        <f t="shared" si="0"/>
        <v>7</v>
      </c>
      <c r="K11" s="183">
        <f t="shared" si="0"/>
        <v>2</v>
      </c>
      <c r="L11" s="183">
        <f t="shared" si="0"/>
        <v>103</v>
      </c>
      <c r="M11" s="183">
        <f t="shared" si="0"/>
        <v>0</v>
      </c>
      <c r="N11" s="183">
        <f t="shared" si="0"/>
        <v>6</v>
      </c>
      <c r="O11" s="183">
        <f t="shared" si="0"/>
        <v>65</v>
      </c>
      <c r="P11" s="183">
        <f t="shared" si="0"/>
        <v>32</v>
      </c>
      <c r="Q11" s="184">
        <f t="shared" si="0"/>
        <v>0</v>
      </c>
    </row>
    <row r="12" spans="1:17" ht="14.25" thickBot="1" thickTop="1">
      <c r="A12" s="547"/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9"/>
    </row>
    <row r="13" spans="1:17" ht="13.5" thickTop="1">
      <c r="A13" s="27">
        <v>1</v>
      </c>
      <c r="B13" s="28" t="s">
        <v>66</v>
      </c>
      <c r="C13" s="29" t="s">
        <v>73</v>
      </c>
      <c r="D13" s="30">
        <v>82</v>
      </c>
      <c r="E13" s="31">
        <v>5</v>
      </c>
      <c r="F13" s="31">
        <v>0</v>
      </c>
      <c r="G13" s="31">
        <v>0</v>
      </c>
      <c r="H13" s="31">
        <v>0</v>
      </c>
      <c r="I13" s="31">
        <v>0</v>
      </c>
      <c r="J13" s="31">
        <v>5</v>
      </c>
      <c r="K13" s="31">
        <v>0</v>
      </c>
      <c r="L13" s="31">
        <v>77</v>
      </c>
      <c r="M13" s="31">
        <v>0</v>
      </c>
      <c r="N13" s="31">
        <v>1</v>
      </c>
      <c r="O13" s="31">
        <v>39</v>
      </c>
      <c r="P13" s="31">
        <v>37</v>
      </c>
      <c r="Q13" s="32">
        <v>0</v>
      </c>
    </row>
    <row r="14" spans="1:17" ht="12.75">
      <c r="A14" s="27">
        <v>2</v>
      </c>
      <c r="B14" s="28" t="s">
        <v>74</v>
      </c>
      <c r="C14" s="29" t="s">
        <v>75</v>
      </c>
      <c r="D14" s="30">
        <v>84</v>
      </c>
      <c r="E14" s="31">
        <v>13</v>
      </c>
      <c r="F14" s="31">
        <v>0</v>
      </c>
      <c r="G14" s="31">
        <v>0</v>
      </c>
      <c r="H14" s="31">
        <v>0</v>
      </c>
      <c r="I14" s="31">
        <v>7</v>
      </c>
      <c r="J14" s="31">
        <v>6</v>
      </c>
      <c r="K14" s="31">
        <v>0</v>
      </c>
      <c r="L14" s="31">
        <v>71</v>
      </c>
      <c r="M14" s="31">
        <v>3</v>
      </c>
      <c r="N14" s="31">
        <v>8</v>
      </c>
      <c r="O14" s="31">
        <v>2</v>
      </c>
      <c r="P14" s="31">
        <v>58</v>
      </c>
      <c r="Q14" s="32">
        <v>0</v>
      </c>
    </row>
    <row r="15" spans="1:17" ht="13.5" thickBot="1">
      <c r="A15" s="27">
        <v>3</v>
      </c>
      <c r="B15" s="28" t="s">
        <v>76</v>
      </c>
      <c r="C15" s="29" t="s">
        <v>77</v>
      </c>
      <c r="D15" s="185">
        <v>99</v>
      </c>
      <c r="E15" s="186">
        <v>4</v>
      </c>
      <c r="F15" s="186">
        <v>0</v>
      </c>
      <c r="G15" s="186">
        <v>0</v>
      </c>
      <c r="H15" s="186">
        <v>0</v>
      </c>
      <c r="I15" s="186">
        <v>2</v>
      </c>
      <c r="J15" s="186">
        <v>2</v>
      </c>
      <c r="K15" s="186">
        <v>0</v>
      </c>
      <c r="L15" s="186">
        <v>95</v>
      </c>
      <c r="M15" s="186">
        <v>0</v>
      </c>
      <c r="N15" s="186">
        <v>55</v>
      </c>
      <c r="O15" s="186">
        <v>21</v>
      </c>
      <c r="P15" s="186">
        <v>17</v>
      </c>
      <c r="Q15" s="187">
        <v>2</v>
      </c>
    </row>
    <row r="16" spans="1:17" s="134" customFormat="1" ht="17.25" thickBot="1" thickTop="1">
      <c r="A16" s="144">
        <v>3</v>
      </c>
      <c r="B16" s="145"/>
      <c r="C16" s="146" t="s">
        <v>78</v>
      </c>
      <c r="D16" s="188">
        <f aca="true" t="shared" si="1" ref="D16:Q16">(D13+D14+D15)</f>
        <v>265</v>
      </c>
      <c r="E16" s="189">
        <f t="shared" si="1"/>
        <v>22</v>
      </c>
      <c r="F16" s="189">
        <f t="shared" si="1"/>
        <v>0</v>
      </c>
      <c r="G16" s="189">
        <f t="shared" si="1"/>
        <v>0</v>
      </c>
      <c r="H16" s="189">
        <f t="shared" si="1"/>
        <v>0</v>
      </c>
      <c r="I16" s="189">
        <f t="shared" si="1"/>
        <v>9</v>
      </c>
      <c r="J16" s="189">
        <f t="shared" si="1"/>
        <v>13</v>
      </c>
      <c r="K16" s="189">
        <f t="shared" si="1"/>
        <v>0</v>
      </c>
      <c r="L16" s="189">
        <f t="shared" si="1"/>
        <v>243</v>
      </c>
      <c r="M16" s="189">
        <f t="shared" si="1"/>
        <v>3</v>
      </c>
      <c r="N16" s="189">
        <f t="shared" si="1"/>
        <v>64</v>
      </c>
      <c r="O16" s="189">
        <f t="shared" si="1"/>
        <v>62</v>
      </c>
      <c r="P16" s="189">
        <f t="shared" si="1"/>
        <v>112</v>
      </c>
      <c r="Q16" s="190">
        <f t="shared" si="1"/>
        <v>2</v>
      </c>
    </row>
    <row r="17" spans="1:17" s="134" customFormat="1" ht="16.5" thickBot="1">
      <c r="A17" s="191">
        <v>8</v>
      </c>
      <c r="B17" s="192"/>
      <c r="C17" s="193" t="s">
        <v>79</v>
      </c>
      <c r="D17" s="194">
        <f>D11+D16</f>
        <v>404</v>
      </c>
      <c r="E17" s="194">
        <f aca="true" t="shared" si="2" ref="E17:Q17">E11+E16</f>
        <v>58</v>
      </c>
      <c r="F17" s="194">
        <f t="shared" si="2"/>
        <v>22</v>
      </c>
      <c r="G17" s="194">
        <f t="shared" si="2"/>
        <v>4</v>
      </c>
      <c r="H17" s="194">
        <f t="shared" si="2"/>
        <v>0</v>
      </c>
      <c r="I17" s="194">
        <f t="shared" si="2"/>
        <v>10</v>
      </c>
      <c r="J17" s="194">
        <f t="shared" si="2"/>
        <v>20</v>
      </c>
      <c r="K17" s="194">
        <f t="shared" si="2"/>
        <v>2</v>
      </c>
      <c r="L17" s="194">
        <f t="shared" si="2"/>
        <v>346</v>
      </c>
      <c r="M17" s="194">
        <f t="shared" si="2"/>
        <v>3</v>
      </c>
      <c r="N17" s="194">
        <f t="shared" si="2"/>
        <v>70</v>
      </c>
      <c r="O17" s="194">
        <f t="shared" si="2"/>
        <v>127</v>
      </c>
      <c r="P17" s="194">
        <f t="shared" si="2"/>
        <v>144</v>
      </c>
      <c r="Q17" s="194">
        <f t="shared" si="2"/>
        <v>2</v>
      </c>
    </row>
    <row r="18" spans="1:17" s="5" customFormat="1" ht="12" thickBot="1">
      <c r="A18" s="51"/>
      <c r="B18" s="52"/>
      <c r="C18" s="52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6"/>
    </row>
    <row r="19" spans="1:17" ht="12.75">
      <c r="A19" s="21">
        <v>1</v>
      </c>
      <c r="B19" s="22" t="s">
        <v>80</v>
      </c>
      <c r="C19" s="23" t="s">
        <v>81</v>
      </c>
      <c r="D19" s="24">
        <v>72</v>
      </c>
      <c r="E19" s="25">
        <v>9</v>
      </c>
      <c r="F19" s="25">
        <v>2</v>
      </c>
      <c r="G19" s="25">
        <v>7</v>
      </c>
      <c r="H19" s="25">
        <v>0</v>
      </c>
      <c r="I19" s="25">
        <v>0</v>
      </c>
      <c r="J19" s="25">
        <v>0</v>
      </c>
      <c r="K19" s="25">
        <v>0</v>
      </c>
      <c r="L19" s="25">
        <v>63</v>
      </c>
      <c r="M19" s="25">
        <v>31</v>
      </c>
      <c r="N19" s="25">
        <v>0</v>
      </c>
      <c r="O19" s="25">
        <v>25</v>
      </c>
      <c r="P19" s="25">
        <v>1</v>
      </c>
      <c r="Q19" s="26">
        <v>6</v>
      </c>
    </row>
    <row r="20" spans="1:17" ht="12.75">
      <c r="A20" s="27">
        <v>2</v>
      </c>
      <c r="B20" s="28" t="s">
        <v>80</v>
      </c>
      <c r="C20" s="29" t="s">
        <v>82</v>
      </c>
      <c r="D20" s="30">
        <v>62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62</v>
      </c>
      <c r="M20" s="31">
        <v>25</v>
      </c>
      <c r="N20" s="31">
        <v>0</v>
      </c>
      <c r="O20" s="31">
        <v>32</v>
      </c>
      <c r="P20" s="31">
        <v>0</v>
      </c>
      <c r="Q20" s="32">
        <v>5</v>
      </c>
    </row>
    <row r="21" spans="1:17" ht="12.75">
      <c r="A21" s="27">
        <v>3</v>
      </c>
      <c r="B21" s="28" t="s">
        <v>83</v>
      </c>
      <c r="C21" s="29" t="s">
        <v>84</v>
      </c>
      <c r="D21" s="30">
        <v>80</v>
      </c>
      <c r="E21" s="31">
        <v>6</v>
      </c>
      <c r="F21" s="31">
        <v>3</v>
      </c>
      <c r="G21" s="31">
        <v>2</v>
      </c>
      <c r="H21" s="31">
        <v>1</v>
      </c>
      <c r="I21" s="31">
        <v>0</v>
      </c>
      <c r="J21" s="31">
        <v>0</v>
      </c>
      <c r="K21" s="31">
        <v>0</v>
      </c>
      <c r="L21" s="31">
        <v>74</v>
      </c>
      <c r="M21" s="31">
        <v>52</v>
      </c>
      <c r="N21" s="31">
        <v>0</v>
      </c>
      <c r="O21" s="31">
        <v>18</v>
      </c>
      <c r="P21" s="31">
        <v>0</v>
      </c>
      <c r="Q21" s="32">
        <v>4</v>
      </c>
    </row>
    <row r="22" spans="1:17" ht="12.75">
      <c r="A22" s="27">
        <v>4</v>
      </c>
      <c r="B22" s="28" t="s">
        <v>85</v>
      </c>
      <c r="C22" s="29" t="s">
        <v>86</v>
      </c>
      <c r="D22" s="30">
        <v>49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49</v>
      </c>
      <c r="M22" s="31">
        <v>31</v>
      </c>
      <c r="N22" s="31">
        <v>3</v>
      </c>
      <c r="O22" s="31">
        <v>7</v>
      </c>
      <c r="P22" s="31">
        <v>0</v>
      </c>
      <c r="Q22" s="32">
        <v>8</v>
      </c>
    </row>
    <row r="23" spans="1:17" ht="12.75">
      <c r="A23" s="27">
        <v>5</v>
      </c>
      <c r="B23" s="28" t="s">
        <v>85</v>
      </c>
      <c r="C23" s="29" t="s">
        <v>87</v>
      </c>
      <c r="D23" s="30">
        <v>5</v>
      </c>
      <c r="E23" s="31">
        <v>2</v>
      </c>
      <c r="F23" s="31">
        <v>0</v>
      </c>
      <c r="G23" s="31">
        <v>2</v>
      </c>
      <c r="H23" s="31">
        <v>0</v>
      </c>
      <c r="I23" s="31">
        <v>0</v>
      </c>
      <c r="J23" s="31">
        <v>0</v>
      </c>
      <c r="K23" s="31">
        <v>0</v>
      </c>
      <c r="L23" s="31">
        <v>3</v>
      </c>
      <c r="M23" s="31">
        <v>1</v>
      </c>
      <c r="N23" s="31">
        <v>0</v>
      </c>
      <c r="O23" s="31">
        <v>2</v>
      </c>
      <c r="P23" s="31">
        <v>0</v>
      </c>
      <c r="Q23" s="32">
        <v>0</v>
      </c>
    </row>
    <row r="24" spans="1:17" ht="12.75">
      <c r="A24" s="27">
        <v>6</v>
      </c>
      <c r="B24" s="28" t="s">
        <v>64</v>
      </c>
      <c r="C24" s="29" t="s">
        <v>88</v>
      </c>
      <c r="D24" s="30">
        <v>73</v>
      </c>
      <c r="E24" s="31">
        <v>3</v>
      </c>
      <c r="F24" s="31">
        <v>1</v>
      </c>
      <c r="G24" s="31">
        <v>2</v>
      </c>
      <c r="H24" s="31">
        <v>0</v>
      </c>
      <c r="I24" s="31">
        <v>0</v>
      </c>
      <c r="J24" s="31">
        <v>0</v>
      </c>
      <c r="K24" s="31">
        <v>0</v>
      </c>
      <c r="L24" s="31">
        <v>70</v>
      </c>
      <c r="M24" s="31">
        <v>28</v>
      </c>
      <c r="N24" s="31">
        <v>0</v>
      </c>
      <c r="O24" s="31">
        <v>19</v>
      </c>
      <c r="P24" s="31">
        <v>0</v>
      </c>
      <c r="Q24" s="32">
        <v>23</v>
      </c>
    </row>
    <row r="25" spans="1:17" ht="12.75">
      <c r="A25" s="27">
        <v>7</v>
      </c>
      <c r="B25" s="28" t="s">
        <v>89</v>
      </c>
      <c r="C25" s="29" t="s">
        <v>90</v>
      </c>
      <c r="D25" s="30">
        <v>38</v>
      </c>
      <c r="E25" s="31">
        <v>1</v>
      </c>
      <c r="F25" s="31">
        <v>0</v>
      </c>
      <c r="G25" s="31">
        <v>0</v>
      </c>
      <c r="H25" s="31">
        <v>1</v>
      </c>
      <c r="I25" s="31">
        <v>0</v>
      </c>
      <c r="J25" s="31">
        <v>0</v>
      </c>
      <c r="K25" s="31">
        <v>0</v>
      </c>
      <c r="L25" s="31">
        <v>37</v>
      </c>
      <c r="M25" s="31">
        <v>12</v>
      </c>
      <c r="N25" s="31">
        <v>0</v>
      </c>
      <c r="O25" s="31">
        <v>11</v>
      </c>
      <c r="P25" s="31">
        <v>0</v>
      </c>
      <c r="Q25" s="32">
        <v>14</v>
      </c>
    </row>
    <row r="26" spans="1:17" ht="12.75">
      <c r="A26" s="27">
        <v>8</v>
      </c>
      <c r="B26" s="28" t="s">
        <v>66</v>
      </c>
      <c r="C26" s="29" t="s">
        <v>91</v>
      </c>
      <c r="D26" s="30">
        <v>46</v>
      </c>
      <c r="E26" s="31">
        <v>2</v>
      </c>
      <c r="F26" s="31">
        <v>0</v>
      </c>
      <c r="G26" s="31">
        <v>0</v>
      </c>
      <c r="H26" s="31">
        <v>0</v>
      </c>
      <c r="I26" s="31">
        <v>2</v>
      </c>
      <c r="J26" s="31">
        <v>0</v>
      </c>
      <c r="K26" s="31">
        <v>0</v>
      </c>
      <c r="L26" s="31">
        <v>44</v>
      </c>
      <c r="M26" s="31">
        <v>22</v>
      </c>
      <c r="N26" s="31">
        <v>0</v>
      </c>
      <c r="O26" s="31">
        <v>13</v>
      </c>
      <c r="P26" s="31">
        <v>0</v>
      </c>
      <c r="Q26" s="32">
        <v>9</v>
      </c>
    </row>
    <row r="27" spans="1:17" ht="12.75">
      <c r="A27" s="27">
        <v>9</v>
      </c>
      <c r="B27" s="28" t="s">
        <v>66</v>
      </c>
      <c r="C27" s="29" t="s">
        <v>92</v>
      </c>
      <c r="D27" s="30">
        <v>36</v>
      </c>
      <c r="E27" s="31">
        <v>5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5</v>
      </c>
      <c r="L27" s="31">
        <v>31</v>
      </c>
      <c r="M27" s="31">
        <v>23</v>
      </c>
      <c r="N27" s="31">
        <v>2</v>
      </c>
      <c r="O27" s="31">
        <v>5</v>
      </c>
      <c r="P27" s="31">
        <v>0</v>
      </c>
      <c r="Q27" s="32">
        <v>1</v>
      </c>
    </row>
    <row r="28" spans="1:17" ht="12.75">
      <c r="A28" s="27">
        <v>10</v>
      </c>
      <c r="B28" s="28" t="s">
        <v>66</v>
      </c>
      <c r="C28" s="29" t="s">
        <v>93</v>
      </c>
      <c r="D28" s="30">
        <v>15</v>
      </c>
      <c r="E28" s="31">
        <v>15</v>
      </c>
      <c r="F28" s="31">
        <v>0</v>
      </c>
      <c r="G28" s="31">
        <v>15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2">
        <v>0</v>
      </c>
    </row>
    <row r="29" spans="1:17" ht="12.75">
      <c r="A29" s="27">
        <v>11</v>
      </c>
      <c r="B29" s="28" t="s">
        <v>66</v>
      </c>
      <c r="C29" s="29" t="s">
        <v>94</v>
      </c>
      <c r="D29" s="30">
        <v>58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58</v>
      </c>
      <c r="M29" s="31">
        <v>36</v>
      </c>
      <c r="N29" s="31">
        <v>0</v>
      </c>
      <c r="O29" s="31">
        <v>5</v>
      </c>
      <c r="P29" s="31">
        <v>0</v>
      </c>
      <c r="Q29" s="32">
        <v>17</v>
      </c>
    </row>
    <row r="30" spans="1:17" ht="12.75">
      <c r="A30" s="27">
        <v>12</v>
      </c>
      <c r="B30" s="28" t="s">
        <v>66</v>
      </c>
      <c r="C30" s="29" t="s">
        <v>95</v>
      </c>
      <c r="D30" s="30">
        <v>77</v>
      </c>
      <c r="E30" s="31">
        <v>3</v>
      </c>
      <c r="F30" s="31">
        <v>1</v>
      </c>
      <c r="G30" s="31">
        <v>2</v>
      </c>
      <c r="H30" s="31">
        <v>0</v>
      </c>
      <c r="I30" s="31">
        <v>0</v>
      </c>
      <c r="J30" s="31">
        <v>0</v>
      </c>
      <c r="K30" s="31">
        <v>0</v>
      </c>
      <c r="L30" s="31">
        <v>74</v>
      </c>
      <c r="M30" s="31">
        <v>42</v>
      </c>
      <c r="N30" s="31">
        <v>1</v>
      </c>
      <c r="O30" s="31">
        <v>16</v>
      </c>
      <c r="P30" s="31">
        <v>0</v>
      </c>
      <c r="Q30" s="32">
        <v>15</v>
      </c>
    </row>
    <row r="31" spans="1:17" ht="12.75">
      <c r="A31" s="27">
        <v>13</v>
      </c>
      <c r="B31" s="28" t="s">
        <v>66</v>
      </c>
      <c r="C31" s="29" t="s">
        <v>96</v>
      </c>
      <c r="D31" s="30">
        <v>63</v>
      </c>
      <c r="E31" s="31">
        <v>3</v>
      </c>
      <c r="F31" s="31">
        <v>1</v>
      </c>
      <c r="G31" s="31">
        <v>1</v>
      </c>
      <c r="H31" s="31">
        <v>0</v>
      </c>
      <c r="I31" s="31">
        <v>0</v>
      </c>
      <c r="J31" s="31">
        <v>0</v>
      </c>
      <c r="K31" s="31">
        <v>1</v>
      </c>
      <c r="L31" s="31">
        <v>60</v>
      </c>
      <c r="M31" s="31">
        <v>45</v>
      </c>
      <c r="N31" s="31">
        <v>0</v>
      </c>
      <c r="O31" s="31">
        <v>9</v>
      </c>
      <c r="P31" s="31">
        <v>0</v>
      </c>
      <c r="Q31" s="32">
        <v>6</v>
      </c>
    </row>
    <row r="32" spans="1:17" ht="12.75">
      <c r="A32" s="27">
        <v>14</v>
      </c>
      <c r="B32" s="28" t="s">
        <v>66</v>
      </c>
      <c r="C32" s="29" t="s">
        <v>97</v>
      </c>
      <c r="D32" s="30">
        <v>45</v>
      </c>
      <c r="E32" s="31">
        <v>1</v>
      </c>
      <c r="F32" s="31">
        <v>0</v>
      </c>
      <c r="G32" s="31">
        <v>1</v>
      </c>
      <c r="H32" s="31">
        <v>0</v>
      </c>
      <c r="I32" s="31">
        <v>0</v>
      </c>
      <c r="J32" s="31">
        <v>0</v>
      </c>
      <c r="K32" s="31">
        <v>0</v>
      </c>
      <c r="L32" s="31">
        <v>44</v>
      </c>
      <c r="M32" s="31">
        <v>31</v>
      </c>
      <c r="N32" s="31">
        <v>0</v>
      </c>
      <c r="O32" s="31">
        <v>7</v>
      </c>
      <c r="P32" s="31">
        <v>0</v>
      </c>
      <c r="Q32" s="32">
        <v>6</v>
      </c>
    </row>
    <row r="33" spans="1:17" ht="12.75">
      <c r="A33" s="27">
        <v>15</v>
      </c>
      <c r="B33" s="28" t="s">
        <v>98</v>
      </c>
      <c r="C33" s="29" t="s">
        <v>99</v>
      </c>
      <c r="D33" s="30">
        <v>32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32</v>
      </c>
      <c r="M33" s="31">
        <v>18</v>
      </c>
      <c r="N33" s="31">
        <v>0</v>
      </c>
      <c r="O33" s="31">
        <v>6</v>
      </c>
      <c r="P33" s="31">
        <v>0</v>
      </c>
      <c r="Q33" s="32">
        <v>8</v>
      </c>
    </row>
    <row r="34" spans="1:17" ht="12.75">
      <c r="A34" s="27">
        <v>16</v>
      </c>
      <c r="B34" s="28" t="s">
        <v>100</v>
      </c>
      <c r="C34" s="29" t="s">
        <v>101</v>
      </c>
      <c r="D34" s="30">
        <v>54</v>
      </c>
      <c r="E34" s="31">
        <v>5</v>
      </c>
      <c r="F34" s="31">
        <v>0</v>
      </c>
      <c r="G34" s="31">
        <v>5</v>
      </c>
      <c r="H34" s="31">
        <v>0</v>
      </c>
      <c r="I34" s="31">
        <v>0</v>
      </c>
      <c r="J34" s="31">
        <v>0</v>
      </c>
      <c r="K34" s="31">
        <v>0</v>
      </c>
      <c r="L34" s="31">
        <v>49</v>
      </c>
      <c r="M34" s="31">
        <v>27</v>
      </c>
      <c r="N34" s="31">
        <v>0</v>
      </c>
      <c r="O34" s="31">
        <v>16</v>
      </c>
      <c r="P34" s="31">
        <v>0</v>
      </c>
      <c r="Q34" s="32">
        <v>6</v>
      </c>
    </row>
    <row r="35" spans="1:17" ht="12.75">
      <c r="A35" s="27">
        <v>17</v>
      </c>
      <c r="B35" s="28" t="s">
        <v>102</v>
      </c>
      <c r="C35" s="29" t="s">
        <v>103</v>
      </c>
      <c r="D35" s="30">
        <v>12</v>
      </c>
      <c r="E35" s="31">
        <v>10</v>
      </c>
      <c r="F35" s="31">
        <v>0</v>
      </c>
      <c r="G35" s="31">
        <v>0</v>
      </c>
      <c r="H35" s="31">
        <v>8</v>
      </c>
      <c r="I35" s="31">
        <v>0</v>
      </c>
      <c r="J35" s="31">
        <v>0</v>
      </c>
      <c r="K35" s="31">
        <v>2</v>
      </c>
      <c r="L35" s="31">
        <v>2</v>
      </c>
      <c r="M35" s="31">
        <v>1</v>
      </c>
      <c r="N35" s="31">
        <v>0</v>
      </c>
      <c r="O35" s="31">
        <v>0</v>
      </c>
      <c r="P35" s="31">
        <v>0</v>
      </c>
      <c r="Q35" s="32">
        <v>1</v>
      </c>
    </row>
    <row r="36" spans="1:17" ht="12.75">
      <c r="A36" s="27">
        <v>18</v>
      </c>
      <c r="B36" s="28" t="s">
        <v>104</v>
      </c>
      <c r="C36" s="29" t="s">
        <v>105</v>
      </c>
      <c r="D36" s="30">
        <v>2</v>
      </c>
      <c r="E36" s="31">
        <v>1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1</v>
      </c>
      <c r="M36" s="31">
        <v>0</v>
      </c>
      <c r="N36" s="31">
        <v>0</v>
      </c>
      <c r="O36" s="31">
        <v>1</v>
      </c>
      <c r="P36" s="31">
        <v>0</v>
      </c>
      <c r="Q36" s="32">
        <v>0</v>
      </c>
    </row>
    <row r="37" spans="1:17" ht="12.75">
      <c r="A37" s="27">
        <v>19</v>
      </c>
      <c r="B37" s="28" t="s">
        <v>106</v>
      </c>
      <c r="C37" s="29" t="s">
        <v>107</v>
      </c>
      <c r="D37" s="30">
        <v>34</v>
      </c>
      <c r="E37" s="31">
        <v>2</v>
      </c>
      <c r="F37" s="31">
        <v>0</v>
      </c>
      <c r="G37" s="31">
        <v>2</v>
      </c>
      <c r="H37" s="31">
        <v>0</v>
      </c>
      <c r="I37" s="31">
        <v>0</v>
      </c>
      <c r="J37" s="31">
        <v>0</v>
      </c>
      <c r="K37" s="31">
        <v>0</v>
      </c>
      <c r="L37" s="31">
        <v>32</v>
      </c>
      <c r="M37" s="31">
        <v>19</v>
      </c>
      <c r="N37" s="31">
        <v>2</v>
      </c>
      <c r="O37" s="31">
        <v>10</v>
      </c>
      <c r="P37" s="31">
        <v>1</v>
      </c>
      <c r="Q37" s="32">
        <v>0</v>
      </c>
    </row>
    <row r="38" spans="1:17" ht="12.75">
      <c r="A38" s="27">
        <v>20</v>
      </c>
      <c r="B38" s="28" t="s">
        <v>108</v>
      </c>
      <c r="C38" s="29" t="s">
        <v>109</v>
      </c>
      <c r="D38" s="30">
        <v>21</v>
      </c>
      <c r="E38" s="31">
        <v>2</v>
      </c>
      <c r="F38" s="31">
        <v>0</v>
      </c>
      <c r="G38" s="31">
        <v>1</v>
      </c>
      <c r="H38" s="31">
        <v>0</v>
      </c>
      <c r="I38" s="31">
        <v>0</v>
      </c>
      <c r="J38" s="31">
        <v>0</v>
      </c>
      <c r="K38" s="31">
        <v>1</v>
      </c>
      <c r="L38" s="31">
        <v>19</v>
      </c>
      <c r="M38" s="31">
        <v>10</v>
      </c>
      <c r="N38" s="31">
        <v>1</v>
      </c>
      <c r="O38" s="31">
        <v>4</v>
      </c>
      <c r="P38" s="31">
        <v>0</v>
      </c>
      <c r="Q38" s="32">
        <v>4</v>
      </c>
    </row>
    <row r="39" spans="1:17" ht="12.75">
      <c r="A39" s="27">
        <v>21</v>
      </c>
      <c r="B39" s="28" t="s">
        <v>70</v>
      </c>
      <c r="C39" s="29" t="s">
        <v>110</v>
      </c>
      <c r="D39" s="30">
        <v>50</v>
      </c>
      <c r="E39" s="31">
        <v>12</v>
      </c>
      <c r="F39" s="31">
        <v>5</v>
      </c>
      <c r="G39" s="31">
        <v>7</v>
      </c>
      <c r="H39" s="31">
        <v>0</v>
      </c>
      <c r="I39" s="31">
        <v>0</v>
      </c>
      <c r="J39" s="31">
        <v>0</v>
      </c>
      <c r="K39" s="31">
        <v>0</v>
      </c>
      <c r="L39" s="31">
        <v>38</v>
      </c>
      <c r="M39" s="31">
        <v>27</v>
      </c>
      <c r="N39" s="31">
        <v>0</v>
      </c>
      <c r="O39" s="31">
        <v>2</v>
      </c>
      <c r="P39" s="31">
        <v>0</v>
      </c>
      <c r="Q39" s="32">
        <v>9</v>
      </c>
    </row>
    <row r="40" spans="1:17" ht="12.75">
      <c r="A40" s="27">
        <v>22</v>
      </c>
      <c r="B40" s="28" t="s">
        <v>111</v>
      </c>
      <c r="C40" s="29" t="s">
        <v>112</v>
      </c>
      <c r="D40" s="30">
        <v>20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20</v>
      </c>
      <c r="M40" s="31">
        <v>11</v>
      </c>
      <c r="N40" s="31">
        <v>0</v>
      </c>
      <c r="O40" s="31">
        <v>3</v>
      </c>
      <c r="P40" s="31">
        <v>0</v>
      </c>
      <c r="Q40" s="32">
        <v>6</v>
      </c>
    </row>
    <row r="41" spans="1:17" ht="12.75">
      <c r="A41" s="27">
        <v>23</v>
      </c>
      <c r="B41" s="28" t="s">
        <v>111</v>
      </c>
      <c r="C41" s="29" t="s">
        <v>113</v>
      </c>
      <c r="D41" s="30">
        <v>35</v>
      </c>
      <c r="E41" s="31">
        <v>6</v>
      </c>
      <c r="F41" s="31">
        <v>0</v>
      </c>
      <c r="G41" s="31">
        <v>0</v>
      </c>
      <c r="H41" s="31">
        <v>1</v>
      </c>
      <c r="I41" s="31">
        <v>1</v>
      </c>
      <c r="J41" s="31">
        <v>0</v>
      </c>
      <c r="K41" s="31">
        <v>4</v>
      </c>
      <c r="L41" s="31">
        <v>29</v>
      </c>
      <c r="M41" s="31">
        <v>19</v>
      </c>
      <c r="N41" s="31">
        <v>0</v>
      </c>
      <c r="O41" s="31">
        <v>9</v>
      </c>
      <c r="P41" s="31">
        <v>0</v>
      </c>
      <c r="Q41" s="32">
        <v>1</v>
      </c>
    </row>
    <row r="42" spans="1:17" ht="12.75">
      <c r="A42" s="27">
        <v>24</v>
      </c>
      <c r="B42" s="28" t="s">
        <v>114</v>
      </c>
      <c r="C42" s="29" t="s">
        <v>115</v>
      </c>
      <c r="D42" s="30">
        <v>57</v>
      </c>
      <c r="E42" s="31">
        <v>9</v>
      </c>
      <c r="F42" s="31">
        <v>0</v>
      </c>
      <c r="G42" s="31">
        <v>9</v>
      </c>
      <c r="H42" s="31">
        <v>0</v>
      </c>
      <c r="I42" s="31">
        <v>0</v>
      </c>
      <c r="J42" s="31">
        <v>0</v>
      </c>
      <c r="K42" s="31">
        <v>0</v>
      </c>
      <c r="L42" s="31">
        <v>48</v>
      </c>
      <c r="M42" s="31">
        <v>40</v>
      </c>
      <c r="N42" s="31">
        <v>0</v>
      </c>
      <c r="O42" s="31">
        <v>4</v>
      </c>
      <c r="P42" s="31">
        <v>0</v>
      </c>
      <c r="Q42" s="32">
        <v>4</v>
      </c>
    </row>
    <row r="43" spans="1:17" ht="12.75">
      <c r="A43" s="27">
        <v>25</v>
      </c>
      <c r="B43" s="28" t="s">
        <v>114</v>
      </c>
      <c r="C43" s="29" t="s">
        <v>116</v>
      </c>
      <c r="D43" s="30">
        <v>15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15</v>
      </c>
      <c r="M43" s="31">
        <v>13</v>
      </c>
      <c r="N43" s="31">
        <v>0</v>
      </c>
      <c r="O43" s="31">
        <v>2</v>
      </c>
      <c r="P43" s="31">
        <v>0</v>
      </c>
      <c r="Q43" s="32">
        <v>0</v>
      </c>
    </row>
    <row r="44" spans="1:17" ht="12.75">
      <c r="A44" s="27">
        <v>26</v>
      </c>
      <c r="B44" s="28" t="s">
        <v>117</v>
      </c>
      <c r="C44" s="29" t="s">
        <v>118</v>
      </c>
      <c r="D44" s="30">
        <v>45</v>
      </c>
      <c r="E44" s="31">
        <v>5</v>
      </c>
      <c r="F44" s="31">
        <v>0</v>
      </c>
      <c r="G44" s="31">
        <v>5</v>
      </c>
      <c r="H44" s="31">
        <v>0</v>
      </c>
      <c r="I44" s="31">
        <v>0</v>
      </c>
      <c r="J44" s="31">
        <v>0</v>
      </c>
      <c r="K44" s="31">
        <v>0</v>
      </c>
      <c r="L44" s="31">
        <v>40</v>
      </c>
      <c r="M44" s="31">
        <v>33</v>
      </c>
      <c r="N44" s="31">
        <v>0</v>
      </c>
      <c r="O44" s="31">
        <v>5</v>
      </c>
      <c r="P44" s="31">
        <v>0</v>
      </c>
      <c r="Q44" s="32">
        <v>2</v>
      </c>
    </row>
    <row r="45" spans="1:17" ht="12.75">
      <c r="A45" s="27">
        <v>27</v>
      </c>
      <c r="B45" s="28" t="s">
        <v>119</v>
      </c>
      <c r="C45" s="29" t="s">
        <v>120</v>
      </c>
      <c r="D45" s="30">
        <v>44</v>
      </c>
      <c r="E45" s="31">
        <v>1</v>
      </c>
      <c r="F45" s="31">
        <v>0</v>
      </c>
      <c r="G45" s="31">
        <v>1</v>
      </c>
      <c r="H45" s="31">
        <v>0</v>
      </c>
      <c r="I45" s="31">
        <v>0</v>
      </c>
      <c r="J45" s="31">
        <v>0</v>
      </c>
      <c r="K45" s="31">
        <v>0</v>
      </c>
      <c r="L45" s="31">
        <v>43</v>
      </c>
      <c r="M45" s="31">
        <v>27</v>
      </c>
      <c r="N45" s="31">
        <v>0</v>
      </c>
      <c r="O45" s="31">
        <v>2</v>
      </c>
      <c r="P45" s="31">
        <v>0</v>
      </c>
      <c r="Q45" s="32">
        <v>14</v>
      </c>
    </row>
    <row r="46" spans="1:17" ht="12.75">
      <c r="A46" s="27">
        <v>28</v>
      </c>
      <c r="B46" s="28" t="s">
        <v>121</v>
      </c>
      <c r="C46" s="29" t="s">
        <v>122</v>
      </c>
      <c r="D46" s="30">
        <v>15</v>
      </c>
      <c r="E46" s="31">
        <v>1</v>
      </c>
      <c r="F46" s="31">
        <v>0</v>
      </c>
      <c r="G46" s="31">
        <v>1</v>
      </c>
      <c r="H46" s="31">
        <v>0</v>
      </c>
      <c r="I46" s="31">
        <v>0</v>
      </c>
      <c r="J46" s="31">
        <v>0</v>
      </c>
      <c r="K46" s="31">
        <v>0</v>
      </c>
      <c r="L46" s="31">
        <v>14</v>
      </c>
      <c r="M46" s="31">
        <v>8</v>
      </c>
      <c r="N46" s="31">
        <v>2</v>
      </c>
      <c r="O46" s="31">
        <v>1</v>
      </c>
      <c r="P46" s="31">
        <v>0</v>
      </c>
      <c r="Q46" s="32">
        <v>3</v>
      </c>
    </row>
    <row r="47" spans="1:17" ht="12.75">
      <c r="A47" s="27">
        <v>29</v>
      </c>
      <c r="B47" s="28" t="s">
        <v>123</v>
      </c>
      <c r="C47" s="29" t="s">
        <v>124</v>
      </c>
      <c r="D47" s="30">
        <v>13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13</v>
      </c>
      <c r="M47" s="31">
        <v>11</v>
      </c>
      <c r="N47" s="31">
        <v>0</v>
      </c>
      <c r="O47" s="31">
        <v>2</v>
      </c>
      <c r="P47" s="31">
        <v>0</v>
      </c>
      <c r="Q47" s="32">
        <v>0</v>
      </c>
    </row>
    <row r="48" spans="1:17" ht="12.75">
      <c r="A48" s="27">
        <v>30</v>
      </c>
      <c r="B48" s="28" t="s">
        <v>123</v>
      </c>
      <c r="C48" s="29" t="s">
        <v>125</v>
      </c>
      <c r="D48" s="30">
        <v>20</v>
      </c>
      <c r="E48" s="31">
        <v>4</v>
      </c>
      <c r="F48" s="31">
        <v>0</v>
      </c>
      <c r="G48" s="31">
        <v>4</v>
      </c>
      <c r="H48" s="31">
        <v>0</v>
      </c>
      <c r="I48" s="31">
        <v>0</v>
      </c>
      <c r="J48" s="31">
        <v>0</v>
      </c>
      <c r="K48" s="31">
        <v>0</v>
      </c>
      <c r="L48" s="31">
        <v>16</v>
      </c>
      <c r="M48" s="31">
        <v>10</v>
      </c>
      <c r="N48" s="31">
        <v>0</v>
      </c>
      <c r="O48" s="31">
        <v>4</v>
      </c>
      <c r="P48" s="31">
        <v>0</v>
      </c>
      <c r="Q48" s="32">
        <v>2</v>
      </c>
    </row>
    <row r="49" spans="1:17" ht="12.75">
      <c r="A49" s="27">
        <v>31</v>
      </c>
      <c r="B49" s="28" t="s">
        <v>126</v>
      </c>
      <c r="C49" s="29" t="s">
        <v>127</v>
      </c>
      <c r="D49" s="30">
        <v>36</v>
      </c>
      <c r="E49" s="31">
        <v>1</v>
      </c>
      <c r="F49" s="31">
        <v>0</v>
      </c>
      <c r="G49" s="31">
        <v>1</v>
      </c>
      <c r="H49" s="31">
        <v>0</v>
      </c>
      <c r="I49" s="31">
        <v>0</v>
      </c>
      <c r="J49" s="31">
        <v>0</v>
      </c>
      <c r="K49" s="31">
        <v>0</v>
      </c>
      <c r="L49" s="31">
        <v>35</v>
      </c>
      <c r="M49" s="31">
        <v>26</v>
      </c>
      <c r="N49" s="31">
        <v>0</v>
      </c>
      <c r="O49" s="31">
        <v>0</v>
      </c>
      <c r="P49" s="31">
        <v>0</v>
      </c>
      <c r="Q49" s="32">
        <v>9</v>
      </c>
    </row>
    <row r="50" spans="1:17" ht="12.75">
      <c r="A50" s="27">
        <v>32</v>
      </c>
      <c r="B50" s="28" t="s">
        <v>128</v>
      </c>
      <c r="C50" s="29" t="s">
        <v>129</v>
      </c>
      <c r="D50" s="30">
        <v>26</v>
      </c>
      <c r="E50" s="31">
        <v>1</v>
      </c>
      <c r="F50" s="31">
        <v>0</v>
      </c>
      <c r="G50" s="31">
        <v>1</v>
      </c>
      <c r="H50" s="31">
        <v>0</v>
      </c>
      <c r="I50" s="31">
        <v>0</v>
      </c>
      <c r="J50" s="31">
        <v>0</v>
      </c>
      <c r="K50" s="31">
        <v>0</v>
      </c>
      <c r="L50" s="31">
        <v>25</v>
      </c>
      <c r="M50" s="31">
        <v>15</v>
      </c>
      <c r="N50" s="31">
        <v>0</v>
      </c>
      <c r="O50" s="31">
        <v>6</v>
      </c>
      <c r="P50" s="31">
        <v>0</v>
      </c>
      <c r="Q50" s="32">
        <v>4</v>
      </c>
    </row>
    <row r="51" spans="1:17" ht="12.75">
      <c r="A51" s="27">
        <v>33</v>
      </c>
      <c r="B51" s="28" t="s">
        <v>130</v>
      </c>
      <c r="C51" s="29" t="s">
        <v>131</v>
      </c>
      <c r="D51" s="30">
        <v>44</v>
      </c>
      <c r="E51" s="31">
        <v>1</v>
      </c>
      <c r="F51" s="31">
        <v>0</v>
      </c>
      <c r="G51" s="31">
        <v>0</v>
      </c>
      <c r="H51" s="31">
        <v>1</v>
      </c>
      <c r="I51" s="31">
        <v>0</v>
      </c>
      <c r="J51" s="31">
        <v>0</v>
      </c>
      <c r="K51" s="31">
        <v>0</v>
      </c>
      <c r="L51" s="31">
        <v>43</v>
      </c>
      <c r="M51" s="31">
        <v>23</v>
      </c>
      <c r="N51" s="31">
        <v>0</v>
      </c>
      <c r="O51" s="31">
        <v>7</v>
      </c>
      <c r="P51" s="31">
        <v>0</v>
      </c>
      <c r="Q51" s="32">
        <v>13</v>
      </c>
    </row>
    <row r="52" spans="1:17" ht="12.75">
      <c r="A52" s="27">
        <v>34</v>
      </c>
      <c r="B52" s="28" t="s">
        <v>132</v>
      </c>
      <c r="C52" s="29" t="s">
        <v>133</v>
      </c>
      <c r="D52" s="30">
        <v>58</v>
      </c>
      <c r="E52" s="31">
        <v>7</v>
      </c>
      <c r="F52" s="31">
        <v>0</v>
      </c>
      <c r="G52" s="31">
        <v>0</v>
      </c>
      <c r="H52" s="31">
        <v>7</v>
      </c>
      <c r="I52" s="31">
        <v>0</v>
      </c>
      <c r="J52" s="31">
        <v>0</v>
      </c>
      <c r="K52" s="31">
        <v>0</v>
      </c>
      <c r="L52" s="31">
        <v>51</v>
      </c>
      <c r="M52" s="31">
        <v>29</v>
      </c>
      <c r="N52" s="31">
        <v>0</v>
      </c>
      <c r="O52" s="31">
        <v>22</v>
      </c>
      <c r="P52" s="31">
        <v>0</v>
      </c>
      <c r="Q52" s="32">
        <v>0</v>
      </c>
    </row>
    <row r="53" spans="1:17" ht="12.75">
      <c r="A53" s="27">
        <v>35</v>
      </c>
      <c r="B53" s="28" t="s">
        <v>74</v>
      </c>
      <c r="C53" s="29" t="s">
        <v>134</v>
      </c>
      <c r="D53" s="30">
        <v>10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10</v>
      </c>
      <c r="M53" s="31">
        <v>6</v>
      </c>
      <c r="N53" s="31">
        <v>0</v>
      </c>
      <c r="O53" s="31">
        <v>4</v>
      </c>
      <c r="P53" s="31">
        <v>0</v>
      </c>
      <c r="Q53" s="32">
        <v>0</v>
      </c>
    </row>
    <row r="54" spans="1:17" ht="12.75">
      <c r="A54" s="27">
        <v>36</v>
      </c>
      <c r="B54" s="28" t="s">
        <v>74</v>
      </c>
      <c r="C54" s="29" t="s">
        <v>135</v>
      </c>
      <c r="D54" s="30">
        <v>50</v>
      </c>
      <c r="E54" s="31">
        <v>13</v>
      </c>
      <c r="F54" s="31">
        <v>2</v>
      </c>
      <c r="G54" s="31">
        <v>4</v>
      </c>
      <c r="H54" s="31">
        <v>0</v>
      </c>
      <c r="I54" s="31">
        <v>1</v>
      </c>
      <c r="J54" s="31">
        <v>6</v>
      </c>
      <c r="K54" s="31">
        <v>0</v>
      </c>
      <c r="L54" s="31">
        <v>37</v>
      </c>
      <c r="M54" s="31">
        <v>18</v>
      </c>
      <c r="N54" s="31">
        <v>1</v>
      </c>
      <c r="O54" s="31">
        <v>18</v>
      </c>
      <c r="P54" s="31">
        <v>0</v>
      </c>
      <c r="Q54" s="32">
        <v>0</v>
      </c>
    </row>
    <row r="55" spans="1:17" ht="12.75">
      <c r="A55" s="27">
        <v>37</v>
      </c>
      <c r="B55" s="28" t="s">
        <v>74</v>
      </c>
      <c r="C55" s="29" t="s">
        <v>136</v>
      </c>
      <c r="D55" s="30">
        <v>33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33</v>
      </c>
      <c r="M55" s="31">
        <v>15</v>
      </c>
      <c r="N55" s="31">
        <v>0</v>
      </c>
      <c r="O55" s="31">
        <v>3</v>
      </c>
      <c r="P55" s="31">
        <v>0</v>
      </c>
      <c r="Q55" s="32">
        <v>15</v>
      </c>
    </row>
    <row r="56" spans="1:17" ht="12.75">
      <c r="A56" s="27">
        <v>38</v>
      </c>
      <c r="B56" s="28" t="s">
        <v>137</v>
      </c>
      <c r="C56" s="29" t="s">
        <v>138</v>
      </c>
      <c r="D56" s="30">
        <v>24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24</v>
      </c>
      <c r="M56" s="31">
        <v>9</v>
      </c>
      <c r="N56" s="31">
        <v>1</v>
      </c>
      <c r="O56" s="31">
        <v>4</v>
      </c>
      <c r="P56" s="31">
        <v>0</v>
      </c>
      <c r="Q56" s="32">
        <v>10</v>
      </c>
    </row>
    <row r="57" spans="1:17" ht="12.75">
      <c r="A57" s="27">
        <v>39</v>
      </c>
      <c r="B57" s="28" t="s">
        <v>76</v>
      </c>
      <c r="C57" s="29" t="s">
        <v>139</v>
      </c>
      <c r="D57" s="30">
        <v>18</v>
      </c>
      <c r="E57" s="31">
        <v>2</v>
      </c>
      <c r="F57" s="31">
        <v>0</v>
      </c>
      <c r="G57" s="31">
        <v>2</v>
      </c>
      <c r="H57" s="31">
        <v>0</v>
      </c>
      <c r="I57" s="31">
        <v>0</v>
      </c>
      <c r="J57" s="31">
        <v>0</v>
      </c>
      <c r="K57" s="31">
        <v>0</v>
      </c>
      <c r="L57" s="31">
        <v>16</v>
      </c>
      <c r="M57" s="31">
        <v>12</v>
      </c>
      <c r="N57" s="31">
        <v>0</v>
      </c>
      <c r="O57" s="31">
        <v>4</v>
      </c>
      <c r="P57" s="31">
        <v>0</v>
      </c>
      <c r="Q57" s="32">
        <v>0</v>
      </c>
    </row>
    <row r="58" spans="1:17" ht="12.75">
      <c r="A58" s="27">
        <v>40</v>
      </c>
      <c r="B58" s="28" t="s">
        <v>140</v>
      </c>
      <c r="C58" s="29" t="s">
        <v>141</v>
      </c>
      <c r="D58" s="30">
        <v>42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42</v>
      </c>
      <c r="M58" s="31">
        <v>37</v>
      </c>
      <c r="N58" s="31">
        <v>2</v>
      </c>
      <c r="O58" s="31">
        <v>3</v>
      </c>
      <c r="P58" s="31">
        <v>0</v>
      </c>
      <c r="Q58" s="32">
        <v>0</v>
      </c>
    </row>
    <row r="59" spans="1:17" ht="12.75">
      <c r="A59" s="27">
        <v>41</v>
      </c>
      <c r="B59" s="28" t="s">
        <v>142</v>
      </c>
      <c r="C59" s="29" t="s">
        <v>143</v>
      </c>
      <c r="D59" s="30">
        <v>22</v>
      </c>
      <c r="E59" s="31">
        <v>2</v>
      </c>
      <c r="F59" s="31">
        <v>0</v>
      </c>
      <c r="G59" s="31">
        <v>2</v>
      </c>
      <c r="H59" s="31">
        <v>0</v>
      </c>
      <c r="I59" s="31">
        <v>0</v>
      </c>
      <c r="J59" s="31">
        <v>0</v>
      </c>
      <c r="K59" s="31">
        <v>0</v>
      </c>
      <c r="L59" s="31">
        <v>20</v>
      </c>
      <c r="M59" s="31">
        <v>15</v>
      </c>
      <c r="N59" s="31">
        <v>0</v>
      </c>
      <c r="O59" s="31">
        <v>3</v>
      </c>
      <c r="P59" s="31">
        <v>0</v>
      </c>
      <c r="Q59" s="32">
        <v>2</v>
      </c>
    </row>
    <row r="60" spans="1:17" ht="12.75">
      <c r="A60" s="27">
        <v>42</v>
      </c>
      <c r="B60" s="28" t="s">
        <v>144</v>
      </c>
      <c r="C60" s="29" t="s">
        <v>145</v>
      </c>
      <c r="D60" s="30">
        <v>32</v>
      </c>
      <c r="E60" s="31">
        <v>4</v>
      </c>
      <c r="F60" s="31">
        <v>0</v>
      </c>
      <c r="G60" s="31">
        <v>4</v>
      </c>
      <c r="H60" s="31">
        <v>0</v>
      </c>
      <c r="I60" s="31">
        <v>0</v>
      </c>
      <c r="J60" s="31">
        <v>0</v>
      </c>
      <c r="K60" s="31">
        <v>0</v>
      </c>
      <c r="L60" s="31">
        <v>28</v>
      </c>
      <c r="M60" s="31">
        <v>21</v>
      </c>
      <c r="N60" s="31">
        <v>0</v>
      </c>
      <c r="O60" s="31">
        <v>7</v>
      </c>
      <c r="P60" s="31">
        <v>0</v>
      </c>
      <c r="Q60" s="32">
        <v>0</v>
      </c>
    </row>
    <row r="61" spans="1:17" ht="12.75">
      <c r="A61" s="27">
        <v>43</v>
      </c>
      <c r="B61" s="28" t="s">
        <v>144</v>
      </c>
      <c r="C61" s="29" t="s">
        <v>146</v>
      </c>
      <c r="D61" s="30">
        <v>33</v>
      </c>
      <c r="E61" s="31">
        <v>5</v>
      </c>
      <c r="F61" s="31">
        <v>0</v>
      </c>
      <c r="G61" s="31">
        <v>0</v>
      </c>
      <c r="H61" s="31">
        <v>5</v>
      </c>
      <c r="I61" s="31">
        <v>0</v>
      </c>
      <c r="J61" s="31">
        <v>0</v>
      </c>
      <c r="K61" s="31">
        <v>0</v>
      </c>
      <c r="L61" s="31">
        <v>28</v>
      </c>
      <c r="M61" s="31">
        <v>27</v>
      </c>
      <c r="N61" s="31">
        <v>0</v>
      </c>
      <c r="O61" s="31">
        <v>1</v>
      </c>
      <c r="P61" s="31">
        <v>0</v>
      </c>
      <c r="Q61" s="32">
        <v>0</v>
      </c>
    </row>
    <row r="62" spans="1:17" ht="13.5" thickBot="1">
      <c r="A62" s="27">
        <v>44</v>
      </c>
      <c r="B62" s="28" t="s">
        <v>147</v>
      </c>
      <c r="C62" s="29" t="s">
        <v>148</v>
      </c>
      <c r="D62" s="30">
        <v>19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19</v>
      </c>
      <c r="M62" s="31">
        <v>15</v>
      </c>
      <c r="N62" s="31">
        <v>0</v>
      </c>
      <c r="O62" s="31">
        <v>4</v>
      </c>
      <c r="P62" s="31">
        <v>0</v>
      </c>
      <c r="Q62" s="32">
        <v>0</v>
      </c>
    </row>
    <row r="63" spans="1:17" s="134" customFormat="1" ht="17.25" thickBot="1" thickTop="1">
      <c r="A63" s="180">
        <v>44</v>
      </c>
      <c r="B63" s="181"/>
      <c r="C63" s="182" t="s">
        <v>149</v>
      </c>
      <c r="D63" s="180">
        <f aca="true" t="shared" si="3" ref="D63:Q63">(D19+D20+D21+D22+D23+D24+D25+D26+D27+D28+D29+D30+D31+D32+D33+D34+D35+D36+D37+D38+D39+D40+D41+D42+D43+D44+D45+D46+D47+D48+D49+D50+D51+D52+D53+D54+D55+D56+D57+D58+D59+D60+D61+D62)</f>
        <v>1635</v>
      </c>
      <c r="E63" s="183">
        <f t="shared" si="3"/>
        <v>144</v>
      </c>
      <c r="F63" s="183">
        <f t="shared" si="3"/>
        <v>15</v>
      </c>
      <c r="G63" s="183">
        <f t="shared" si="3"/>
        <v>82</v>
      </c>
      <c r="H63" s="183">
        <f t="shared" si="3"/>
        <v>24</v>
      </c>
      <c r="I63" s="183">
        <f t="shared" si="3"/>
        <v>4</v>
      </c>
      <c r="J63" s="183">
        <f t="shared" si="3"/>
        <v>6</v>
      </c>
      <c r="K63" s="183">
        <f t="shared" si="3"/>
        <v>13</v>
      </c>
      <c r="L63" s="183">
        <f t="shared" si="3"/>
        <v>1491</v>
      </c>
      <c r="M63" s="183">
        <f t="shared" si="3"/>
        <v>921</v>
      </c>
      <c r="N63" s="183">
        <f t="shared" si="3"/>
        <v>15</v>
      </c>
      <c r="O63" s="183">
        <f t="shared" si="3"/>
        <v>326</v>
      </c>
      <c r="P63" s="183">
        <f t="shared" si="3"/>
        <v>2</v>
      </c>
      <c r="Q63" s="184">
        <f t="shared" si="3"/>
        <v>227</v>
      </c>
    </row>
    <row r="64" spans="1:17" ht="14.25" thickBot="1" thickTop="1">
      <c r="A64" s="547"/>
      <c r="B64" s="548"/>
      <c r="C64" s="548"/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9"/>
    </row>
    <row r="65" spans="1:17" ht="13.5" hidden="1" thickTop="1">
      <c r="A65" s="27">
        <v>1</v>
      </c>
      <c r="B65" s="28" t="s">
        <v>64</v>
      </c>
      <c r="C65" s="29" t="s">
        <v>150</v>
      </c>
      <c r="D65" s="30">
        <v>70</v>
      </c>
      <c r="E65" s="31">
        <v>17</v>
      </c>
      <c r="F65" s="31">
        <v>9</v>
      </c>
      <c r="G65" s="31">
        <v>0</v>
      </c>
      <c r="H65" s="31">
        <v>0</v>
      </c>
      <c r="I65" s="31">
        <v>1</v>
      </c>
      <c r="J65" s="31">
        <v>5</v>
      </c>
      <c r="K65" s="31">
        <v>2</v>
      </c>
      <c r="L65" s="31">
        <v>53</v>
      </c>
      <c r="M65" s="31">
        <v>0</v>
      </c>
      <c r="N65" s="31">
        <v>4</v>
      </c>
      <c r="O65" s="31">
        <v>32</v>
      </c>
      <c r="P65" s="31">
        <v>17</v>
      </c>
      <c r="Q65" s="32">
        <v>0</v>
      </c>
    </row>
    <row r="66" spans="1:17" ht="12.75" hidden="1">
      <c r="A66" s="27">
        <v>2</v>
      </c>
      <c r="B66" s="28" t="s">
        <v>66</v>
      </c>
      <c r="C66" s="29" t="s">
        <v>151</v>
      </c>
      <c r="D66" s="30">
        <v>5</v>
      </c>
      <c r="E66" s="31">
        <v>5</v>
      </c>
      <c r="F66" s="31">
        <v>1</v>
      </c>
      <c r="G66" s="31">
        <v>4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2">
        <v>0</v>
      </c>
    </row>
    <row r="67" spans="1:17" ht="12.75" hidden="1">
      <c r="A67" s="27">
        <v>3</v>
      </c>
      <c r="B67" s="28" t="s">
        <v>66</v>
      </c>
      <c r="C67" s="29" t="s">
        <v>152</v>
      </c>
      <c r="D67" s="30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2">
        <v>0</v>
      </c>
    </row>
    <row r="68" spans="1:17" ht="12.75" hidden="1">
      <c r="A68" s="27">
        <v>4</v>
      </c>
      <c r="B68" s="28" t="s">
        <v>66</v>
      </c>
      <c r="C68" s="29" t="s">
        <v>69</v>
      </c>
      <c r="D68" s="30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2">
        <v>0</v>
      </c>
    </row>
    <row r="69" spans="1:17" ht="13.5" hidden="1" thickBot="1">
      <c r="A69" s="27">
        <v>5</v>
      </c>
      <c r="B69" s="28" t="s">
        <v>70</v>
      </c>
      <c r="C69" s="29" t="s">
        <v>71</v>
      </c>
      <c r="D69" s="30">
        <v>64</v>
      </c>
      <c r="E69" s="31">
        <v>14</v>
      </c>
      <c r="F69" s="31">
        <v>12</v>
      </c>
      <c r="G69" s="31">
        <v>0</v>
      </c>
      <c r="H69" s="31">
        <v>0</v>
      </c>
      <c r="I69" s="31">
        <v>0</v>
      </c>
      <c r="J69" s="31">
        <v>2</v>
      </c>
      <c r="K69" s="31">
        <v>0</v>
      </c>
      <c r="L69" s="31">
        <v>50</v>
      </c>
      <c r="M69" s="31">
        <v>0</v>
      </c>
      <c r="N69" s="31">
        <v>2</v>
      </c>
      <c r="O69" s="31">
        <v>33</v>
      </c>
      <c r="P69" s="31">
        <v>15</v>
      </c>
      <c r="Q69" s="32">
        <v>0</v>
      </c>
    </row>
    <row r="70" spans="1:17" ht="17.25" hidden="1" thickBot="1" thickTop="1">
      <c r="A70" s="161">
        <v>5</v>
      </c>
      <c r="B70" s="162"/>
      <c r="C70" s="163" t="s">
        <v>72</v>
      </c>
      <c r="D70" s="164">
        <f aca="true" t="shared" si="4" ref="D70:Q70">(D65+D66+D67+D68+D69)</f>
        <v>139</v>
      </c>
      <c r="E70" s="165">
        <f t="shared" si="4"/>
        <v>36</v>
      </c>
      <c r="F70" s="165">
        <f t="shared" si="4"/>
        <v>22</v>
      </c>
      <c r="G70" s="165">
        <f t="shared" si="4"/>
        <v>4</v>
      </c>
      <c r="H70" s="165">
        <f t="shared" si="4"/>
        <v>0</v>
      </c>
      <c r="I70" s="165">
        <f t="shared" si="4"/>
        <v>1</v>
      </c>
      <c r="J70" s="165">
        <f t="shared" si="4"/>
        <v>7</v>
      </c>
      <c r="K70" s="165">
        <f t="shared" si="4"/>
        <v>2</v>
      </c>
      <c r="L70" s="165">
        <f t="shared" si="4"/>
        <v>103</v>
      </c>
      <c r="M70" s="165">
        <f t="shared" si="4"/>
        <v>0</v>
      </c>
      <c r="N70" s="165">
        <f t="shared" si="4"/>
        <v>6</v>
      </c>
      <c r="O70" s="165">
        <f t="shared" si="4"/>
        <v>65</v>
      </c>
      <c r="P70" s="165">
        <f t="shared" si="4"/>
        <v>32</v>
      </c>
      <c r="Q70" s="166">
        <f t="shared" si="4"/>
        <v>0</v>
      </c>
    </row>
    <row r="71" spans="1:17" ht="14.25" hidden="1" thickBot="1" thickTop="1">
      <c r="A71" s="547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9"/>
    </row>
    <row r="72" spans="1:17" ht="13.5" hidden="1" thickTop="1">
      <c r="A72" s="27">
        <v>1</v>
      </c>
      <c r="B72" s="28" t="s">
        <v>66</v>
      </c>
      <c r="C72" s="29" t="s">
        <v>73</v>
      </c>
      <c r="D72" s="30">
        <v>82</v>
      </c>
      <c r="E72" s="31">
        <v>5</v>
      </c>
      <c r="F72" s="31">
        <v>0</v>
      </c>
      <c r="G72" s="31">
        <v>0</v>
      </c>
      <c r="H72" s="31">
        <v>0</v>
      </c>
      <c r="I72" s="31">
        <v>0</v>
      </c>
      <c r="J72" s="31">
        <v>5</v>
      </c>
      <c r="K72" s="31">
        <v>0</v>
      </c>
      <c r="L72" s="31">
        <v>77</v>
      </c>
      <c r="M72" s="31">
        <v>0</v>
      </c>
      <c r="N72" s="31">
        <v>1</v>
      </c>
      <c r="O72" s="31">
        <v>39</v>
      </c>
      <c r="P72" s="31">
        <v>37</v>
      </c>
      <c r="Q72" s="32">
        <v>0</v>
      </c>
    </row>
    <row r="73" spans="1:17" ht="12.75" hidden="1">
      <c r="A73" s="27">
        <v>2</v>
      </c>
      <c r="B73" s="28" t="s">
        <v>74</v>
      </c>
      <c r="C73" s="29" t="s">
        <v>75</v>
      </c>
      <c r="D73" s="30">
        <v>84</v>
      </c>
      <c r="E73" s="31">
        <v>13</v>
      </c>
      <c r="F73" s="31">
        <v>0</v>
      </c>
      <c r="G73" s="31">
        <v>0</v>
      </c>
      <c r="H73" s="31">
        <v>0</v>
      </c>
      <c r="I73" s="31">
        <v>7</v>
      </c>
      <c r="J73" s="31">
        <v>6</v>
      </c>
      <c r="K73" s="31">
        <v>0</v>
      </c>
      <c r="L73" s="31">
        <v>71</v>
      </c>
      <c r="M73" s="31">
        <v>3</v>
      </c>
      <c r="N73" s="31">
        <v>8</v>
      </c>
      <c r="O73" s="31">
        <v>2</v>
      </c>
      <c r="P73" s="31">
        <v>58</v>
      </c>
      <c r="Q73" s="32">
        <v>0</v>
      </c>
    </row>
    <row r="74" spans="1:17" ht="13.5" hidden="1" thickBot="1">
      <c r="A74" s="27">
        <v>3</v>
      </c>
      <c r="B74" s="28" t="s">
        <v>76</v>
      </c>
      <c r="C74" s="29" t="s">
        <v>153</v>
      </c>
      <c r="D74" s="30">
        <v>99</v>
      </c>
      <c r="E74" s="31">
        <v>4</v>
      </c>
      <c r="F74" s="31">
        <v>0</v>
      </c>
      <c r="G74" s="31">
        <v>0</v>
      </c>
      <c r="H74" s="31">
        <v>0</v>
      </c>
      <c r="I74" s="31">
        <v>2</v>
      </c>
      <c r="J74" s="31">
        <v>2</v>
      </c>
      <c r="K74" s="31">
        <v>0</v>
      </c>
      <c r="L74" s="31">
        <v>95</v>
      </c>
      <c r="M74" s="31">
        <v>0</v>
      </c>
      <c r="N74" s="31">
        <v>55</v>
      </c>
      <c r="O74" s="31">
        <v>21</v>
      </c>
      <c r="P74" s="31">
        <v>17</v>
      </c>
      <c r="Q74" s="32">
        <v>2</v>
      </c>
    </row>
    <row r="75" spans="1:17" ht="17.25" hidden="1" thickBot="1" thickTop="1">
      <c r="A75" s="161">
        <v>3</v>
      </c>
      <c r="B75" s="162"/>
      <c r="C75" s="163" t="s">
        <v>78</v>
      </c>
      <c r="D75" s="164">
        <f aca="true" t="shared" si="5" ref="D75:Q75">(D72+D73+D74)</f>
        <v>265</v>
      </c>
      <c r="E75" s="165">
        <f t="shared" si="5"/>
        <v>22</v>
      </c>
      <c r="F75" s="165">
        <f t="shared" si="5"/>
        <v>0</v>
      </c>
      <c r="G75" s="165">
        <f t="shared" si="5"/>
        <v>0</v>
      </c>
      <c r="H75" s="165">
        <f t="shared" si="5"/>
        <v>0</v>
      </c>
      <c r="I75" s="165">
        <f t="shared" si="5"/>
        <v>9</v>
      </c>
      <c r="J75" s="165">
        <f t="shared" si="5"/>
        <v>13</v>
      </c>
      <c r="K75" s="165">
        <f t="shared" si="5"/>
        <v>0</v>
      </c>
      <c r="L75" s="165">
        <f t="shared" si="5"/>
        <v>243</v>
      </c>
      <c r="M75" s="165">
        <f t="shared" si="5"/>
        <v>3</v>
      </c>
      <c r="N75" s="165">
        <f t="shared" si="5"/>
        <v>64</v>
      </c>
      <c r="O75" s="165">
        <f t="shared" si="5"/>
        <v>62</v>
      </c>
      <c r="P75" s="165">
        <f t="shared" si="5"/>
        <v>112</v>
      </c>
      <c r="Q75" s="166">
        <f t="shared" si="5"/>
        <v>2</v>
      </c>
    </row>
    <row r="76" spans="1:17" ht="14.25" hidden="1" thickBot="1" thickTop="1">
      <c r="A76" s="547"/>
      <c r="B76" s="548"/>
      <c r="C76" s="548"/>
      <c r="D76" s="548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9"/>
    </row>
    <row r="77" spans="1:17" ht="13.5" thickTop="1">
      <c r="A77" s="27">
        <v>1</v>
      </c>
      <c r="B77" s="28" t="s">
        <v>80</v>
      </c>
      <c r="C77" s="29" t="s">
        <v>154</v>
      </c>
      <c r="D77" s="30">
        <v>6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6</v>
      </c>
      <c r="M77" s="31">
        <v>5</v>
      </c>
      <c r="N77" s="31">
        <v>0</v>
      </c>
      <c r="O77" s="31">
        <v>1</v>
      </c>
      <c r="P77" s="31">
        <v>0</v>
      </c>
      <c r="Q77" s="32">
        <v>0</v>
      </c>
    </row>
    <row r="78" spans="1:17" ht="12.75">
      <c r="A78" s="27">
        <v>2</v>
      </c>
      <c r="B78" s="28" t="s">
        <v>85</v>
      </c>
      <c r="C78" s="29" t="s">
        <v>155</v>
      </c>
      <c r="D78" s="30">
        <v>13</v>
      </c>
      <c r="E78" s="31">
        <v>2</v>
      </c>
      <c r="F78" s="31">
        <v>0</v>
      </c>
      <c r="G78" s="31">
        <v>2</v>
      </c>
      <c r="H78" s="31">
        <v>0</v>
      </c>
      <c r="I78" s="31">
        <v>0</v>
      </c>
      <c r="J78" s="31">
        <v>0</v>
      </c>
      <c r="K78" s="31">
        <v>0</v>
      </c>
      <c r="L78" s="31">
        <v>11</v>
      </c>
      <c r="M78" s="31">
        <v>8</v>
      </c>
      <c r="N78" s="31">
        <v>3</v>
      </c>
      <c r="O78" s="31">
        <v>0</v>
      </c>
      <c r="P78" s="31">
        <v>0</v>
      </c>
      <c r="Q78" s="32">
        <v>0</v>
      </c>
    </row>
    <row r="79" spans="1:17" ht="12.75">
      <c r="A79" s="27">
        <v>3</v>
      </c>
      <c r="B79" s="28" t="s">
        <v>108</v>
      </c>
      <c r="C79" s="29" t="s">
        <v>156</v>
      </c>
      <c r="D79" s="30">
        <v>3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3</v>
      </c>
      <c r="M79" s="31">
        <v>3</v>
      </c>
      <c r="N79" s="31">
        <v>0</v>
      </c>
      <c r="O79" s="31">
        <v>0</v>
      </c>
      <c r="P79" s="31">
        <v>0</v>
      </c>
      <c r="Q79" s="32">
        <v>0</v>
      </c>
    </row>
    <row r="80" spans="1:17" ht="12.75">
      <c r="A80" s="27">
        <v>4</v>
      </c>
      <c r="B80" s="28" t="s">
        <v>157</v>
      </c>
      <c r="C80" s="29" t="s">
        <v>158</v>
      </c>
      <c r="D80" s="30">
        <v>2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2</v>
      </c>
      <c r="M80" s="31">
        <v>2</v>
      </c>
      <c r="N80" s="31">
        <v>0</v>
      </c>
      <c r="O80" s="31">
        <v>0</v>
      </c>
      <c r="P80" s="31">
        <v>0</v>
      </c>
      <c r="Q80" s="32">
        <v>0</v>
      </c>
    </row>
    <row r="81" spans="1:17" ht="12.75">
      <c r="A81" s="27">
        <v>5</v>
      </c>
      <c r="B81" s="28" t="s">
        <v>123</v>
      </c>
      <c r="C81" s="29" t="s">
        <v>159</v>
      </c>
      <c r="D81" s="30">
        <v>5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5</v>
      </c>
      <c r="M81" s="31">
        <v>5</v>
      </c>
      <c r="N81" s="31">
        <v>0</v>
      </c>
      <c r="O81" s="31">
        <v>0</v>
      </c>
      <c r="P81" s="31">
        <v>0</v>
      </c>
      <c r="Q81" s="32">
        <v>0</v>
      </c>
    </row>
    <row r="82" spans="1:17" ht="12.75">
      <c r="A82" s="27">
        <v>6</v>
      </c>
      <c r="B82" s="28" t="s">
        <v>128</v>
      </c>
      <c r="C82" s="29" t="s">
        <v>160</v>
      </c>
      <c r="D82" s="30">
        <v>9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9</v>
      </c>
      <c r="M82" s="31">
        <v>3</v>
      </c>
      <c r="N82" s="31">
        <v>0</v>
      </c>
      <c r="O82" s="31">
        <v>1</v>
      </c>
      <c r="P82" s="31">
        <v>0</v>
      </c>
      <c r="Q82" s="32">
        <v>5</v>
      </c>
    </row>
    <row r="83" spans="1:17" ht="13.5" thickBot="1">
      <c r="A83" s="27">
        <v>7</v>
      </c>
      <c r="B83" s="28" t="s">
        <v>74</v>
      </c>
      <c r="C83" s="29" t="s">
        <v>161</v>
      </c>
      <c r="D83" s="30">
        <v>8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8</v>
      </c>
      <c r="M83" s="31">
        <v>7</v>
      </c>
      <c r="N83" s="31">
        <v>0</v>
      </c>
      <c r="O83" s="31">
        <v>1</v>
      </c>
      <c r="P83" s="31">
        <v>0</v>
      </c>
      <c r="Q83" s="32">
        <v>0</v>
      </c>
    </row>
    <row r="84" spans="1:17" s="134" customFormat="1" ht="17.25" thickBot="1" thickTop="1">
      <c r="A84" s="180">
        <v>7</v>
      </c>
      <c r="B84" s="181"/>
      <c r="C84" s="182" t="s">
        <v>162</v>
      </c>
      <c r="D84" s="180">
        <f aca="true" t="shared" si="6" ref="D84:Q84">(D77+D78+D79+D80+D81+D82+D83)</f>
        <v>46</v>
      </c>
      <c r="E84" s="183">
        <f t="shared" si="6"/>
        <v>2</v>
      </c>
      <c r="F84" s="183">
        <f t="shared" si="6"/>
        <v>0</v>
      </c>
      <c r="G84" s="183">
        <f t="shared" si="6"/>
        <v>2</v>
      </c>
      <c r="H84" s="183">
        <f t="shared" si="6"/>
        <v>0</v>
      </c>
      <c r="I84" s="183">
        <f t="shared" si="6"/>
        <v>0</v>
      </c>
      <c r="J84" s="183">
        <f t="shared" si="6"/>
        <v>0</v>
      </c>
      <c r="K84" s="183">
        <f t="shared" si="6"/>
        <v>0</v>
      </c>
      <c r="L84" s="183">
        <f t="shared" si="6"/>
        <v>44</v>
      </c>
      <c r="M84" s="183">
        <f t="shared" si="6"/>
        <v>33</v>
      </c>
      <c r="N84" s="183">
        <f t="shared" si="6"/>
        <v>3</v>
      </c>
      <c r="O84" s="183">
        <f t="shared" si="6"/>
        <v>3</v>
      </c>
      <c r="P84" s="183">
        <f t="shared" si="6"/>
        <v>0</v>
      </c>
      <c r="Q84" s="184">
        <f t="shared" si="6"/>
        <v>5</v>
      </c>
    </row>
    <row r="85" spans="1:17" ht="14.25" thickBot="1" thickTop="1">
      <c r="A85" s="547"/>
      <c r="B85" s="548"/>
      <c r="C85" s="548"/>
      <c r="D85" s="548"/>
      <c r="E85" s="548"/>
      <c r="F85" s="548"/>
      <c r="G85" s="548"/>
      <c r="H85" s="548"/>
      <c r="I85" s="548"/>
      <c r="J85" s="548"/>
      <c r="K85" s="548"/>
      <c r="L85" s="548"/>
      <c r="M85" s="548"/>
      <c r="N85" s="548"/>
      <c r="O85" s="548"/>
      <c r="P85" s="548"/>
      <c r="Q85" s="549"/>
    </row>
    <row r="86" spans="1:17" ht="13.5" thickTop="1">
      <c r="A86" s="27">
        <v>1</v>
      </c>
      <c r="B86" s="28" t="s">
        <v>83</v>
      </c>
      <c r="C86" s="29" t="s">
        <v>163</v>
      </c>
      <c r="D86" s="30">
        <v>9</v>
      </c>
      <c r="E86" s="31">
        <v>7</v>
      </c>
      <c r="F86" s="31">
        <v>2</v>
      </c>
      <c r="G86" s="31">
        <v>3</v>
      </c>
      <c r="H86" s="31">
        <v>0</v>
      </c>
      <c r="I86" s="31">
        <v>2</v>
      </c>
      <c r="J86" s="31">
        <v>0</v>
      </c>
      <c r="K86" s="31">
        <v>0</v>
      </c>
      <c r="L86" s="31">
        <v>2</v>
      </c>
      <c r="M86" s="31">
        <v>2</v>
      </c>
      <c r="N86" s="31">
        <v>0</v>
      </c>
      <c r="O86" s="31">
        <v>0</v>
      </c>
      <c r="P86" s="31">
        <v>0</v>
      </c>
      <c r="Q86" s="32">
        <v>0</v>
      </c>
    </row>
    <row r="87" spans="1:17" ht="12.75">
      <c r="A87" s="27">
        <v>2</v>
      </c>
      <c r="B87" s="28" t="s">
        <v>66</v>
      </c>
      <c r="C87" s="29" t="s">
        <v>181</v>
      </c>
      <c r="D87" s="30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2">
        <v>0</v>
      </c>
    </row>
    <row r="88" spans="1:17" ht="12.75">
      <c r="A88" s="27">
        <v>3</v>
      </c>
      <c r="B88" s="28" t="s">
        <v>66</v>
      </c>
      <c r="C88" s="29" t="s">
        <v>164</v>
      </c>
      <c r="D88" s="30">
        <v>23</v>
      </c>
      <c r="E88" s="31">
        <v>2</v>
      </c>
      <c r="F88" s="31">
        <v>0</v>
      </c>
      <c r="G88" s="31">
        <v>2</v>
      </c>
      <c r="H88" s="31">
        <v>0</v>
      </c>
      <c r="I88" s="31">
        <v>0</v>
      </c>
      <c r="J88" s="31">
        <v>0</v>
      </c>
      <c r="K88" s="31">
        <v>0</v>
      </c>
      <c r="L88" s="31">
        <v>21</v>
      </c>
      <c r="M88" s="31">
        <v>21</v>
      </c>
      <c r="N88" s="31">
        <v>0</v>
      </c>
      <c r="O88" s="31">
        <v>0</v>
      </c>
      <c r="P88" s="31">
        <v>0</v>
      </c>
      <c r="Q88" s="32">
        <v>0</v>
      </c>
    </row>
    <row r="89" spans="1:17" ht="12.75">
      <c r="A89" s="27">
        <v>4</v>
      </c>
      <c r="B89" s="28" t="s">
        <v>66</v>
      </c>
      <c r="C89" s="29" t="s">
        <v>165</v>
      </c>
      <c r="D89" s="30">
        <v>22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22</v>
      </c>
      <c r="M89" s="31">
        <v>17</v>
      </c>
      <c r="N89" s="31">
        <v>0</v>
      </c>
      <c r="O89" s="31">
        <v>1</v>
      </c>
      <c r="P89" s="31">
        <v>0</v>
      </c>
      <c r="Q89" s="32">
        <v>4</v>
      </c>
    </row>
    <row r="90" spans="1:17" ht="12.75">
      <c r="A90" s="27">
        <v>5</v>
      </c>
      <c r="B90" s="28" t="s">
        <v>106</v>
      </c>
      <c r="C90" s="29" t="s">
        <v>166</v>
      </c>
      <c r="D90" s="30">
        <v>59</v>
      </c>
      <c r="E90" s="31">
        <v>1</v>
      </c>
      <c r="F90" s="31">
        <v>0</v>
      </c>
      <c r="G90" s="31">
        <v>1</v>
      </c>
      <c r="H90" s="31">
        <v>0</v>
      </c>
      <c r="I90" s="31">
        <v>0</v>
      </c>
      <c r="J90" s="31">
        <v>0</v>
      </c>
      <c r="K90" s="31">
        <v>0</v>
      </c>
      <c r="L90" s="31">
        <v>58</v>
      </c>
      <c r="M90" s="31">
        <v>54</v>
      </c>
      <c r="N90" s="31">
        <v>0</v>
      </c>
      <c r="O90" s="31">
        <v>2</v>
      </c>
      <c r="P90" s="31">
        <v>0</v>
      </c>
      <c r="Q90" s="32">
        <v>2</v>
      </c>
    </row>
    <row r="91" spans="1:17" ht="12.75">
      <c r="A91" s="27">
        <v>6</v>
      </c>
      <c r="B91" s="28" t="s">
        <v>108</v>
      </c>
      <c r="C91" s="29" t="s">
        <v>167</v>
      </c>
      <c r="D91" s="30">
        <v>10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10</v>
      </c>
      <c r="M91" s="31">
        <v>10</v>
      </c>
      <c r="N91" s="31">
        <v>0</v>
      </c>
      <c r="O91" s="31">
        <v>0</v>
      </c>
      <c r="P91" s="31">
        <v>0</v>
      </c>
      <c r="Q91" s="32">
        <v>0</v>
      </c>
    </row>
    <row r="92" spans="1:17" ht="12.75">
      <c r="A92" s="27">
        <v>7</v>
      </c>
      <c r="B92" s="28" t="s">
        <v>126</v>
      </c>
      <c r="C92" s="29" t="s">
        <v>168</v>
      </c>
      <c r="D92" s="30">
        <v>55</v>
      </c>
      <c r="E92" s="31">
        <v>3</v>
      </c>
      <c r="F92" s="31">
        <v>0</v>
      </c>
      <c r="G92" s="31">
        <v>3</v>
      </c>
      <c r="H92" s="31">
        <v>0</v>
      </c>
      <c r="I92" s="31">
        <v>0</v>
      </c>
      <c r="J92" s="31">
        <v>0</v>
      </c>
      <c r="K92" s="31">
        <v>0</v>
      </c>
      <c r="L92" s="31">
        <v>52</v>
      </c>
      <c r="M92" s="31">
        <v>20</v>
      </c>
      <c r="N92" s="31">
        <v>0</v>
      </c>
      <c r="O92" s="31">
        <v>20</v>
      </c>
      <c r="P92" s="31">
        <v>0</v>
      </c>
      <c r="Q92" s="32">
        <v>12</v>
      </c>
    </row>
    <row r="93" spans="1:17" ht="13.5" thickBot="1">
      <c r="A93" s="27">
        <v>8</v>
      </c>
      <c r="B93" s="28" t="s">
        <v>128</v>
      </c>
      <c r="C93" s="29" t="s">
        <v>169</v>
      </c>
      <c r="D93" s="30">
        <v>30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30</v>
      </c>
      <c r="M93" s="31">
        <v>27</v>
      </c>
      <c r="N93" s="31">
        <v>0</v>
      </c>
      <c r="O93" s="31">
        <v>3</v>
      </c>
      <c r="P93" s="31">
        <v>0</v>
      </c>
      <c r="Q93" s="32">
        <v>0</v>
      </c>
    </row>
    <row r="94" spans="1:17" s="134" customFormat="1" ht="17.25" thickBot="1" thickTop="1">
      <c r="A94" s="180">
        <v>8</v>
      </c>
      <c r="B94" s="181"/>
      <c r="C94" s="182" t="s">
        <v>170</v>
      </c>
      <c r="D94" s="180">
        <f aca="true" t="shared" si="7" ref="D94:Q94">(D86+D87+D88+D89+D90+D91+D92+D93)</f>
        <v>208</v>
      </c>
      <c r="E94" s="183">
        <f t="shared" si="7"/>
        <v>13</v>
      </c>
      <c r="F94" s="183">
        <f t="shared" si="7"/>
        <v>2</v>
      </c>
      <c r="G94" s="183">
        <f t="shared" si="7"/>
        <v>9</v>
      </c>
      <c r="H94" s="183">
        <f t="shared" si="7"/>
        <v>0</v>
      </c>
      <c r="I94" s="183">
        <f t="shared" si="7"/>
        <v>2</v>
      </c>
      <c r="J94" s="183">
        <f t="shared" si="7"/>
        <v>0</v>
      </c>
      <c r="K94" s="183">
        <f t="shared" si="7"/>
        <v>0</v>
      </c>
      <c r="L94" s="183">
        <f t="shared" si="7"/>
        <v>195</v>
      </c>
      <c r="M94" s="183">
        <f t="shared" si="7"/>
        <v>151</v>
      </c>
      <c r="N94" s="183">
        <f t="shared" si="7"/>
        <v>0</v>
      </c>
      <c r="O94" s="183">
        <f t="shared" si="7"/>
        <v>26</v>
      </c>
      <c r="P94" s="183">
        <f t="shared" si="7"/>
        <v>0</v>
      </c>
      <c r="Q94" s="184">
        <f t="shared" si="7"/>
        <v>18</v>
      </c>
    </row>
    <row r="95" spans="1:17" ht="14.25" thickBot="1" thickTop="1">
      <c r="A95" s="547"/>
      <c r="B95" s="548"/>
      <c r="C95" s="548"/>
      <c r="D95" s="548"/>
      <c r="E95" s="548"/>
      <c r="F95" s="548"/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9"/>
    </row>
    <row r="96" spans="1:17" s="134" customFormat="1" ht="17.25" thickBot="1" thickTop="1">
      <c r="A96" s="197">
        <v>67</v>
      </c>
      <c r="B96" s="181"/>
      <c r="C96" s="198" t="s">
        <v>171</v>
      </c>
      <c r="D96" s="197">
        <f aca="true" t="shared" si="8" ref="D96:Q96">(D63+D70+D75+D84+D94)</f>
        <v>2293</v>
      </c>
      <c r="E96" s="199">
        <f t="shared" si="8"/>
        <v>217</v>
      </c>
      <c r="F96" s="199">
        <f t="shared" si="8"/>
        <v>39</v>
      </c>
      <c r="G96" s="199">
        <f t="shared" si="8"/>
        <v>97</v>
      </c>
      <c r="H96" s="199">
        <f t="shared" si="8"/>
        <v>24</v>
      </c>
      <c r="I96" s="199">
        <f t="shared" si="8"/>
        <v>16</v>
      </c>
      <c r="J96" s="199">
        <f t="shared" si="8"/>
        <v>26</v>
      </c>
      <c r="K96" s="199">
        <f t="shared" si="8"/>
        <v>15</v>
      </c>
      <c r="L96" s="199">
        <f t="shared" si="8"/>
        <v>2076</v>
      </c>
      <c r="M96" s="199">
        <f t="shared" si="8"/>
        <v>1108</v>
      </c>
      <c r="N96" s="199">
        <f t="shared" si="8"/>
        <v>88</v>
      </c>
      <c r="O96" s="199">
        <f t="shared" si="8"/>
        <v>482</v>
      </c>
      <c r="P96" s="199">
        <f t="shared" si="8"/>
        <v>146</v>
      </c>
      <c r="Q96" s="200">
        <f t="shared" si="8"/>
        <v>252</v>
      </c>
    </row>
    <row r="97" ht="13.5" thickTop="1"/>
  </sheetData>
  <sheetProtection password="CE88" sheet="1" objects="1" scenarios="1"/>
  <mergeCells count="9">
    <mergeCell ref="A2:A5"/>
    <mergeCell ref="B2:B5"/>
    <mergeCell ref="C2:C5"/>
    <mergeCell ref="A64:Q64"/>
    <mergeCell ref="A12:Q12"/>
    <mergeCell ref="A71:Q71"/>
    <mergeCell ref="A76:Q76"/>
    <mergeCell ref="A85:Q85"/>
    <mergeCell ref="A95:Q95"/>
  </mergeCells>
  <printOptions horizont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1"/>
  <headerFooter alignWithMargins="0">
    <oddFooter>&amp;R&amp;P+10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C1">
      <pane ySplit="5" topLeftCell="BM6" activePane="bottomLeft" state="frozen"/>
      <selection pane="topLeft" activeCell="A1" sqref="A1"/>
      <selection pane="bottomLeft" activeCell="D98" sqref="D98"/>
    </sheetView>
  </sheetViews>
  <sheetFormatPr defaultColWidth="9.140625" defaultRowHeight="12.75"/>
  <cols>
    <col min="1" max="1" width="4.421875" style="67" bestFit="1" customWidth="1"/>
    <col min="2" max="2" width="13.00390625" style="5" customWidth="1"/>
    <col min="3" max="3" width="49.421875" style="5" customWidth="1"/>
    <col min="4" max="4" width="9.140625" style="201" customWidth="1"/>
    <col min="5" max="5" width="8.421875" style="6" customWidth="1"/>
    <col min="6" max="6" width="8.57421875" style="6" customWidth="1"/>
    <col min="7" max="7" width="8.140625" style="6" customWidth="1"/>
    <col min="8" max="8" width="8.28125" style="6" customWidth="1"/>
    <col min="9" max="9" width="8.421875" style="6" customWidth="1"/>
    <col min="10" max="10" width="8.28125" style="6" customWidth="1"/>
    <col min="11" max="12" width="8.140625" style="6" customWidth="1"/>
  </cols>
  <sheetData>
    <row r="1" ht="18.75" thickBot="1">
      <c r="A1" s="4" t="s">
        <v>242</v>
      </c>
    </row>
    <row r="2" spans="1:12" s="5" customFormat="1" ht="22.5">
      <c r="A2" s="550" t="s">
        <v>46</v>
      </c>
      <c r="B2" s="553" t="s">
        <v>47</v>
      </c>
      <c r="C2" s="556" t="s">
        <v>48</v>
      </c>
      <c r="D2" s="202" t="s">
        <v>243</v>
      </c>
      <c r="E2" s="203" t="s">
        <v>244</v>
      </c>
      <c r="F2" s="103" t="s">
        <v>245</v>
      </c>
      <c r="G2" s="103" t="s">
        <v>246</v>
      </c>
      <c r="H2" s="103" t="s">
        <v>247</v>
      </c>
      <c r="I2" s="103" t="s">
        <v>248</v>
      </c>
      <c r="J2" s="103" t="s">
        <v>249</v>
      </c>
      <c r="K2" s="103" t="s">
        <v>250</v>
      </c>
      <c r="L2" s="105" t="s">
        <v>251</v>
      </c>
    </row>
    <row r="3" spans="1:12" s="5" customFormat="1" ht="11.25">
      <c r="A3" s="551"/>
      <c r="B3" s="554"/>
      <c r="C3" s="557"/>
      <c r="D3" s="204"/>
      <c r="E3" s="109" t="s">
        <v>56</v>
      </c>
      <c r="F3" s="109"/>
      <c r="G3" s="107"/>
      <c r="H3" s="205"/>
      <c r="I3" s="205"/>
      <c r="J3" s="205"/>
      <c r="K3" s="205"/>
      <c r="L3" s="206"/>
    </row>
    <row r="4" spans="1:12" s="5" customFormat="1" ht="11.25">
      <c r="A4" s="551"/>
      <c r="B4" s="554"/>
      <c r="C4" s="557"/>
      <c r="D4" s="207"/>
      <c r="E4" s="208"/>
      <c r="F4" s="209"/>
      <c r="G4" s="210"/>
      <c r="H4" s="211"/>
      <c r="I4" s="211" t="s">
        <v>56</v>
      </c>
      <c r="J4" s="211"/>
      <c r="K4" s="211"/>
      <c r="L4" s="212"/>
    </row>
    <row r="5" spans="1:12" s="5" customFormat="1" ht="98.25" thickBot="1">
      <c r="A5" s="552"/>
      <c r="B5" s="555"/>
      <c r="C5" s="558"/>
      <c r="D5" s="213" t="s">
        <v>206</v>
      </c>
      <c r="E5" s="214" t="s">
        <v>252</v>
      </c>
      <c r="F5" s="116" t="s">
        <v>253</v>
      </c>
      <c r="G5" s="178" t="s">
        <v>254</v>
      </c>
      <c r="H5" s="116" t="s">
        <v>255</v>
      </c>
      <c r="I5" s="116" t="s">
        <v>256</v>
      </c>
      <c r="J5" s="116" t="s">
        <v>257</v>
      </c>
      <c r="K5" s="116" t="s">
        <v>258</v>
      </c>
      <c r="L5" s="117" t="s">
        <v>259</v>
      </c>
    </row>
    <row r="6" spans="1:12" ht="12.75">
      <c r="A6" s="21">
        <v>1</v>
      </c>
      <c r="B6" s="22" t="s">
        <v>64</v>
      </c>
      <c r="C6" s="153" t="s">
        <v>65</v>
      </c>
      <c r="D6" s="215">
        <v>114</v>
      </c>
      <c r="E6" s="121">
        <v>0</v>
      </c>
      <c r="F6" s="25">
        <v>114</v>
      </c>
      <c r="G6" s="25">
        <v>26</v>
      </c>
      <c r="H6" s="25">
        <v>3</v>
      </c>
      <c r="I6" s="25">
        <v>2</v>
      </c>
      <c r="J6" s="25">
        <v>21</v>
      </c>
      <c r="K6" s="25">
        <v>59</v>
      </c>
      <c r="L6" s="26">
        <v>3</v>
      </c>
    </row>
    <row r="7" spans="1:12" ht="12.75">
      <c r="A7" s="27">
        <v>2</v>
      </c>
      <c r="B7" s="28" t="s">
        <v>66</v>
      </c>
      <c r="C7" s="118" t="s">
        <v>67</v>
      </c>
      <c r="D7" s="216">
        <v>85</v>
      </c>
      <c r="E7" s="124">
        <v>1</v>
      </c>
      <c r="F7" s="31">
        <v>84</v>
      </c>
      <c r="G7" s="31">
        <v>47</v>
      </c>
      <c r="H7" s="31">
        <v>25</v>
      </c>
      <c r="I7" s="31">
        <v>4</v>
      </c>
      <c r="J7" s="31">
        <v>4</v>
      </c>
      <c r="K7" s="31">
        <v>2</v>
      </c>
      <c r="L7" s="32">
        <v>2</v>
      </c>
    </row>
    <row r="8" spans="1:12" ht="12.75">
      <c r="A8" s="27">
        <v>3</v>
      </c>
      <c r="B8" s="28" t="s">
        <v>66</v>
      </c>
      <c r="C8" s="118" t="s">
        <v>68</v>
      </c>
      <c r="D8" s="216">
        <v>115</v>
      </c>
      <c r="E8" s="124">
        <v>0</v>
      </c>
      <c r="F8" s="31">
        <v>115</v>
      </c>
      <c r="G8" s="31">
        <v>40</v>
      </c>
      <c r="H8" s="31">
        <v>0</v>
      </c>
      <c r="I8" s="31">
        <v>42</v>
      </c>
      <c r="J8" s="31">
        <v>9</v>
      </c>
      <c r="K8" s="31">
        <v>12</v>
      </c>
      <c r="L8" s="32">
        <v>12</v>
      </c>
    </row>
    <row r="9" spans="1:12" ht="12.75">
      <c r="A9" s="27">
        <v>4</v>
      </c>
      <c r="B9" s="28" t="s">
        <v>66</v>
      </c>
      <c r="C9" s="118" t="s">
        <v>69</v>
      </c>
      <c r="D9" s="216">
        <v>64</v>
      </c>
      <c r="E9" s="124">
        <v>0</v>
      </c>
      <c r="F9" s="31">
        <v>64</v>
      </c>
      <c r="G9" s="31">
        <v>19</v>
      </c>
      <c r="H9" s="31">
        <v>17</v>
      </c>
      <c r="I9" s="31">
        <v>13</v>
      </c>
      <c r="J9" s="31">
        <v>2</v>
      </c>
      <c r="K9" s="31">
        <v>13</v>
      </c>
      <c r="L9" s="32">
        <v>0</v>
      </c>
    </row>
    <row r="10" spans="1:12" ht="13.5" thickBot="1">
      <c r="A10" s="27">
        <v>5</v>
      </c>
      <c r="B10" s="28" t="s">
        <v>70</v>
      </c>
      <c r="C10" s="118" t="s">
        <v>71</v>
      </c>
      <c r="D10" s="216">
        <v>107</v>
      </c>
      <c r="E10" s="124">
        <v>4</v>
      </c>
      <c r="F10" s="31">
        <v>103</v>
      </c>
      <c r="G10" s="31">
        <v>40</v>
      </c>
      <c r="H10" s="31">
        <v>0</v>
      </c>
      <c r="I10" s="31">
        <v>7</v>
      </c>
      <c r="J10" s="31">
        <v>0</v>
      </c>
      <c r="K10" s="31">
        <v>55</v>
      </c>
      <c r="L10" s="32">
        <v>1</v>
      </c>
    </row>
    <row r="11" spans="1:12" s="134" customFormat="1" ht="17.25" thickBot="1" thickTop="1">
      <c r="A11" s="180">
        <v>5</v>
      </c>
      <c r="B11" s="181"/>
      <c r="C11" s="217" t="s">
        <v>72</v>
      </c>
      <c r="D11" s="218">
        <f aca="true" t="shared" si="0" ref="D11:L11">(D6+D7+D8+D9+D10)</f>
        <v>485</v>
      </c>
      <c r="E11" s="219">
        <f t="shared" si="0"/>
        <v>5</v>
      </c>
      <c r="F11" s="183">
        <f t="shared" si="0"/>
        <v>480</v>
      </c>
      <c r="G11" s="183">
        <f t="shared" si="0"/>
        <v>172</v>
      </c>
      <c r="H11" s="183">
        <f t="shared" si="0"/>
        <v>45</v>
      </c>
      <c r="I11" s="183">
        <f t="shared" si="0"/>
        <v>68</v>
      </c>
      <c r="J11" s="183">
        <f t="shared" si="0"/>
        <v>36</v>
      </c>
      <c r="K11" s="183">
        <f t="shared" si="0"/>
        <v>141</v>
      </c>
      <c r="L11" s="184">
        <f t="shared" si="0"/>
        <v>18</v>
      </c>
    </row>
    <row r="12" spans="1:12" ht="14.25" thickBot="1" thickTop="1">
      <c r="A12" s="547"/>
      <c r="B12" s="548"/>
      <c r="C12" s="548"/>
      <c r="D12" s="495"/>
      <c r="E12" s="548"/>
      <c r="F12" s="548"/>
      <c r="G12" s="548"/>
      <c r="H12" s="548"/>
      <c r="I12" s="548"/>
      <c r="J12" s="548"/>
      <c r="K12" s="548"/>
      <c r="L12" s="549"/>
    </row>
    <row r="13" spans="1:12" ht="13.5" thickTop="1">
      <c r="A13" s="27">
        <v>1</v>
      </c>
      <c r="B13" s="28" t="s">
        <v>66</v>
      </c>
      <c r="C13" s="118" t="s">
        <v>73</v>
      </c>
      <c r="D13" s="220">
        <v>84</v>
      </c>
      <c r="E13" s="124">
        <v>0</v>
      </c>
      <c r="F13" s="31">
        <v>84</v>
      </c>
      <c r="G13" s="31">
        <v>4</v>
      </c>
      <c r="H13" s="31">
        <v>0</v>
      </c>
      <c r="I13" s="31">
        <v>1</v>
      </c>
      <c r="J13" s="31">
        <v>0</v>
      </c>
      <c r="K13" s="31">
        <v>79</v>
      </c>
      <c r="L13" s="32">
        <v>0</v>
      </c>
    </row>
    <row r="14" spans="1:12" ht="12.75">
      <c r="A14" s="27">
        <v>2</v>
      </c>
      <c r="B14" s="28" t="s">
        <v>74</v>
      </c>
      <c r="C14" s="118" t="s">
        <v>75</v>
      </c>
      <c r="D14" s="216">
        <v>171</v>
      </c>
      <c r="E14" s="124">
        <v>1</v>
      </c>
      <c r="F14" s="31">
        <v>170</v>
      </c>
      <c r="G14" s="31">
        <v>26</v>
      </c>
      <c r="H14" s="31">
        <v>12</v>
      </c>
      <c r="I14" s="31">
        <v>6</v>
      </c>
      <c r="J14" s="31">
        <v>0</v>
      </c>
      <c r="K14" s="31">
        <v>126</v>
      </c>
      <c r="L14" s="32">
        <v>0</v>
      </c>
    </row>
    <row r="15" spans="1:12" ht="13.5" thickBot="1">
      <c r="A15" s="27">
        <v>3</v>
      </c>
      <c r="B15" s="28" t="s">
        <v>76</v>
      </c>
      <c r="C15" s="118" t="s">
        <v>77</v>
      </c>
      <c r="D15" s="216">
        <v>101</v>
      </c>
      <c r="E15" s="124">
        <v>0</v>
      </c>
      <c r="F15" s="31">
        <v>101</v>
      </c>
      <c r="G15" s="31">
        <v>0</v>
      </c>
      <c r="H15" s="31">
        <v>0</v>
      </c>
      <c r="I15" s="31">
        <v>0</v>
      </c>
      <c r="J15" s="31">
        <v>0</v>
      </c>
      <c r="K15" s="31">
        <v>101</v>
      </c>
      <c r="L15" s="32">
        <v>0</v>
      </c>
    </row>
    <row r="16" spans="1:12" s="134" customFormat="1" ht="17.25" thickBot="1" thickTop="1">
      <c r="A16" s="144">
        <v>3</v>
      </c>
      <c r="B16" s="145"/>
      <c r="C16" s="146" t="s">
        <v>78</v>
      </c>
      <c r="D16" s="221">
        <f aca="true" t="shared" si="1" ref="D16:L16">(D13+D14+D15)</f>
        <v>356</v>
      </c>
      <c r="E16" s="222">
        <f t="shared" si="1"/>
        <v>1</v>
      </c>
      <c r="F16" s="223">
        <f t="shared" si="1"/>
        <v>355</v>
      </c>
      <c r="G16" s="223">
        <f t="shared" si="1"/>
        <v>30</v>
      </c>
      <c r="H16" s="223">
        <f t="shared" si="1"/>
        <v>12</v>
      </c>
      <c r="I16" s="223">
        <f t="shared" si="1"/>
        <v>7</v>
      </c>
      <c r="J16" s="223">
        <f t="shared" si="1"/>
        <v>0</v>
      </c>
      <c r="K16" s="223">
        <f t="shared" si="1"/>
        <v>306</v>
      </c>
      <c r="L16" s="224">
        <f t="shared" si="1"/>
        <v>0</v>
      </c>
    </row>
    <row r="17" spans="1:12" s="134" customFormat="1" ht="16.5" thickBot="1">
      <c r="A17" s="225">
        <v>8</v>
      </c>
      <c r="B17" s="226"/>
      <c r="C17" s="227" t="s">
        <v>79</v>
      </c>
      <c r="D17" s="228">
        <f>D11+D16</f>
        <v>841</v>
      </c>
      <c r="E17" s="148">
        <f aca="true" t="shared" si="2" ref="E17:L17">E11+E16</f>
        <v>6</v>
      </c>
      <c r="F17" s="148">
        <f t="shared" si="2"/>
        <v>835</v>
      </c>
      <c r="G17" s="148">
        <f t="shared" si="2"/>
        <v>202</v>
      </c>
      <c r="H17" s="148">
        <f t="shared" si="2"/>
        <v>57</v>
      </c>
      <c r="I17" s="148">
        <f t="shared" si="2"/>
        <v>75</v>
      </c>
      <c r="J17" s="148">
        <f t="shared" si="2"/>
        <v>36</v>
      </c>
      <c r="K17" s="148">
        <f t="shared" si="2"/>
        <v>447</v>
      </c>
      <c r="L17" s="149">
        <f t="shared" si="2"/>
        <v>18</v>
      </c>
    </row>
    <row r="18" spans="1:12" s="5" customFormat="1" ht="12" thickBot="1">
      <c r="A18" s="51"/>
      <c r="B18" s="52"/>
      <c r="C18" s="52"/>
      <c r="D18" s="229"/>
      <c r="E18" s="195"/>
      <c r="F18" s="195"/>
      <c r="G18" s="195"/>
      <c r="H18" s="195"/>
      <c r="I18" s="195"/>
      <c r="J18" s="195"/>
      <c r="K18" s="195"/>
      <c r="L18" s="196"/>
    </row>
    <row r="19" spans="1:12" ht="12.75">
      <c r="A19" s="21">
        <v>1</v>
      </c>
      <c r="B19" s="22" t="s">
        <v>80</v>
      </c>
      <c r="C19" s="153" t="s">
        <v>81</v>
      </c>
      <c r="D19" s="220">
        <v>82</v>
      </c>
      <c r="E19" s="121">
        <v>5</v>
      </c>
      <c r="F19" s="25">
        <v>77</v>
      </c>
      <c r="G19" s="25">
        <v>48</v>
      </c>
      <c r="H19" s="25">
        <v>22</v>
      </c>
      <c r="I19" s="25">
        <v>0</v>
      </c>
      <c r="J19" s="25">
        <v>0</v>
      </c>
      <c r="K19" s="25">
        <v>7</v>
      </c>
      <c r="L19" s="26">
        <v>0</v>
      </c>
    </row>
    <row r="20" spans="1:12" ht="12.75">
      <c r="A20" s="27">
        <v>2</v>
      </c>
      <c r="B20" s="28" t="s">
        <v>80</v>
      </c>
      <c r="C20" s="118" t="s">
        <v>82</v>
      </c>
      <c r="D20" s="216">
        <v>62</v>
      </c>
      <c r="E20" s="124">
        <v>6</v>
      </c>
      <c r="F20" s="31">
        <v>56</v>
      </c>
      <c r="G20" s="31">
        <v>15</v>
      </c>
      <c r="H20" s="31">
        <v>41</v>
      </c>
      <c r="I20" s="31">
        <v>0</v>
      </c>
      <c r="J20" s="31">
        <v>0</v>
      </c>
      <c r="K20" s="31">
        <v>0</v>
      </c>
      <c r="L20" s="32">
        <v>0</v>
      </c>
    </row>
    <row r="21" spans="1:12" ht="12.75">
      <c r="A21" s="27">
        <v>3</v>
      </c>
      <c r="B21" s="28" t="s">
        <v>83</v>
      </c>
      <c r="C21" s="118" t="s">
        <v>84</v>
      </c>
      <c r="D21" s="216">
        <v>90</v>
      </c>
      <c r="E21" s="124">
        <v>1</v>
      </c>
      <c r="F21" s="31">
        <v>89</v>
      </c>
      <c r="G21" s="31">
        <v>31</v>
      </c>
      <c r="H21" s="31">
        <v>58</v>
      </c>
      <c r="I21" s="31">
        <v>0</v>
      </c>
      <c r="J21" s="31">
        <v>0</v>
      </c>
      <c r="K21" s="31">
        <v>0</v>
      </c>
      <c r="L21" s="32">
        <v>0</v>
      </c>
    </row>
    <row r="22" spans="1:12" ht="12.75">
      <c r="A22" s="27">
        <v>4</v>
      </c>
      <c r="B22" s="28" t="s">
        <v>85</v>
      </c>
      <c r="C22" s="118" t="s">
        <v>86</v>
      </c>
      <c r="D22" s="216">
        <v>49</v>
      </c>
      <c r="E22" s="124">
        <v>0</v>
      </c>
      <c r="F22" s="31">
        <v>49</v>
      </c>
      <c r="G22" s="31">
        <v>21</v>
      </c>
      <c r="H22" s="31">
        <v>22</v>
      </c>
      <c r="I22" s="31">
        <v>0</v>
      </c>
      <c r="J22" s="31">
        <v>4</v>
      </c>
      <c r="K22" s="31">
        <v>2</v>
      </c>
      <c r="L22" s="32">
        <v>0</v>
      </c>
    </row>
    <row r="23" spans="1:12" ht="12.75">
      <c r="A23" s="27">
        <v>5</v>
      </c>
      <c r="B23" s="28" t="s">
        <v>85</v>
      </c>
      <c r="C23" s="118" t="s">
        <v>87</v>
      </c>
      <c r="D23" s="216">
        <v>9</v>
      </c>
      <c r="E23" s="124">
        <v>0</v>
      </c>
      <c r="F23" s="31">
        <v>9</v>
      </c>
      <c r="G23" s="31">
        <v>2</v>
      </c>
      <c r="H23" s="31">
        <v>7</v>
      </c>
      <c r="I23" s="31">
        <v>0</v>
      </c>
      <c r="J23" s="31">
        <v>0</v>
      </c>
      <c r="K23" s="31">
        <v>0</v>
      </c>
      <c r="L23" s="32">
        <v>0</v>
      </c>
    </row>
    <row r="24" spans="1:12" ht="12.75">
      <c r="A24" s="27">
        <v>6</v>
      </c>
      <c r="B24" s="28" t="s">
        <v>64</v>
      </c>
      <c r="C24" s="118" t="s">
        <v>88</v>
      </c>
      <c r="D24" s="216">
        <v>78</v>
      </c>
      <c r="E24" s="124">
        <v>18</v>
      </c>
      <c r="F24" s="31">
        <v>60</v>
      </c>
      <c r="G24" s="31">
        <v>14</v>
      </c>
      <c r="H24" s="31">
        <v>41</v>
      </c>
      <c r="I24" s="31">
        <v>0</v>
      </c>
      <c r="J24" s="31">
        <v>0</v>
      </c>
      <c r="K24" s="31">
        <v>3</v>
      </c>
      <c r="L24" s="32">
        <v>2</v>
      </c>
    </row>
    <row r="25" spans="1:12" ht="12.75">
      <c r="A25" s="27">
        <v>7</v>
      </c>
      <c r="B25" s="28" t="s">
        <v>89</v>
      </c>
      <c r="C25" s="118" t="s">
        <v>90</v>
      </c>
      <c r="D25" s="216">
        <v>41</v>
      </c>
      <c r="E25" s="124">
        <v>5</v>
      </c>
      <c r="F25" s="31">
        <v>36</v>
      </c>
      <c r="G25" s="31">
        <v>12</v>
      </c>
      <c r="H25" s="31">
        <v>23</v>
      </c>
      <c r="I25" s="31">
        <v>0</v>
      </c>
      <c r="J25" s="31">
        <v>1</v>
      </c>
      <c r="K25" s="31">
        <v>0</v>
      </c>
      <c r="L25" s="32">
        <v>0</v>
      </c>
    </row>
    <row r="26" spans="1:12" ht="12.75">
      <c r="A26" s="27">
        <v>8</v>
      </c>
      <c r="B26" s="28" t="s">
        <v>66</v>
      </c>
      <c r="C26" s="118" t="s">
        <v>91</v>
      </c>
      <c r="D26" s="216">
        <v>53</v>
      </c>
      <c r="E26" s="124">
        <v>0</v>
      </c>
      <c r="F26" s="31">
        <v>53</v>
      </c>
      <c r="G26" s="31">
        <v>8</v>
      </c>
      <c r="H26" s="31">
        <v>11</v>
      </c>
      <c r="I26" s="31">
        <v>25</v>
      </c>
      <c r="J26" s="31">
        <v>2</v>
      </c>
      <c r="K26" s="31">
        <v>0</v>
      </c>
      <c r="L26" s="32">
        <v>7</v>
      </c>
    </row>
    <row r="27" spans="1:12" ht="12.75">
      <c r="A27" s="27">
        <v>9</v>
      </c>
      <c r="B27" s="28" t="s">
        <v>66</v>
      </c>
      <c r="C27" s="118" t="s">
        <v>92</v>
      </c>
      <c r="D27" s="216">
        <v>38</v>
      </c>
      <c r="E27" s="124">
        <v>6</v>
      </c>
      <c r="F27" s="31">
        <v>32</v>
      </c>
      <c r="G27" s="31">
        <v>12</v>
      </c>
      <c r="H27" s="31">
        <v>20</v>
      </c>
      <c r="I27" s="31">
        <v>0</v>
      </c>
      <c r="J27" s="31">
        <v>0</v>
      </c>
      <c r="K27" s="31">
        <v>0</v>
      </c>
      <c r="L27" s="32">
        <v>0</v>
      </c>
    </row>
    <row r="28" spans="1:12" ht="12.75">
      <c r="A28" s="27">
        <v>10</v>
      </c>
      <c r="B28" s="28" t="s">
        <v>66</v>
      </c>
      <c r="C28" s="118" t="s">
        <v>93</v>
      </c>
      <c r="D28" s="216">
        <v>24</v>
      </c>
      <c r="E28" s="124">
        <v>0</v>
      </c>
      <c r="F28" s="31">
        <v>24</v>
      </c>
      <c r="G28" s="31">
        <v>16</v>
      </c>
      <c r="H28" s="31">
        <v>8</v>
      </c>
      <c r="I28" s="31">
        <v>0</v>
      </c>
      <c r="J28" s="31">
        <v>0</v>
      </c>
      <c r="K28" s="31">
        <v>0</v>
      </c>
      <c r="L28" s="32">
        <v>0</v>
      </c>
    </row>
    <row r="29" spans="1:12" ht="12.75">
      <c r="A29" s="27">
        <v>11</v>
      </c>
      <c r="B29" s="28" t="s">
        <v>66</v>
      </c>
      <c r="C29" s="118" t="s">
        <v>94</v>
      </c>
      <c r="D29" s="216">
        <v>58</v>
      </c>
      <c r="E29" s="124">
        <v>4</v>
      </c>
      <c r="F29" s="31">
        <v>54</v>
      </c>
      <c r="G29" s="31">
        <v>20</v>
      </c>
      <c r="H29" s="31">
        <v>28</v>
      </c>
      <c r="I29" s="31">
        <v>0</v>
      </c>
      <c r="J29" s="31">
        <v>6</v>
      </c>
      <c r="K29" s="31">
        <v>0</v>
      </c>
      <c r="L29" s="32">
        <v>0</v>
      </c>
    </row>
    <row r="30" spans="1:12" ht="12.75">
      <c r="A30" s="27">
        <v>12</v>
      </c>
      <c r="B30" s="28" t="s">
        <v>66</v>
      </c>
      <c r="C30" s="118" t="s">
        <v>95</v>
      </c>
      <c r="D30" s="216">
        <v>83</v>
      </c>
      <c r="E30" s="124">
        <v>9</v>
      </c>
      <c r="F30" s="31">
        <v>74</v>
      </c>
      <c r="G30" s="31">
        <v>28</v>
      </c>
      <c r="H30" s="31">
        <v>43</v>
      </c>
      <c r="I30" s="31">
        <v>0</v>
      </c>
      <c r="J30" s="31">
        <v>0</v>
      </c>
      <c r="K30" s="31">
        <v>0</v>
      </c>
      <c r="L30" s="32">
        <v>3</v>
      </c>
    </row>
    <row r="31" spans="1:12" ht="12.75">
      <c r="A31" s="27">
        <v>13</v>
      </c>
      <c r="B31" s="28" t="s">
        <v>66</v>
      </c>
      <c r="C31" s="118" t="s">
        <v>96</v>
      </c>
      <c r="D31" s="216">
        <v>70</v>
      </c>
      <c r="E31" s="124">
        <v>7</v>
      </c>
      <c r="F31" s="31">
        <v>63</v>
      </c>
      <c r="G31" s="31">
        <v>16</v>
      </c>
      <c r="H31" s="31">
        <v>40</v>
      </c>
      <c r="I31" s="31">
        <v>1</v>
      </c>
      <c r="J31" s="31">
        <v>0</v>
      </c>
      <c r="K31" s="31">
        <v>3</v>
      </c>
      <c r="L31" s="32">
        <v>3</v>
      </c>
    </row>
    <row r="32" spans="1:12" ht="12.75">
      <c r="A32" s="27">
        <v>14</v>
      </c>
      <c r="B32" s="28" t="s">
        <v>66</v>
      </c>
      <c r="C32" s="118" t="s">
        <v>97</v>
      </c>
      <c r="D32" s="216">
        <v>45</v>
      </c>
      <c r="E32" s="124">
        <v>4</v>
      </c>
      <c r="F32" s="31">
        <v>41</v>
      </c>
      <c r="G32" s="31">
        <v>13</v>
      </c>
      <c r="H32" s="31">
        <v>25</v>
      </c>
      <c r="I32" s="31">
        <v>0</v>
      </c>
      <c r="J32" s="31">
        <v>2</v>
      </c>
      <c r="K32" s="31">
        <v>0</v>
      </c>
      <c r="L32" s="32">
        <v>1</v>
      </c>
    </row>
    <row r="33" spans="1:12" ht="12.75">
      <c r="A33" s="27">
        <v>15</v>
      </c>
      <c r="B33" s="28" t="s">
        <v>98</v>
      </c>
      <c r="C33" s="118" t="s">
        <v>99</v>
      </c>
      <c r="D33" s="216">
        <v>35</v>
      </c>
      <c r="E33" s="124">
        <v>2</v>
      </c>
      <c r="F33" s="31">
        <v>33</v>
      </c>
      <c r="G33" s="31">
        <v>10</v>
      </c>
      <c r="H33" s="31">
        <v>20</v>
      </c>
      <c r="I33" s="31">
        <v>0</v>
      </c>
      <c r="J33" s="31">
        <v>0</v>
      </c>
      <c r="K33" s="31">
        <v>0</v>
      </c>
      <c r="L33" s="32">
        <v>3</v>
      </c>
    </row>
    <row r="34" spans="1:12" ht="12.75">
      <c r="A34" s="27">
        <v>16</v>
      </c>
      <c r="B34" s="28" t="s">
        <v>100</v>
      </c>
      <c r="C34" s="118" t="s">
        <v>101</v>
      </c>
      <c r="D34" s="216">
        <v>59</v>
      </c>
      <c r="E34" s="124">
        <v>4</v>
      </c>
      <c r="F34" s="31">
        <v>55</v>
      </c>
      <c r="G34" s="31">
        <v>22</v>
      </c>
      <c r="H34" s="31">
        <v>33</v>
      </c>
      <c r="I34" s="31">
        <v>0</v>
      </c>
      <c r="J34" s="31">
        <v>0</v>
      </c>
      <c r="K34" s="31">
        <v>0</v>
      </c>
      <c r="L34" s="32">
        <v>0</v>
      </c>
    </row>
    <row r="35" spans="1:12" ht="12.75">
      <c r="A35" s="27">
        <v>17</v>
      </c>
      <c r="B35" s="28" t="s">
        <v>102</v>
      </c>
      <c r="C35" s="118" t="s">
        <v>103</v>
      </c>
      <c r="D35" s="216">
        <v>21</v>
      </c>
      <c r="E35" s="124">
        <v>0</v>
      </c>
      <c r="F35" s="31">
        <v>21</v>
      </c>
      <c r="G35" s="31">
        <v>12</v>
      </c>
      <c r="H35" s="31">
        <v>1</v>
      </c>
      <c r="I35" s="31">
        <v>0</v>
      </c>
      <c r="J35" s="31">
        <v>8</v>
      </c>
      <c r="K35" s="31">
        <v>0</v>
      </c>
      <c r="L35" s="32">
        <v>0</v>
      </c>
    </row>
    <row r="36" spans="1:12" ht="12.75">
      <c r="A36" s="27">
        <v>18</v>
      </c>
      <c r="B36" s="28" t="s">
        <v>104</v>
      </c>
      <c r="C36" s="118" t="s">
        <v>105</v>
      </c>
      <c r="D36" s="216">
        <v>9</v>
      </c>
      <c r="E36" s="124">
        <v>0</v>
      </c>
      <c r="F36" s="31">
        <v>9</v>
      </c>
      <c r="G36" s="31">
        <v>3</v>
      </c>
      <c r="H36" s="31">
        <v>4</v>
      </c>
      <c r="I36" s="31">
        <v>0</v>
      </c>
      <c r="J36" s="31">
        <v>2</v>
      </c>
      <c r="K36" s="31">
        <v>0</v>
      </c>
      <c r="L36" s="32">
        <v>0</v>
      </c>
    </row>
    <row r="37" spans="1:12" ht="12.75">
      <c r="A37" s="27">
        <v>19</v>
      </c>
      <c r="B37" s="28" t="s">
        <v>106</v>
      </c>
      <c r="C37" s="118" t="s">
        <v>107</v>
      </c>
      <c r="D37" s="216">
        <v>37</v>
      </c>
      <c r="E37" s="124">
        <v>2</v>
      </c>
      <c r="F37" s="31">
        <v>35</v>
      </c>
      <c r="G37" s="31">
        <v>20</v>
      </c>
      <c r="H37" s="31">
        <v>11</v>
      </c>
      <c r="I37" s="31">
        <v>0</v>
      </c>
      <c r="J37" s="31">
        <v>4</v>
      </c>
      <c r="K37" s="31">
        <v>0</v>
      </c>
      <c r="L37" s="32">
        <v>0</v>
      </c>
    </row>
    <row r="38" spans="1:12" ht="12.75">
      <c r="A38" s="27">
        <v>20</v>
      </c>
      <c r="B38" s="28" t="s">
        <v>108</v>
      </c>
      <c r="C38" s="118" t="s">
        <v>109</v>
      </c>
      <c r="D38" s="216">
        <v>22</v>
      </c>
      <c r="E38" s="124">
        <v>2</v>
      </c>
      <c r="F38" s="31">
        <v>20</v>
      </c>
      <c r="G38" s="31">
        <v>6</v>
      </c>
      <c r="H38" s="31">
        <v>10</v>
      </c>
      <c r="I38" s="31">
        <v>0</v>
      </c>
      <c r="J38" s="31">
        <v>0</v>
      </c>
      <c r="K38" s="31">
        <v>0</v>
      </c>
      <c r="L38" s="32">
        <v>4</v>
      </c>
    </row>
    <row r="39" spans="1:12" ht="12.75">
      <c r="A39" s="27">
        <v>21</v>
      </c>
      <c r="B39" s="28" t="s">
        <v>70</v>
      </c>
      <c r="C39" s="118" t="s">
        <v>110</v>
      </c>
      <c r="D39" s="216">
        <v>55</v>
      </c>
      <c r="E39" s="124">
        <v>7</v>
      </c>
      <c r="F39" s="31">
        <v>48</v>
      </c>
      <c r="G39" s="31">
        <v>31</v>
      </c>
      <c r="H39" s="31">
        <v>15</v>
      </c>
      <c r="I39" s="31">
        <v>0</v>
      </c>
      <c r="J39" s="31">
        <v>2</v>
      </c>
      <c r="K39" s="31">
        <v>0</v>
      </c>
      <c r="L39" s="32">
        <v>0</v>
      </c>
    </row>
    <row r="40" spans="1:12" ht="12.75">
      <c r="A40" s="27">
        <v>22</v>
      </c>
      <c r="B40" s="28" t="s">
        <v>111</v>
      </c>
      <c r="C40" s="118" t="s">
        <v>112</v>
      </c>
      <c r="D40" s="216">
        <v>20</v>
      </c>
      <c r="E40" s="124">
        <v>2</v>
      </c>
      <c r="F40" s="31">
        <v>18</v>
      </c>
      <c r="G40" s="31">
        <v>14</v>
      </c>
      <c r="H40" s="31">
        <v>0</v>
      </c>
      <c r="I40" s="31">
        <v>0</v>
      </c>
      <c r="J40" s="31">
        <v>2</v>
      </c>
      <c r="K40" s="31">
        <v>0</v>
      </c>
      <c r="L40" s="32">
        <v>2</v>
      </c>
    </row>
    <row r="41" spans="1:12" ht="12.75">
      <c r="A41" s="27">
        <v>23</v>
      </c>
      <c r="B41" s="28" t="s">
        <v>111</v>
      </c>
      <c r="C41" s="118" t="s">
        <v>113</v>
      </c>
      <c r="D41" s="216">
        <v>39</v>
      </c>
      <c r="E41" s="124">
        <v>3</v>
      </c>
      <c r="F41" s="31">
        <v>36</v>
      </c>
      <c r="G41" s="31">
        <v>16</v>
      </c>
      <c r="H41" s="31">
        <v>20</v>
      </c>
      <c r="I41" s="31">
        <v>0</v>
      </c>
      <c r="J41" s="31">
        <v>0</v>
      </c>
      <c r="K41" s="31">
        <v>0</v>
      </c>
      <c r="L41" s="32">
        <v>0</v>
      </c>
    </row>
    <row r="42" spans="1:12" ht="12.75">
      <c r="A42" s="27">
        <v>24</v>
      </c>
      <c r="B42" s="28" t="s">
        <v>114</v>
      </c>
      <c r="C42" s="118" t="s">
        <v>115</v>
      </c>
      <c r="D42" s="216">
        <v>63</v>
      </c>
      <c r="E42" s="124">
        <v>0</v>
      </c>
      <c r="F42" s="31">
        <v>63</v>
      </c>
      <c r="G42" s="31">
        <v>33</v>
      </c>
      <c r="H42" s="31">
        <v>30</v>
      </c>
      <c r="I42" s="31">
        <v>0</v>
      </c>
      <c r="J42" s="31">
        <v>0</v>
      </c>
      <c r="K42" s="31">
        <v>0</v>
      </c>
      <c r="L42" s="32">
        <v>0</v>
      </c>
    </row>
    <row r="43" spans="1:12" ht="12.75">
      <c r="A43" s="27">
        <v>25</v>
      </c>
      <c r="B43" s="28" t="s">
        <v>114</v>
      </c>
      <c r="C43" s="118" t="s">
        <v>116</v>
      </c>
      <c r="D43" s="216">
        <v>18</v>
      </c>
      <c r="E43" s="124">
        <v>0</v>
      </c>
      <c r="F43" s="31">
        <v>18</v>
      </c>
      <c r="G43" s="31">
        <v>3</v>
      </c>
      <c r="H43" s="31">
        <v>13</v>
      </c>
      <c r="I43" s="31">
        <v>0</v>
      </c>
      <c r="J43" s="31">
        <v>2</v>
      </c>
      <c r="K43" s="31">
        <v>0</v>
      </c>
      <c r="L43" s="32">
        <v>0</v>
      </c>
    </row>
    <row r="44" spans="1:12" ht="12.75">
      <c r="A44" s="27">
        <v>26</v>
      </c>
      <c r="B44" s="28" t="s">
        <v>117</v>
      </c>
      <c r="C44" s="118" t="s">
        <v>118</v>
      </c>
      <c r="D44" s="216">
        <v>49</v>
      </c>
      <c r="E44" s="124">
        <v>6</v>
      </c>
      <c r="F44" s="31">
        <v>43</v>
      </c>
      <c r="G44" s="31">
        <v>22</v>
      </c>
      <c r="H44" s="31">
        <v>15</v>
      </c>
      <c r="I44" s="31">
        <v>0</v>
      </c>
      <c r="J44" s="31">
        <v>2</v>
      </c>
      <c r="K44" s="31">
        <v>0</v>
      </c>
      <c r="L44" s="32">
        <v>4</v>
      </c>
    </row>
    <row r="45" spans="1:12" ht="12.75">
      <c r="A45" s="27">
        <v>27</v>
      </c>
      <c r="B45" s="28" t="s">
        <v>119</v>
      </c>
      <c r="C45" s="118" t="s">
        <v>120</v>
      </c>
      <c r="D45" s="216">
        <v>46</v>
      </c>
      <c r="E45" s="124">
        <v>2</v>
      </c>
      <c r="F45" s="31">
        <v>44</v>
      </c>
      <c r="G45" s="31">
        <v>29</v>
      </c>
      <c r="H45" s="31">
        <v>11</v>
      </c>
      <c r="I45" s="31">
        <v>0</v>
      </c>
      <c r="J45" s="31">
        <v>2</v>
      </c>
      <c r="K45" s="31">
        <v>0</v>
      </c>
      <c r="L45" s="32">
        <v>2</v>
      </c>
    </row>
    <row r="46" spans="1:12" ht="12.75">
      <c r="A46" s="27">
        <v>28</v>
      </c>
      <c r="B46" s="28" t="s">
        <v>121</v>
      </c>
      <c r="C46" s="118" t="s">
        <v>122</v>
      </c>
      <c r="D46" s="216">
        <v>15</v>
      </c>
      <c r="E46" s="124">
        <v>0</v>
      </c>
      <c r="F46" s="31">
        <v>15</v>
      </c>
      <c r="G46" s="31">
        <v>8</v>
      </c>
      <c r="H46" s="31">
        <v>5</v>
      </c>
      <c r="I46" s="31">
        <v>0</v>
      </c>
      <c r="J46" s="31">
        <v>0</v>
      </c>
      <c r="K46" s="31">
        <v>0</v>
      </c>
      <c r="L46" s="32">
        <v>2</v>
      </c>
    </row>
    <row r="47" spans="1:12" ht="12.75">
      <c r="A47" s="27">
        <v>29</v>
      </c>
      <c r="B47" s="28" t="s">
        <v>123</v>
      </c>
      <c r="C47" s="118" t="s">
        <v>124</v>
      </c>
      <c r="D47" s="216">
        <v>13</v>
      </c>
      <c r="E47" s="124">
        <v>0</v>
      </c>
      <c r="F47" s="31">
        <v>13</v>
      </c>
      <c r="G47" s="31">
        <v>1</v>
      </c>
      <c r="H47" s="31">
        <v>12</v>
      </c>
      <c r="I47" s="31">
        <v>0</v>
      </c>
      <c r="J47" s="31">
        <v>0</v>
      </c>
      <c r="K47" s="31">
        <v>0</v>
      </c>
      <c r="L47" s="32">
        <v>0</v>
      </c>
    </row>
    <row r="48" spans="1:12" ht="12.75">
      <c r="A48" s="27">
        <v>30</v>
      </c>
      <c r="B48" s="28" t="s">
        <v>123</v>
      </c>
      <c r="C48" s="118" t="s">
        <v>125</v>
      </c>
      <c r="D48" s="216">
        <v>27</v>
      </c>
      <c r="E48" s="124">
        <v>2</v>
      </c>
      <c r="F48" s="31">
        <v>25</v>
      </c>
      <c r="G48" s="31">
        <v>12</v>
      </c>
      <c r="H48" s="31">
        <v>13</v>
      </c>
      <c r="I48" s="31">
        <v>0</v>
      </c>
      <c r="J48" s="31">
        <v>0</v>
      </c>
      <c r="K48" s="31">
        <v>0</v>
      </c>
      <c r="L48" s="32">
        <v>0</v>
      </c>
    </row>
    <row r="49" spans="1:12" ht="12.75">
      <c r="A49" s="27">
        <v>31</v>
      </c>
      <c r="B49" s="28" t="s">
        <v>126</v>
      </c>
      <c r="C49" s="118" t="s">
        <v>127</v>
      </c>
      <c r="D49" s="216">
        <v>41</v>
      </c>
      <c r="E49" s="124">
        <v>3</v>
      </c>
      <c r="F49" s="31">
        <v>38</v>
      </c>
      <c r="G49" s="31">
        <v>15</v>
      </c>
      <c r="H49" s="31">
        <v>23</v>
      </c>
      <c r="I49" s="31">
        <v>0</v>
      </c>
      <c r="J49" s="31">
        <v>0</v>
      </c>
      <c r="K49" s="31">
        <v>0</v>
      </c>
      <c r="L49" s="32">
        <v>0</v>
      </c>
    </row>
    <row r="50" spans="1:12" ht="12.75">
      <c r="A50" s="27">
        <v>32</v>
      </c>
      <c r="B50" s="28" t="s">
        <v>128</v>
      </c>
      <c r="C50" s="118" t="s">
        <v>129</v>
      </c>
      <c r="D50" s="216">
        <v>27</v>
      </c>
      <c r="E50" s="124">
        <v>2</v>
      </c>
      <c r="F50" s="31">
        <v>25</v>
      </c>
      <c r="G50" s="31">
        <v>19</v>
      </c>
      <c r="H50" s="31">
        <v>6</v>
      </c>
      <c r="I50" s="31">
        <v>0</v>
      </c>
      <c r="J50" s="31">
        <v>0</v>
      </c>
      <c r="K50" s="31">
        <v>0</v>
      </c>
      <c r="L50" s="32">
        <v>0</v>
      </c>
    </row>
    <row r="51" spans="1:12" ht="12.75">
      <c r="A51" s="27">
        <v>33</v>
      </c>
      <c r="B51" s="28" t="s">
        <v>130</v>
      </c>
      <c r="C51" s="118" t="s">
        <v>131</v>
      </c>
      <c r="D51" s="216">
        <v>44</v>
      </c>
      <c r="E51" s="124">
        <v>7</v>
      </c>
      <c r="F51" s="31">
        <v>37</v>
      </c>
      <c r="G51" s="31">
        <v>12</v>
      </c>
      <c r="H51" s="31">
        <v>20</v>
      </c>
      <c r="I51" s="31">
        <v>0</v>
      </c>
      <c r="J51" s="31">
        <v>0</v>
      </c>
      <c r="K51" s="31">
        <v>1</v>
      </c>
      <c r="L51" s="32">
        <v>4</v>
      </c>
    </row>
    <row r="52" spans="1:12" ht="12.75">
      <c r="A52" s="27">
        <v>34</v>
      </c>
      <c r="B52" s="28" t="s">
        <v>132</v>
      </c>
      <c r="C52" s="118" t="s">
        <v>133</v>
      </c>
      <c r="D52" s="216">
        <v>60</v>
      </c>
      <c r="E52" s="124">
        <v>12</v>
      </c>
      <c r="F52" s="31">
        <v>48</v>
      </c>
      <c r="G52" s="31">
        <v>23</v>
      </c>
      <c r="H52" s="31">
        <v>24</v>
      </c>
      <c r="I52" s="31">
        <v>1</v>
      </c>
      <c r="J52" s="31">
        <v>0</v>
      </c>
      <c r="K52" s="31">
        <v>0</v>
      </c>
      <c r="L52" s="32">
        <v>0</v>
      </c>
    </row>
    <row r="53" spans="1:12" ht="12.75">
      <c r="A53" s="27">
        <v>35</v>
      </c>
      <c r="B53" s="28" t="s">
        <v>74</v>
      </c>
      <c r="C53" s="118" t="s">
        <v>134</v>
      </c>
      <c r="D53" s="216">
        <v>10</v>
      </c>
      <c r="E53" s="124">
        <v>0</v>
      </c>
      <c r="F53" s="31">
        <v>10</v>
      </c>
      <c r="G53" s="31">
        <v>4</v>
      </c>
      <c r="H53" s="31">
        <v>5</v>
      </c>
      <c r="I53" s="31">
        <v>0</v>
      </c>
      <c r="J53" s="31">
        <v>0</v>
      </c>
      <c r="K53" s="31">
        <v>1</v>
      </c>
      <c r="L53" s="32">
        <v>0</v>
      </c>
    </row>
    <row r="54" spans="1:12" ht="12.75">
      <c r="A54" s="27">
        <v>36</v>
      </c>
      <c r="B54" s="28" t="s">
        <v>74</v>
      </c>
      <c r="C54" s="118" t="s">
        <v>135</v>
      </c>
      <c r="D54" s="216">
        <v>54</v>
      </c>
      <c r="E54" s="124">
        <v>0</v>
      </c>
      <c r="F54" s="31">
        <v>54</v>
      </c>
      <c r="G54" s="31">
        <v>36</v>
      </c>
      <c r="H54" s="31">
        <v>8</v>
      </c>
      <c r="I54" s="31">
        <v>1</v>
      </c>
      <c r="J54" s="31">
        <v>3</v>
      </c>
      <c r="K54" s="31">
        <v>6</v>
      </c>
      <c r="L54" s="32">
        <v>0</v>
      </c>
    </row>
    <row r="55" spans="1:12" ht="12.75">
      <c r="A55" s="27">
        <v>37</v>
      </c>
      <c r="B55" s="28" t="s">
        <v>74</v>
      </c>
      <c r="C55" s="118" t="s">
        <v>136</v>
      </c>
      <c r="D55" s="216">
        <v>33</v>
      </c>
      <c r="E55" s="124">
        <v>3</v>
      </c>
      <c r="F55" s="31">
        <v>30</v>
      </c>
      <c r="G55" s="31">
        <v>10</v>
      </c>
      <c r="H55" s="31">
        <v>17</v>
      </c>
      <c r="I55" s="31">
        <v>0</v>
      </c>
      <c r="J55" s="31">
        <v>1</v>
      </c>
      <c r="K55" s="31">
        <v>0</v>
      </c>
      <c r="L55" s="32">
        <v>2</v>
      </c>
    </row>
    <row r="56" spans="1:12" ht="12.75">
      <c r="A56" s="27">
        <v>38</v>
      </c>
      <c r="B56" s="28" t="s">
        <v>137</v>
      </c>
      <c r="C56" s="118" t="s">
        <v>138</v>
      </c>
      <c r="D56" s="216">
        <v>24</v>
      </c>
      <c r="E56" s="124">
        <v>3</v>
      </c>
      <c r="F56" s="31">
        <v>21</v>
      </c>
      <c r="G56" s="31">
        <v>6</v>
      </c>
      <c r="H56" s="31">
        <v>15</v>
      </c>
      <c r="I56" s="31">
        <v>0</v>
      </c>
      <c r="J56" s="31">
        <v>0</v>
      </c>
      <c r="K56" s="31">
        <v>0</v>
      </c>
      <c r="L56" s="32">
        <v>0</v>
      </c>
    </row>
    <row r="57" spans="1:12" ht="12.75">
      <c r="A57" s="27">
        <v>39</v>
      </c>
      <c r="B57" s="28" t="s">
        <v>76</v>
      </c>
      <c r="C57" s="118" t="s">
        <v>139</v>
      </c>
      <c r="D57" s="216">
        <v>18</v>
      </c>
      <c r="E57" s="124">
        <v>0</v>
      </c>
      <c r="F57" s="31">
        <v>18</v>
      </c>
      <c r="G57" s="31">
        <v>10</v>
      </c>
      <c r="H57" s="31">
        <v>8</v>
      </c>
      <c r="I57" s="31">
        <v>0</v>
      </c>
      <c r="J57" s="31">
        <v>0</v>
      </c>
      <c r="K57" s="31">
        <v>0</v>
      </c>
      <c r="L57" s="32">
        <v>0</v>
      </c>
    </row>
    <row r="58" spans="1:12" ht="12.75">
      <c r="A58" s="27">
        <v>40</v>
      </c>
      <c r="B58" s="28" t="s">
        <v>140</v>
      </c>
      <c r="C58" s="118" t="s">
        <v>141</v>
      </c>
      <c r="D58" s="216">
        <v>43</v>
      </c>
      <c r="E58" s="124">
        <v>7</v>
      </c>
      <c r="F58" s="31">
        <v>36</v>
      </c>
      <c r="G58" s="31">
        <v>26</v>
      </c>
      <c r="H58" s="31">
        <v>9</v>
      </c>
      <c r="I58" s="31">
        <v>0</v>
      </c>
      <c r="J58" s="31">
        <v>1</v>
      </c>
      <c r="K58" s="31">
        <v>0</v>
      </c>
      <c r="L58" s="32">
        <v>0</v>
      </c>
    </row>
    <row r="59" spans="1:12" ht="12.75">
      <c r="A59" s="27">
        <v>41</v>
      </c>
      <c r="B59" s="28" t="s">
        <v>142</v>
      </c>
      <c r="C59" s="118" t="s">
        <v>143</v>
      </c>
      <c r="D59" s="216">
        <v>24</v>
      </c>
      <c r="E59" s="124">
        <v>2</v>
      </c>
      <c r="F59" s="31">
        <v>22</v>
      </c>
      <c r="G59" s="31">
        <v>13</v>
      </c>
      <c r="H59" s="31">
        <v>6</v>
      </c>
      <c r="I59" s="31">
        <v>0</v>
      </c>
      <c r="J59" s="31">
        <v>3</v>
      </c>
      <c r="K59" s="31">
        <v>0</v>
      </c>
      <c r="L59" s="32">
        <v>0</v>
      </c>
    </row>
    <row r="60" spans="1:12" ht="12.75">
      <c r="A60" s="27">
        <v>42</v>
      </c>
      <c r="B60" s="28" t="s">
        <v>144</v>
      </c>
      <c r="C60" s="118" t="s">
        <v>145</v>
      </c>
      <c r="D60" s="216">
        <v>34</v>
      </c>
      <c r="E60" s="124">
        <v>1</v>
      </c>
      <c r="F60" s="31">
        <v>33</v>
      </c>
      <c r="G60" s="31">
        <v>25</v>
      </c>
      <c r="H60" s="31">
        <v>7</v>
      </c>
      <c r="I60" s="31">
        <v>1</v>
      </c>
      <c r="J60" s="31">
        <v>0</v>
      </c>
      <c r="K60" s="31">
        <v>0</v>
      </c>
      <c r="L60" s="32">
        <v>0</v>
      </c>
    </row>
    <row r="61" spans="1:12" ht="12.75">
      <c r="A61" s="27">
        <v>43</v>
      </c>
      <c r="B61" s="28" t="s">
        <v>144</v>
      </c>
      <c r="C61" s="118" t="s">
        <v>146</v>
      </c>
      <c r="D61" s="216">
        <v>35</v>
      </c>
      <c r="E61" s="124">
        <v>3</v>
      </c>
      <c r="F61" s="31">
        <v>32</v>
      </c>
      <c r="G61" s="31">
        <v>11</v>
      </c>
      <c r="H61" s="31">
        <v>20</v>
      </c>
      <c r="I61" s="31">
        <v>0</v>
      </c>
      <c r="J61" s="31">
        <v>1</v>
      </c>
      <c r="K61" s="31">
        <v>0</v>
      </c>
      <c r="L61" s="32">
        <v>0</v>
      </c>
    </row>
    <row r="62" spans="1:12" ht="13.5" thickBot="1">
      <c r="A62" s="27">
        <v>44</v>
      </c>
      <c r="B62" s="28" t="s">
        <v>147</v>
      </c>
      <c r="C62" s="118" t="s">
        <v>148</v>
      </c>
      <c r="D62" s="216">
        <v>19</v>
      </c>
      <c r="E62" s="124">
        <v>2</v>
      </c>
      <c r="F62" s="31">
        <v>17</v>
      </c>
      <c r="G62" s="31">
        <v>1</v>
      </c>
      <c r="H62" s="31">
        <v>13</v>
      </c>
      <c r="I62" s="31">
        <v>0</v>
      </c>
      <c r="J62" s="31">
        <v>3</v>
      </c>
      <c r="K62" s="31">
        <v>0</v>
      </c>
      <c r="L62" s="32">
        <v>0</v>
      </c>
    </row>
    <row r="63" spans="1:12" s="134" customFormat="1" ht="17.25" thickBot="1" thickTop="1">
      <c r="A63" s="180">
        <v>44</v>
      </c>
      <c r="B63" s="181"/>
      <c r="C63" s="217" t="s">
        <v>149</v>
      </c>
      <c r="D63" s="218">
        <f aca="true" t="shared" si="3" ref="D63:L63">(D19+D20+D21+D22+D23+D24+D25+D26+D27+D28+D29+D30+D31+D32+D33+D34+D35+D36+D37+D38+D39+D40+D41+D42+D43+D44+D45+D46+D47+D48+D49+D50+D51+D52+D53+D54+D55+D56+D57+D58+D59+D60+D61+D62)</f>
        <v>1776</v>
      </c>
      <c r="E63" s="219">
        <f t="shared" si="3"/>
        <v>142</v>
      </c>
      <c r="F63" s="183">
        <f t="shared" si="3"/>
        <v>1634</v>
      </c>
      <c r="G63" s="183">
        <f t="shared" si="3"/>
        <v>709</v>
      </c>
      <c r="H63" s="183">
        <f t="shared" si="3"/>
        <v>783</v>
      </c>
      <c r="I63" s="183">
        <f t="shared" si="3"/>
        <v>29</v>
      </c>
      <c r="J63" s="183">
        <f t="shared" si="3"/>
        <v>51</v>
      </c>
      <c r="K63" s="183">
        <f t="shared" si="3"/>
        <v>23</v>
      </c>
      <c r="L63" s="184">
        <f t="shared" si="3"/>
        <v>39</v>
      </c>
    </row>
    <row r="64" spans="1:12" ht="14.25" thickBot="1" thickTop="1">
      <c r="A64" s="547"/>
      <c r="B64" s="548"/>
      <c r="C64" s="548"/>
      <c r="D64" s="513"/>
      <c r="E64" s="548"/>
      <c r="F64" s="548"/>
      <c r="G64" s="548"/>
      <c r="H64" s="548"/>
      <c r="I64" s="548"/>
      <c r="J64" s="548"/>
      <c r="K64" s="548"/>
      <c r="L64" s="549"/>
    </row>
    <row r="65" spans="1:12" ht="13.5" hidden="1" thickTop="1">
      <c r="A65" s="27">
        <v>1</v>
      </c>
      <c r="B65" s="28" t="s">
        <v>64</v>
      </c>
      <c r="C65" s="29" t="s">
        <v>150</v>
      </c>
      <c r="D65" s="230">
        <v>114</v>
      </c>
      <c r="E65" s="31">
        <v>0</v>
      </c>
      <c r="F65" s="31">
        <v>114</v>
      </c>
      <c r="G65" s="31">
        <v>26</v>
      </c>
      <c r="H65" s="31">
        <v>3</v>
      </c>
      <c r="I65" s="31">
        <v>2</v>
      </c>
      <c r="J65" s="31">
        <v>21</v>
      </c>
      <c r="K65" s="31">
        <v>59</v>
      </c>
      <c r="L65" s="32">
        <v>3</v>
      </c>
    </row>
    <row r="66" spans="1:12" ht="12.75" hidden="1">
      <c r="A66" s="27">
        <v>2</v>
      </c>
      <c r="B66" s="28" t="s">
        <v>66</v>
      </c>
      <c r="C66" s="29" t="s">
        <v>151</v>
      </c>
      <c r="D66" s="230">
        <v>85</v>
      </c>
      <c r="E66" s="31">
        <v>1</v>
      </c>
      <c r="F66" s="31">
        <v>84</v>
      </c>
      <c r="G66" s="31">
        <v>47</v>
      </c>
      <c r="H66" s="31">
        <v>25</v>
      </c>
      <c r="I66" s="31">
        <v>4</v>
      </c>
      <c r="J66" s="31">
        <v>4</v>
      </c>
      <c r="K66" s="31">
        <v>2</v>
      </c>
      <c r="L66" s="32">
        <v>2</v>
      </c>
    </row>
    <row r="67" spans="1:12" ht="12.75" hidden="1">
      <c r="A67" s="27">
        <v>3</v>
      </c>
      <c r="B67" s="28" t="s">
        <v>66</v>
      </c>
      <c r="C67" s="29" t="s">
        <v>152</v>
      </c>
      <c r="D67" s="230">
        <v>115</v>
      </c>
      <c r="E67" s="31">
        <v>0</v>
      </c>
      <c r="F67" s="31">
        <v>115</v>
      </c>
      <c r="G67" s="31">
        <v>40</v>
      </c>
      <c r="H67" s="31">
        <v>0</v>
      </c>
      <c r="I67" s="31">
        <v>42</v>
      </c>
      <c r="J67" s="31">
        <v>9</v>
      </c>
      <c r="K67" s="31">
        <v>12</v>
      </c>
      <c r="L67" s="32">
        <v>12</v>
      </c>
    </row>
    <row r="68" spans="1:12" ht="12.75" hidden="1">
      <c r="A68" s="27">
        <v>4</v>
      </c>
      <c r="B68" s="28" t="s">
        <v>66</v>
      </c>
      <c r="C68" s="29" t="s">
        <v>69</v>
      </c>
      <c r="D68" s="230">
        <v>64</v>
      </c>
      <c r="E68" s="31">
        <v>0</v>
      </c>
      <c r="F68" s="31">
        <v>64</v>
      </c>
      <c r="G68" s="31">
        <v>19</v>
      </c>
      <c r="H68" s="31">
        <v>17</v>
      </c>
      <c r="I68" s="31">
        <v>13</v>
      </c>
      <c r="J68" s="31">
        <v>2</v>
      </c>
      <c r="K68" s="31">
        <v>13</v>
      </c>
      <c r="L68" s="32">
        <v>0</v>
      </c>
    </row>
    <row r="69" spans="1:12" ht="13.5" hidden="1" thickBot="1">
      <c r="A69" s="27">
        <v>5</v>
      </c>
      <c r="B69" s="28" t="s">
        <v>70</v>
      </c>
      <c r="C69" s="29" t="s">
        <v>71</v>
      </c>
      <c r="D69" s="230">
        <v>107</v>
      </c>
      <c r="E69" s="31">
        <v>4</v>
      </c>
      <c r="F69" s="31">
        <v>103</v>
      </c>
      <c r="G69" s="31">
        <v>40</v>
      </c>
      <c r="H69" s="31">
        <v>0</v>
      </c>
      <c r="I69" s="31">
        <v>7</v>
      </c>
      <c r="J69" s="31">
        <v>0</v>
      </c>
      <c r="K69" s="31">
        <v>55</v>
      </c>
      <c r="L69" s="32">
        <v>1</v>
      </c>
    </row>
    <row r="70" spans="1:12" s="134" customFormat="1" ht="17.25" hidden="1" thickBot="1" thickTop="1">
      <c r="A70" s="125">
        <v>5</v>
      </c>
      <c r="B70" s="126"/>
      <c r="C70" s="231" t="s">
        <v>72</v>
      </c>
      <c r="D70" s="164">
        <f aca="true" t="shared" si="4" ref="D70:L70">(D65+D66+D67+D68+D69)</f>
        <v>485</v>
      </c>
      <c r="E70" s="132">
        <f t="shared" si="4"/>
        <v>5</v>
      </c>
      <c r="F70" s="132">
        <f t="shared" si="4"/>
        <v>480</v>
      </c>
      <c r="G70" s="132">
        <f t="shared" si="4"/>
        <v>172</v>
      </c>
      <c r="H70" s="132">
        <f t="shared" si="4"/>
        <v>45</v>
      </c>
      <c r="I70" s="132">
        <f t="shared" si="4"/>
        <v>68</v>
      </c>
      <c r="J70" s="132">
        <f t="shared" si="4"/>
        <v>36</v>
      </c>
      <c r="K70" s="132">
        <f t="shared" si="4"/>
        <v>141</v>
      </c>
      <c r="L70" s="133">
        <f t="shared" si="4"/>
        <v>18</v>
      </c>
    </row>
    <row r="71" spans="1:12" ht="14.25" hidden="1" thickBot="1" thickTop="1">
      <c r="A71" s="547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9"/>
    </row>
    <row r="72" spans="1:12" ht="13.5" hidden="1" thickTop="1">
      <c r="A72" s="27">
        <v>1</v>
      </c>
      <c r="B72" s="28" t="s">
        <v>66</v>
      </c>
      <c r="C72" s="29" t="s">
        <v>73</v>
      </c>
      <c r="D72" s="230">
        <v>84</v>
      </c>
      <c r="E72" s="31">
        <v>0</v>
      </c>
      <c r="F72" s="31">
        <v>84</v>
      </c>
      <c r="G72" s="31">
        <v>4</v>
      </c>
      <c r="H72" s="31">
        <v>0</v>
      </c>
      <c r="I72" s="31">
        <v>1</v>
      </c>
      <c r="J72" s="31">
        <v>0</v>
      </c>
      <c r="K72" s="31">
        <v>79</v>
      </c>
      <c r="L72" s="32">
        <v>0</v>
      </c>
    </row>
    <row r="73" spans="1:12" ht="12.75" hidden="1">
      <c r="A73" s="27">
        <v>2</v>
      </c>
      <c r="B73" s="28" t="s">
        <v>74</v>
      </c>
      <c r="C73" s="29" t="s">
        <v>75</v>
      </c>
      <c r="D73" s="230">
        <v>171</v>
      </c>
      <c r="E73" s="31">
        <v>1</v>
      </c>
      <c r="F73" s="31">
        <v>170</v>
      </c>
      <c r="G73" s="31">
        <v>26</v>
      </c>
      <c r="H73" s="31">
        <v>12</v>
      </c>
      <c r="I73" s="31">
        <v>6</v>
      </c>
      <c r="J73" s="31">
        <v>0</v>
      </c>
      <c r="K73" s="31">
        <v>126</v>
      </c>
      <c r="L73" s="32">
        <v>0</v>
      </c>
    </row>
    <row r="74" spans="1:12" ht="13.5" hidden="1" thickBot="1">
      <c r="A74" s="27">
        <v>3</v>
      </c>
      <c r="B74" s="28" t="s">
        <v>76</v>
      </c>
      <c r="C74" s="29" t="s">
        <v>153</v>
      </c>
      <c r="D74" s="230">
        <v>101</v>
      </c>
      <c r="E74" s="31">
        <v>0</v>
      </c>
      <c r="F74" s="31">
        <v>101</v>
      </c>
      <c r="G74" s="31">
        <v>0</v>
      </c>
      <c r="H74" s="31">
        <v>0</v>
      </c>
      <c r="I74" s="31">
        <v>0</v>
      </c>
      <c r="J74" s="31">
        <v>0</v>
      </c>
      <c r="K74" s="31">
        <v>101</v>
      </c>
      <c r="L74" s="32">
        <v>0</v>
      </c>
    </row>
    <row r="75" spans="1:12" ht="17.25" hidden="1" thickBot="1" thickTop="1">
      <c r="A75" s="161">
        <v>3</v>
      </c>
      <c r="B75" s="162"/>
      <c r="C75" s="163" t="s">
        <v>78</v>
      </c>
      <c r="D75" s="164">
        <f aca="true" t="shared" si="5" ref="D75:L75">(D72+D73+D74)</f>
        <v>356</v>
      </c>
      <c r="E75" s="165">
        <f t="shared" si="5"/>
        <v>1</v>
      </c>
      <c r="F75" s="165">
        <f t="shared" si="5"/>
        <v>355</v>
      </c>
      <c r="G75" s="165">
        <f t="shared" si="5"/>
        <v>30</v>
      </c>
      <c r="H75" s="165">
        <f t="shared" si="5"/>
        <v>12</v>
      </c>
      <c r="I75" s="165">
        <f t="shared" si="5"/>
        <v>7</v>
      </c>
      <c r="J75" s="165">
        <f t="shared" si="5"/>
        <v>0</v>
      </c>
      <c r="K75" s="165">
        <f t="shared" si="5"/>
        <v>306</v>
      </c>
      <c r="L75" s="166">
        <f t="shared" si="5"/>
        <v>0</v>
      </c>
    </row>
    <row r="76" spans="1:12" ht="14.25" hidden="1" thickBot="1" thickTop="1">
      <c r="A76" s="547"/>
      <c r="B76" s="548"/>
      <c r="C76" s="548"/>
      <c r="D76" s="496"/>
      <c r="E76" s="548"/>
      <c r="F76" s="548"/>
      <c r="G76" s="548"/>
      <c r="H76" s="548"/>
      <c r="I76" s="548"/>
      <c r="J76" s="548"/>
      <c r="K76" s="548"/>
      <c r="L76" s="549"/>
    </row>
    <row r="77" spans="1:12" ht="13.5" thickTop="1">
      <c r="A77" s="27">
        <v>1</v>
      </c>
      <c r="B77" s="28" t="s">
        <v>80</v>
      </c>
      <c r="C77" s="118" t="s">
        <v>154</v>
      </c>
      <c r="D77" s="220">
        <v>6</v>
      </c>
      <c r="E77" s="124">
        <v>0</v>
      </c>
      <c r="F77" s="31">
        <v>6</v>
      </c>
      <c r="G77" s="31">
        <v>1</v>
      </c>
      <c r="H77" s="31">
        <v>5</v>
      </c>
      <c r="I77" s="31">
        <v>0</v>
      </c>
      <c r="J77" s="31">
        <v>0</v>
      </c>
      <c r="K77" s="31">
        <v>0</v>
      </c>
      <c r="L77" s="32">
        <v>0</v>
      </c>
    </row>
    <row r="78" spans="1:12" ht="12.75">
      <c r="A78" s="27">
        <v>2</v>
      </c>
      <c r="B78" s="28" t="s">
        <v>85</v>
      </c>
      <c r="C78" s="118" t="s">
        <v>155</v>
      </c>
      <c r="D78" s="216">
        <v>13</v>
      </c>
      <c r="E78" s="124">
        <v>2</v>
      </c>
      <c r="F78" s="31">
        <v>11</v>
      </c>
      <c r="G78" s="31">
        <v>5</v>
      </c>
      <c r="H78" s="31">
        <v>0</v>
      </c>
      <c r="I78" s="31">
        <v>6</v>
      </c>
      <c r="J78" s="31">
        <v>0</v>
      </c>
      <c r="K78" s="31">
        <v>0</v>
      </c>
      <c r="L78" s="32">
        <v>0</v>
      </c>
    </row>
    <row r="79" spans="1:12" ht="12.75">
      <c r="A79" s="27">
        <v>3</v>
      </c>
      <c r="B79" s="28" t="s">
        <v>108</v>
      </c>
      <c r="C79" s="118" t="s">
        <v>156</v>
      </c>
      <c r="D79" s="216">
        <v>3</v>
      </c>
      <c r="E79" s="124">
        <v>0</v>
      </c>
      <c r="F79" s="31">
        <v>3</v>
      </c>
      <c r="G79" s="31">
        <v>3</v>
      </c>
      <c r="H79" s="31">
        <v>0</v>
      </c>
      <c r="I79" s="31">
        <v>0</v>
      </c>
      <c r="J79" s="31">
        <v>0</v>
      </c>
      <c r="K79" s="31">
        <v>0</v>
      </c>
      <c r="L79" s="32">
        <v>0</v>
      </c>
    </row>
    <row r="80" spans="1:12" ht="12.75">
      <c r="A80" s="27">
        <v>4</v>
      </c>
      <c r="B80" s="28" t="s">
        <v>157</v>
      </c>
      <c r="C80" s="118" t="s">
        <v>158</v>
      </c>
      <c r="D80" s="216">
        <v>2</v>
      </c>
      <c r="E80" s="124">
        <v>0</v>
      </c>
      <c r="F80" s="31">
        <v>2</v>
      </c>
      <c r="G80" s="31">
        <v>2</v>
      </c>
      <c r="H80" s="31">
        <v>0</v>
      </c>
      <c r="I80" s="31">
        <v>0</v>
      </c>
      <c r="J80" s="31">
        <v>0</v>
      </c>
      <c r="K80" s="31">
        <v>0</v>
      </c>
      <c r="L80" s="32">
        <v>0</v>
      </c>
    </row>
    <row r="81" spans="1:12" ht="12.75">
      <c r="A81" s="27">
        <v>5</v>
      </c>
      <c r="B81" s="28" t="s">
        <v>123</v>
      </c>
      <c r="C81" s="118" t="s">
        <v>159</v>
      </c>
      <c r="D81" s="216">
        <v>5</v>
      </c>
      <c r="E81" s="124">
        <v>0</v>
      </c>
      <c r="F81" s="31">
        <v>5</v>
      </c>
      <c r="G81" s="31">
        <v>0</v>
      </c>
      <c r="H81" s="31">
        <v>5</v>
      </c>
      <c r="I81" s="31">
        <v>0</v>
      </c>
      <c r="J81" s="31">
        <v>0</v>
      </c>
      <c r="K81" s="31">
        <v>0</v>
      </c>
      <c r="L81" s="32">
        <v>0</v>
      </c>
    </row>
    <row r="82" spans="1:12" ht="12.75">
      <c r="A82" s="27">
        <v>6</v>
      </c>
      <c r="B82" s="28" t="s">
        <v>128</v>
      </c>
      <c r="C82" s="118" t="s">
        <v>160</v>
      </c>
      <c r="D82" s="216">
        <v>9</v>
      </c>
      <c r="E82" s="124">
        <v>2</v>
      </c>
      <c r="F82" s="31">
        <v>7</v>
      </c>
      <c r="G82" s="31">
        <v>0</v>
      </c>
      <c r="H82" s="31">
        <v>7</v>
      </c>
      <c r="I82" s="31">
        <v>0</v>
      </c>
      <c r="J82" s="31">
        <v>0</v>
      </c>
      <c r="K82" s="31">
        <v>0</v>
      </c>
      <c r="L82" s="32">
        <v>0</v>
      </c>
    </row>
    <row r="83" spans="1:12" ht="13.5" thickBot="1">
      <c r="A83" s="27">
        <v>7</v>
      </c>
      <c r="B83" s="28" t="s">
        <v>74</v>
      </c>
      <c r="C83" s="118" t="s">
        <v>161</v>
      </c>
      <c r="D83" s="216">
        <v>8</v>
      </c>
      <c r="E83" s="124">
        <v>0</v>
      </c>
      <c r="F83" s="31">
        <v>8</v>
      </c>
      <c r="G83" s="31">
        <v>1</v>
      </c>
      <c r="H83" s="31">
        <v>7</v>
      </c>
      <c r="I83" s="31">
        <v>0</v>
      </c>
      <c r="J83" s="31">
        <v>0</v>
      </c>
      <c r="K83" s="31">
        <v>0</v>
      </c>
      <c r="L83" s="32">
        <v>0</v>
      </c>
    </row>
    <row r="84" spans="1:12" s="134" customFormat="1" ht="17.25" thickBot="1" thickTop="1">
      <c r="A84" s="180">
        <v>7</v>
      </c>
      <c r="B84" s="181"/>
      <c r="C84" s="217" t="s">
        <v>162</v>
      </c>
      <c r="D84" s="218">
        <f aca="true" t="shared" si="6" ref="D84:L84">(D77+D78+D79+D80+D81+D82+D83)</f>
        <v>46</v>
      </c>
      <c r="E84" s="219">
        <f t="shared" si="6"/>
        <v>4</v>
      </c>
      <c r="F84" s="183">
        <f t="shared" si="6"/>
        <v>42</v>
      </c>
      <c r="G84" s="183">
        <f t="shared" si="6"/>
        <v>12</v>
      </c>
      <c r="H84" s="183">
        <f t="shared" si="6"/>
        <v>24</v>
      </c>
      <c r="I84" s="183">
        <f t="shared" si="6"/>
        <v>6</v>
      </c>
      <c r="J84" s="183">
        <f t="shared" si="6"/>
        <v>0</v>
      </c>
      <c r="K84" s="183">
        <f t="shared" si="6"/>
        <v>0</v>
      </c>
      <c r="L84" s="184">
        <f t="shared" si="6"/>
        <v>0</v>
      </c>
    </row>
    <row r="85" spans="1:12" ht="14.25" thickBot="1" thickTop="1">
      <c r="A85" s="547"/>
      <c r="B85" s="548"/>
      <c r="C85" s="548"/>
      <c r="D85" s="495"/>
      <c r="E85" s="548"/>
      <c r="F85" s="548"/>
      <c r="G85" s="548"/>
      <c r="H85" s="548"/>
      <c r="I85" s="548"/>
      <c r="J85" s="548"/>
      <c r="K85" s="548"/>
      <c r="L85" s="549"/>
    </row>
    <row r="86" spans="1:12" ht="13.5" thickTop="1">
      <c r="A86" s="27">
        <v>1</v>
      </c>
      <c r="B86" s="28" t="s">
        <v>83</v>
      </c>
      <c r="C86" s="118" t="s">
        <v>163</v>
      </c>
      <c r="D86" s="220">
        <v>11</v>
      </c>
      <c r="E86" s="124">
        <v>0</v>
      </c>
      <c r="F86" s="31">
        <v>11</v>
      </c>
      <c r="G86" s="31">
        <v>4</v>
      </c>
      <c r="H86" s="31">
        <v>7</v>
      </c>
      <c r="I86" s="31">
        <v>0</v>
      </c>
      <c r="J86" s="31">
        <v>0</v>
      </c>
      <c r="K86" s="31">
        <v>0</v>
      </c>
      <c r="L86" s="32">
        <v>0</v>
      </c>
    </row>
    <row r="87" spans="1:12" ht="12.75">
      <c r="A87" s="27">
        <v>2</v>
      </c>
      <c r="B87" s="28" t="s">
        <v>66</v>
      </c>
      <c r="C87" s="118" t="s">
        <v>181</v>
      </c>
      <c r="D87" s="216">
        <v>0</v>
      </c>
      <c r="E87" s="124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2">
        <v>0</v>
      </c>
    </row>
    <row r="88" spans="1:12" ht="12.75">
      <c r="A88" s="27">
        <v>3</v>
      </c>
      <c r="B88" s="28" t="s">
        <v>66</v>
      </c>
      <c r="C88" s="118" t="s">
        <v>164</v>
      </c>
      <c r="D88" s="216">
        <v>25</v>
      </c>
      <c r="E88" s="124">
        <v>2</v>
      </c>
      <c r="F88" s="31">
        <v>23</v>
      </c>
      <c r="G88" s="31">
        <v>7</v>
      </c>
      <c r="H88" s="31">
        <v>13</v>
      </c>
      <c r="I88" s="31">
        <v>0</v>
      </c>
      <c r="J88" s="31">
        <v>2</v>
      </c>
      <c r="K88" s="31">
        <v>1</v>
      </c>
      <c r="L88" s="32">
        <v>0</v>
      </c>
    </row>
    <row r="89" spans="1:12" ht="12.75">
      <c r="A89" s="27">
        <v>4</v>
      </c>
      <c r="B89" s="28" t="s">
        <v>66</v>
      </c>
      <c r="C89" s="118" t="s">
        <v>165</v>
      </c>
      <c r="D89" s="216">
        <v>22</v>
      </c>
      <c r="E89" s="124">
        <v>5</v>
      </c>
      <c r="F89" s="31">
        <v>17</v>
      </c>
      <c r="G89" s="31">
        <v>5</v>
      </c>
      <c r="H89" s="31">
        <v>11</v>
      </c>
      <c r="I89" s="31">
        <v>0</v>
      </c>
      <c r="J89" s="31">
        <v>0</v>
      </c>
      <c r="K89" s="31">
        <v>1</v>
      </c>
      <c r="L89" s="32">
        <v>0</v>
      </c>
    </row>
    <row r="90" spans="1:12" ht="12.75">
      <c r="A90" s="27">
        <v>5</v>
      </c>
      <c r="B90" s="28" t="s">
        <v>106</v>
      </c>
      <c r="C90" s="118" t="s">
        <v>166</v>
      </c>
      <c r="D90" s="216">
        <v>60</v>
      </c>
      <c r="E90" s="124">
        <v>2</v>
      </c>
      <c r="F90" s="31">
        <v>58</v>
      </c>
      <c r="G90" s="31">
        <v>24</v>
      </c>
      <c r="H90" s="31">
        <v>34</v>
      </c>
      <c r="I90" s="31">
        <v>0</v>
      </c>
      <c r="J90" s="31">
        <v>0</v>
      </c>
      <c r="K90" s="31">
        <v>0</v>
      </c>
      <c r="L90" s="32">
        <v>0</v>
      </c>
    </row>
    <row r="91" spans="1:12" ht="12.75">
      <c r="A91" s="27">
        <v>6</v>
      </c>
      <c r="B91" s="28" t="s">
        <v>108</v>
      </c>
      <c r="C91" s="118" t="s">
        <v>167</v>
      </c>
      <c r="D91" s="216">
        <v>10</v>
      </c>
      <c r="E91" s="124">
        <v>1</v>
      </c>
      <c r="F91" s="31">
        <v>9</v>
      </c>
      <c r="G91" s="31">
        <v>0</v>
      </c>
      <c r="H91" s="31">
        <v>9</v>
      </c>
      <c r="I91" s="31">
        <v>0</v>
      </c>
      <c r="J91" s="31">
        <v>0</v>
      </c>
      <c r="K91" s="31">
        <v>0</v>
      </c>
      <c r="L91" s="32">
        <v>0</v>
      </c>
    </row>
    <row r="92" spans="1:12" ht="12.75">
      <c r="A92" s="27">
        <v>7</v>
      </c>
      <c r="B92" s="28" t="s">
        <v>126</v>
      </c>
      <c r="C92" s="118" t="s">
        <v>168</v>
      </c>
      <c r="D92" s="216">
        <v>58</v>
      </c>
      <c r="E92" s="124">
        <v>2</v>
      </c>
      <c r="F92" s="31">
        <v>56</v>
      </c>
      <c r="G92" s="31">
        <v>19</v>
      </c>
      <c r="H92" s="31">
        <v>30</v>
      </c>
      <c r="I92" s="31">
        <v>2</v>
      </c>
      <c r="J92" s="31">
        <v>2</v>
      </c>
      <c r="K92" s="31">
        <v>0</v>
      </c>
      <c r="L92" s="32">
        <v>3</v>
      </c>
    </row>
    <row r="93" spans="1:12" ht="13.5" thickBot="1">
      <c r="A93" s="27">
        <v>8</v>
      </c>
      <c r="B93" s="28" t="s">
        <v>128</v>
      </c>
      <c r="C93" s="118" t="s">
        <v>169</v>
      </c>
      <c r="D93" s="216">
        <v>32</v>
      </c>
      <c r="E93" s="124">
        <v>6</v>
      </c>
      <c r="F93" s="31">
        <v>26</v>
      </c>
      <c r="G93" s="31">
        <v>9</v>
      </c>
      <c r="H93" s="31">
        <v>17</v>
      </c>
      <c r="I93" s="31">
        <v>0</v>
      </c>
      <c r="J93" s="31">
        <v>0</v>
      </c>
      <c r="K93" s="31">
        <v>0</v>
      </c>
      <c r="L93" s="32">
        <v>0</v>
      </c>
    </row>
    <row r="94" spans="1:12" s="134" customFormat="1" ht="17.25" thickBot="1" thickTop="1">
      <c r="A94" s="180">
        <v>8</v>
      </c>
      <c r="B94" s="181"/>
      <c r="C94" s="217" t="s">
        <v>170</v>
      </c>
      <c r="D94" s="218">
        <f aca="true" t="shared" si="7" ref="D94:L94">(D86+D87+D88+D89+D90+D91+D92+D93)</f>
        <v>218</v>
      </c>
      <c r="E94" s="219">
        <f t="shared" si="7"/>
        <v>18</v>
      </c>
      <c r="F94" s="183">
        <f t="shared" si="7"/>
        <v>200</v>
      </c>
      <c r="G94" s="183">
        <f t="shared" si="7"/>
        <v>68</v>
      </c>
      <c r="H94" s="183">
        <f t="shared" si="7"/>
        <v>121</v>
      </c>
      <c r="I94" s="183">
        <f t="shared" si="7"/>
        <v>2</v>
      </c>
      <c r="J94" s="183">
        <f t="shared" si="7"/>
        <v>4</v>
      </c>
      <c r="K94" s="183">
        <f t="shared" si="7"/>
        <v>2</v>
      </c>
      <c r="L94" s="184">
        <f t="shared" si="7"/>
        <v>3</v>
      </c>
    </row>
    <row r="95" spans="1:12" ht="14.25" thickBot="1" thickTop="1">
      <c r="A95" s="547"/>
      <c r="B95" s="548"/>
      <c r="C95" s="548"/>
      <c r="D95" s="495"/>
      <c r="E95" s="548"/>
      <c r="F95" s="548"/>
      <c r="G95" s="548"/>
      <c r="H95" s="548"/>
      <c r="I95" s="548"/>
      <c r="J95" s="548"/>
      <c r="K95" s="548"/>
      <c r="L95" s="549"/>
    </row>
    <row r="96" spans="1:12" s="134" customFormat="1" ht="17.25" thickBot="1" thickTop="1">
      <c r="A96" s="197">
        <v>67</v>
      </c>
      <c r="B96" s="181"/>
      <c r="C96" s="232" t="s">
        <v>171</v>
      </c>
      <c r="D96" s="233">
        <f aca="true" t="shared" si="8" ref="D96:L96">(D63+D70+D75+D84+D94)</f>
        <v>2881</v>
      </c>
      <c r="E96" s="234">
        <f t="shared" si="8"/>
        <v>170</v>
      </c>
      <c r="F96" s="199">
        <f t="shared" si="8"/>
        <v>2711</v>
      </c>
      <c r="G96" s="199">
        <f t="shared" si="8"/>
        <v>991</v>
      </c>
      <c r="H96" s="199">
        <f t="shared" si="8"/>
        <v>985</v>
      </c>
      <c r="I96" s="199">
        <f t="shared" si="8"/>
        <v>112</v>
      </c>
      <c r="J96" s="199">
        <f t="shared" si="8"/>
        <v>91</v>
      </c>
      <c r="K96" s="199">
        <f t="shared" si="8"/>
        <v>472</v>
      </c>
      <c r="L96" s="200">
        <f t="shared" si="8"/>
        <v>60</v>
      </c>
    </row>
    <row r="97" ht="13.5" thickTop="1"/>
  </sheetData>
  <sheetProtection password="CE88" sheet="1" objects="1" scenarios="1"/>
  <mergeCells count="9">
    <mergeCell ref="A71:L71"/>
    <mergeCell ref="A76:L76"/>
    <mergeCell ref="A85:L85"/>
    <mergeCell ref="A95:L95"/>
    <mergeCell ref="A2:A5"/>
    <mergeCell ref="B2:B5"/>
    <mergeCell ref="C2:C5"/>
    <mergeCell ref="A64:L64"/>
    <mergeCell ref="A12:L12"/>
  </mergeCells>
  <printOptions horizontalCentered="1"/>
  <pageMargins left="0.35433070866141736" right="0.35433070866141736" top="0.7874015748031497" bottom="0.5905511811023623" header="0.5118110236220472" footer="0.11811023622047245"/>
  <pageSetup horizontalDpi="600" verticalDpi="600" orientation="landscape" paperSize="9" r:id="rId1"/>
  <headerFooter alignWithMargins="0">
    <oddFooter>&amp;R&amp;P+16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ySplit="4" topLeftCell="BM5" activePane="bottomLeft" state="frozen"/>
      <selection pane="topLeft" activeCell="A1" sqref="A1"/>
      <selection pane="bottomLeft" activeCell="D97" sqref="D97"/>
    </sheetView>
  </sheetViews>
  <sheetFormatPr defaultColWidth="9.140625" defaultRowHeight="12.75"/>
  <cols>
    <col min="1" max="1" width="3.57421875" style="67" customWidth="1"/>
    <col min="2" max="2" width="12.8515625" style="5" customWidth="1"/>
    <col min="3" max="3" width="38.7109375" style="5" customWidth="1"/>
    <col min="4" max="4" width="6.8515625" style="201" customWidth="1"/>
    <col min="5" max="5" width="6.28125" style="6" customWidth="1"/>
    <col min="6" max="6" width="6.140625" style="6" customWidth="1"/>
    <col min="7" max="8" width="6.28125" style="6" customWidth="1"/>
    <col min="9" max="9" width="6.140625" style="6" customWidth="1"/>
  </cols>
  <sheetData>
    <row r="1" ht="16.5" thickBot="1">
      <c r="A1" s="235" t="s">
        <v>260</v>
      </c>
    </row>
    <row r="2" spans="1:9" s="5" customFormat="1" ht="22.5">
      <c r="A2" s="564" t="s">
        <v>46</v>
      </c>
      <c r="B2" s="564" t="s">
        <v>47</v>
      </c>
      <c r="C2" s="536" t="s">
        <v>48</v>
      </c>
      <c r="D2" s="202" t="s">
        <v>261</v>
      </c>
      <c r="E2" s="203" t="s">
        <v>262</v>
      </c>
      <c r="F2" s="103" t="s">
        <v>263</v>
      </c>
      <c r="G2" s="103" t="s">
        <v>264</v>
      </c>
      <c r="H2" s="103" t="s">
        <v>265</v>
      </c>
      <c r="I2" s="105" t="s">
        <v>266</v>
      </c>
    </row>
    <row r="3" spans="1:9" s="5" customFormat="1" ht="12.75" customHeight="1">
      <c r="A3" s="565"/>
      <c r="B3" s="565"/>
      <c r="C3" s="537"/>
      <c r="D3" s="204"/>
      <c r="E3" s="497" t="s">
        <v>267</v>
      </c>
      <c r="F3" s="497"/>
      <c r="G3" s="497"/>
      <c r="H3" s="497"/>
      <c r="I3" s="498"/>
    </row>
    <row r="4" spans="1:9" s="5" customFormat="1" ht="129" customHeight="1" thickBot="1">
      <c r="A4" s="566"/>
      <c r="B4" s="566"/>
      <c r="C4" s="512"/>
      <c r="D4" s="213" t="s">
        <v>268</v>
      </c>
      <c r="E4" s="178" t="s">
        <v>269</v>
      </c>
      <c r="F4" s="116" t="s">
        <v>270</v>
      </c>
      <c r="G4" s="116" t="s">
        <v>271</v>
      </c>
      <c r="H4" s="116" t="s">
        <v>272</v>
      </c>
      <c r="I4" s="117" t="s">
        <v>273</v>
      </c>
    </row>
    <row r="5" spans="1:9" ht="12.75">
      <c r="A5" s="21">
        <v>1</v>
      </c>
      <c r="B5" s="22" t="s">
        <v>64</v>
      </c>
      <c r="C5" s="153" t="s">
        <v>65</v>
      </c>
      <c r="D5" s="215">
        <v>114</v>
      </c>
      <c r="E5" s="121">
        <v>8</v>
      </c>
      <c r="F5" s="25">
        <v>32</v>
      </c>
      <c r="G5" s="25">
        <v>74</v>
      </c>
      <c r="H5" s="25">
        <v>0</v>
      </c>
      <c r="I5" s="26">
        <v>0</v>
      </c>
    </row>
    <row r="6" spans="1:9" ht="12.75">
      <c r="A6" s="27">
        <v>2</v>
      </c>
      <c r="B6" s="28" t="s">
        <v>66</v>
      </c>
      <c r="C6" s="118" t="s">
        <v>67</v>
      </c>
      <c r="D6" s="216">
        <v>85</v>
      </c>
      <c r="E6" s="124">
        <v>0</v>
      </c>
      <c r="F6" s="31">
        <v>50</v>
      </c>
      <c r="G6" s="31">
        <v>31</v>
      </c>
      <c r="H6" s="31">
        <v>0</v>
      </c>
      <c r="I6" s="32">
        <v>4</v>
      </c>
    </row>
    <row r="7" spans="1:9" ht="12.75">
      <c r="A7" s="27">
        <v>3</v>
      </c>
      <c r="B7" s="28" t="s">
        <v>66</v>
      </c>
      <c r="C7" s="118" t="s">
        <v>68</v>
      </c>
      <c r="D7" s="216">
        <v>115</v>
      </c>
      <c r="E7" s="124">
        <v>5</v>
      </c>
      <c r="F7" s="31">
        <v>75</v>
      </c>
      <c r="G7" s="31">
        <v>34</v>
      </c>
      <c r="H7" s="31">
        <v>1</v>
      </c>
      <c r="I7" s="32">
        <v>0</v>
      </c>
    </row>
    <row r="8" spans="1:9" ht="12.75">
      <c r="A8" s="27">
        <v>4</v>
      </c>
      <c r="B8" s="28" t="s">
        <v>66</v>
      </c>
      <c r="C8" s="118" t="s">
        <v>69</v>
      </c>
      <c r="D8" s="216">
        <v>64</v>
      </c>
      <c r="E8" s="124">
        <v>2</v>
      </c>
      <c r="F8" s="31">
        <v>38</v>
      </c>
      <c r="G8" s="31">
        <v>18</v>
      </c>
      <c r="H8" s="31">
        <v>0</v>
      </c>
      <c r="I8" s="32">
        <v>6</v>
      </c>
    </row>
    <row r="9" spans="1:9" ht="13.5" thickBot="1">
      <c r="A9" s="27">
        <v>5</v>
      </c>
      <c r="B9" s="28" t="s">
        <v>70</v>
      </c>
      <c r="C9" s="118" t="s">
        <v>71</v>
      </c>
      <c r="D9" s="216">
        <v>107</v>
      </c>
      <c r="E9" s="124">
        <v>12</v>
      </c>
      <c r="F9" s="31">
        <v>38</v>
      </c>
      <c r="G9" s="31">
        <v>57</v>
      </c>
      <c r="H9" s="31">
        <v>0</v>
      </c>
      <c r="I9" s="32">
        <v>0</v>
      </c>
    </row>
    <row r="10" spans="1:9" s="134" customFormat="1" ht="17.25" thickBot="1" thickTop="1">
      <c r="A10" s="180">
        <v>5</v>
      </c>
      <c r="B10" s="181"/>
      <c r="C10" s="217" t="s">
        <v>72</v>
      </c>
      <c r="D10" s="218">
        <f aca="true" t="shared" si="0" ref="D10:I10">(D5+D6+D7+D8+D9)</f>
        <v>485</v>
      </c>
      <c r="E10" s="219">
        <f t="shared" si="0"/>
        <v>27</v>
      </c>
      <c r="F10" s="183">
        <f t="shared" si="0"/>
        <v>233</v>
      </c>
      <c r="G10" s="183">
        <f t="shared" si="0"/>
        <v>214</v>
      </c>
      <c r="H10" s="183">
        <f t="shared" si="0"/>
        <v>1</v>
      </c>
      <c r="I10" s="184">
        <f t="shared" si="0"/>
        <v>10</v>
      </c>
    </row>
    <row r="11" spans="1:9" ht="14.25" thickBot="1" thickTop="1">
      <c r="A11" s="547"/>
      <c r="B11" s="548"/>
      <c r="C11" s="548"/>
      <c r="D11" s="495"/>
      <c r="E11" s="548"/>
      <c r="F11" s="548"/>
      <c r="G11" s="548"/>
      <c r="H11" s="548"/>
      <c r="I11" s="549"/>
    </row>
    <row r="12" spans="1:9" ht="13.5" thickTop="1">
      <c r="A12" s="27">
        <v>1</v>
      </c>
      <c r="B12" s="28" t="s">
        <v>66</v>
      </c>
      <c r="C12" s="118" t="s">
        <v>73</v>
      </c>
      <c r="D12" s="220">
        <v>84</v>
      </c>
      <c r="E12" s="124">
        <v>56</v>
      </c>
      <c r="F12" s="31">
        <v>0</v>
      </c>
      <c r="G12" s="31">
        <v>28</v>
      </c>
      <c r="H12" s="31">
        <v>0</v>
      </c>
      <c r="I12" s="32">
        <v>0</v>
      </c>
    </row>
    <row r="13" spans="1:9" ht="12.75">
      <c r="A13" s="27">
        <v>2</v>
      </c>
      <c r="B13" s="28" t="s">
        <v>74</v>
      </c>
      <c r="C13" s="118" t="s">
        <v>75</v>
      </c>
      <c r="D13" s="216">
        <v>171</v>
      </c>
      <c r="E13" s="124">
        <v>115</v>
      </c>
      <c r="F13" s="31">
        <v>21</v>
      </c>
      <c r="G13" s="31">
        <v>35</v>
      </c>
      <c r="H13" s="31">
        <v>0</v>
      </c>
      <c r="I13" s="32">
        <v>0</v>
      </c>
    </row>
    <row r="14" spans="1:9" ht="13.5" thickBot="1">
      <c r="A14" s="27">
        <v>3</v>
      </c>
      <c r="B14" s="28" t="s">
        <v>76</v>
      </c>
      <c r="C14" s="118" t="s">
        <v>77</v>
      </c>
      <c r="D14" s="216">
        <v>101</v>
      </c>
      <c r="E14" s="124">
        <v>94</v>
      </c>
      <c r="F14" s="31">
        <v>0</v>
      </c>
      <c r="G14" s="31">
        <v>6</v>
      </c>
      <c r="H14" s="31">
        <v>0</v>
      </c>
      <c r="I14" s="32">
        <v>1</v>
      </c>
    </row>
    <row r="15" spans="1:9" s="134" customFormat="1" ht="33" thickBot="1" thickTop="1">
      <c r="A15" s="144">
        <v>3</v>
      </c>
      <c r="B15" s="145"/>
      <c r="C15" s="236" t="s">
        <v>78</v>
      </c>
      <c r="D15" s="221">
        <f aca="true" t="shared" si="1" ref="D15:I15">(D12+D13+D14)</f>
        <v>356</v>
      </c>
      <c r="E15" s="222">
        <f t="shared" si="1"/>
        <v>265</v>
      </c>
      <c r="F15" s="223">
        <f t="shared" si="1"/>
        <v>21</v>
      </c>
      <c r="G15" s="223">
        <f t="shared" si="1"/>
        <v>69</v>
      </c>
      <c r="H15" s="223">
        <f t="shared" si="1"/>
        <v>0</v>
      </c>
      <c r="I15" s="224">
        <f t="shared" si="1"/>
        <v>1</v>
      </c>
    </row>
    <row r="16" spans="1:9" s="134" customFormat="1" ht="16.5" thickBot="1">
      <c r="A16" s="225">
        <v>8</v>
      </c>
      <c r="B16" s="226"/>
      <c r="C16" s="227" t="s">
        <v>79</v>
      </c>
      <c r="D16" s="90">
        <f aca="true" t="shared" si="2" ref="D16:I16">D10+D15</f>
        <v>841</v>
      </c>
      <c r="E16" s="237">
        <f t="shared" si="2"/>
        <v>292</v>
      </c>
      <c r="F16" s="237">
        <f t="shared" si="2"/>
        <v>254</v>
      </c>
      <c r="G16" s="237">
        <f t="shared" si="2"/>
        <v>283</v>
      </c>
      <c r="H16" s="237">
        <f t="shared" si="2"/>
        <v>1</v>
      </c>
      <c r="I16" s="238">
        <f t="shared" si="2"/>
        <v>11</v>
      </c>
    </row>
    <row r="17" spans="1:9" ht="13.5" thickBot="1">
      <c r="A17" s="51"/>
      <c r="B17" s="52"/>
      <c r="C17" s="52"/>
      <c r="D17" s="239"/>
      <c r="E17" s="53"/>
      <c r="F17" s="53"/>
      <c r="G17" s="53"/>
      <c r="H17" s="53"/>
      <c r="I17" s="54"/>
    </row>
    <row r="18" spans="1:9" ht="13.5" thickTop="1">
      <c r="A18" s="27">
        <v>1</v>
      </c>
      <c r="B18" s="240" t="s">
        <v>80</v>
      </c>
      <c r="C18" s="118" t="s">
        <v>81</v>
      </c>
      <c r="D18" s="220">
        <v>82</v>
      </c>
      <c r="E18" s="241">
        <v>12</v>
      </c>
      <c r="F18" s="242">
        <v>1</v>
      </c>
      <c r="G18" s="242">
        <v>65</v>
      </c>
      <c r="H18" s="242">
        <v>4</v>
      </c>
      <c r="I18" s="243">
        <v>0</v>
      </c>
    </row>
    <row r="19" spans="1:9" ht="12.75">
      <c r="A19" s="27">
        <v>2</v>
      </c>
      <c r="B19" s="28" t="s">
        <v>80</v>
      </c>
      <c r="C19" s="118" t="s">
        <v>82</v>
      </c>
      <c r="D19" s="216">
        <v>62</v>
      </c>
      <c r="E19" s="124">
        <v>11</v>
      </c>
      <c r="F19" s="31">
        <v>0</v>
      </c>
      <c r="G19" s="31">
        <v>38</v>
      </c>
      <c r="H19" s="31">
        <v>12</v>
      </c>
      <c r="I19" s="32">
        <v>1</v>
      </c>
    </row>
    <row r="20" spans="1:9" ht="12.75">
      <c r="A20" s="27">
        <v>3</v>
      </c>
      <c r="B20" s="28" t="s">
        <v>83</v>
      </c>
      <c r="C20" s="118" t="s">
        <v>84</v>
      </c>
      <c r="D20" s="216">
        <v>90</v>
      </c>
      <c r="E20" s="124">
        <v>4</v>
      </c>
      <c r="F20" s="31">
        <v>4</v>
      </c>
      <c r="G20" s="31">
        <v>74</v>
      </c>
      <c r="H20" s="31">
        <v>6</v>
      </c>
      <c r="I20" s="32">
        <v>2</v>
      </c>
    </row>
    <row r="21" spans="1:9" ht="12.75">
      <c r="A21" s="27">
        <v>4</v>
      </c>
      <c r="B21" s="28" t="s">
        <v>85</v>
      </c>
      <c r="C21" s="118" t="s">
        <v>86</v>
      </c>
      <c r="D21" s="216">
        <v>49</v>
      </c>
      <c r="E21" s="124">
        <v>1</v>
      </c>
      <c r="F21" s="31">
        <v>0</v>
      </c>
      <c r="G21" s="31">
        <v>0</v>
      </c>
      <c r="H21" s="31">
        <v>1</v>
      </c>
      <c r="I21" s="32">
        <v>47</v>
      </c>
    </row>
    <row r="22" spans="1:9" ht="12.75">
      <c r="A22" s="27">
        <v>5</v>
      </c>
      <c r="B22" s="28" t="s">
        <v>85</v>
      </c>
      <c r="C22" s="118" t="s">
        <v>87</v>
      </c>
      <c r="D22" s="216">
        <v>9</v>
      </c>
      <c r="E22" s="124">
        <v>2</v>
      </c>
      <c r="F22" s="31">
        <v>1</v>
      </c>
      <c r="G22" s="31">
        <v>6</v>
      </c>
      <c r="H22" s="31">
        <v>0</v>
      </c>
      <c r="I22" s="32">
        <v>0</v>
      </c>
    </row>
    <row r="23" spans="1:9" ht="12.75">
      <c r="A23" s="27">
        <v>6</v>
      </c>
      <c r="B23" s="28" t="s">
        <v>64</v>
      </c>
      <c r="C23" s="118" t="s">
        <v>88</v>
      </c>
      <c r="D23" s="216">
        <v>78</v>
      </c>
      <c r="E23" s="124">
        <v>8</v>
      </c>
      <c r="F23" s="31">
        <v>0</v>
      </c>
      <c r="G23" s="31">
        <v>63</v>
      </c>
      <c r="H23" s="31">
        <v>6</v>
      </c>
      <c r="I23" s="32">
        <v>1</v>
      </c>
    </row>
    <row r="24" spans="1:9" ht="12.75">
      <c r="A24" s="27">
        <v>7</v>
      </c>
      <c r="B24" s="28" t="s">
        <v>89</v>
      </c>
      <c r="C24" s="118" t="s">
        <v>90</v>
      </c>
      <c r="D24" s="216">
        <v>41</v>
      </c>
      <c r="E24" s="124">
        <v>2</v>
      </c>
      <c r="F24" s="31">
        <v>0</v>
      </c>
      <c r="G24" s="31">
        <v>29</v>
      </c>
      <c r="H24" s="31">
        <v>5</v>
      </c>
      <c r="I24" s="32">
        <v>5</v>
      </c>
    </row>
    <row r="25" spans="1:9" ht="12.75">
      <c r="A25" s="27">
        <v>8</v>
      </c>
      <c r="B25" s="28" t="s">
        <v>66</v>
      </c>
      <c r="C25" s="118" t="s">
        <v>91</v>
      </c>
      <c r="D25" s="216">
        <v>53</v>
      </c>
      <c r="E25" s="124">
        <v>26</v>
      </c>
      <c r="F25" s="31">
        <v>0</v>
      </c>
      <c r="G25" s="31">
        <v>23</v>
      </c>
      <c r="H25" s="31">
        <v>4</v>
      </c>
      <c r="I25" s="32">
        <v>0</v>
      </c>
    </row>
    <row r="26" spans="1:9" ht="12.75">
      <c r="A26" s="27">
        <v>9</v>
      </c>
      <c r="B26" s="28" t="s">
        <v>66</v>
      </c>
      <c r="C26" s="118" t="s">
        <v>92</v>
      </c>
      <c r="D26" s="216">
        <v>38</v>
      </c>
      <c r="E26" s="124">
        <v>0</v>
      </c>
      <c r="F26" s="31">
        <v>23</v>
      </c>
      <c r="G26" s="31">
        <v>0</v>
      </c>
      <c r="H26" s="31">
        <v>12</v>
      </c>
      <c r="I26" s="32">
        <v>3</v>
      </c>
    </row>
    <row r="27" spans="1:9" ht="12.75">
      <c r="A27" s="27">
        <v>10</v>
      </c>
      <c r="B27" s="28" t="s">
        <v>66</v>
      </c>
      <c r="C27" s="118" t="s">
        <v>93</v>
      </c>
      <c r="D27" s="216">
        <v>24</v>
      </c>
      <c r="E27" s="124">
        <v>13</v>
      </c>
      <c r="F27" s="31">
        <v>0</v>
      </c>
      <c r="G27" s="31">
        <v>11</v>
      </c>
      <c r="H27" s="31">
        <v>0</v>
      </c>
      <c r="I27" s="32">
        <v>0</v>
      </c>
    </row>
    <row r="28" spans="1:9" ht="12.75">
      <c r="A28" s="27">
        <v>11</v>
      </c>
      <c r="B28" s="28" t="s">
        <v>66</v>
      </c>
      <c r="C28" s="118" t="s">
        <v>94</v>
      </c>
      <c r="D28" s="216">
        <v>58</v>
      </c>
      <c r="E28" s="124">
        <v>21</v>
      </c>
      <c r="F28" s="31">
        <v>0</v>
      </c>
      <c r="G28" s="31">
        <v>29</v>
      </c>
      <c r="H28" s="31">
        <v>8</v>
      </c>
      <c r="I28" s="32">
        <v>0</v>
      </c>
    </row>
    <row r="29" spans="1:9" ht="12.75">
      <c r="A29" s="27">
        <v>12</v>
      </c>
      <c r="B29" s="28" t="s">
        <v>66</v>
      </c>
      <c r="C29" s="118" t="s">
        <v>95</v>
      </c>
      <c r="D29" s="216">
        <v>83</v>
      </c>
      <c r="E29" s="124">
        <v>60</v>
      </c>
      <c r="F29" s="31">
        <v>0</v>
      </c>
      <c r="G29" s="31">
        <v>20</v>
      </c>
      <c r="H29" s="31">
        <v>2</v>
      </c>
      <c r="I29" s="32">
        <v>1</v>
      </c>
    </row>
    <row r="30" spans="1:9" ht="12.75">
      <c r="A30" s="27">
        <v>13</v>
      </c>
      <c r="B30" s="28" t="s">
        <v>66</v>
      </c>
      <c r="C30" s="118" t="s">
        <v>96</v>
      </c>
      <c r="D30" s="216">
        <v>70</v>
      </c>
      <c r="E30" s="124">
        <v>38</v>
      </c>
      <c r="F30" s="31">
        <v>0</v>
      </c>
      <c r="G30" s="31">
        <v>26</v>
      </c>
      <c r="H30" s="31">
        <v>6</v>
      </c>
      <c r="I30" s="32">
        <v>0</v>
      </c>
    </row>
    <row r="31" spans="1:9" ht="12.75">
      <c r="A31" s="27">
        <v>14</v>
      </c>
      <c r="B31" s="28" t="s">
        <v>66</v>
      </c>
      <c r="C31" s="118" t="s">
        <v>97</v>
      </c>
      <c r="D31" s="216">
        <v>45</v>
      </c>
      <c r="E31" s="124">
        <v>11</v>
      </c>
      <c r="F31" s="31">
        <v>1</v>
      </c>
      <c r="G31" s="31">
        <v>19</v>
      </c>
      <c r="H31" s="31">
        <v>0</v>
      </c>
      <c r="I31" s="32">
        <v>14</v>
      </c>
    </row>
    <row r="32" spans="1:9" ht="12.75">
      <c r="A32" s="27">
        <v>15</v>
      </c>
      <c r="B32" s="28" t="s">
        <v>98</v>
      </c>
      <c r="C32" s="118" t="s">
        <v>99</v>
      </c>
      <c r="D32" s="216">
        <v>35</v>
      </c>
      <c r="E32" s="124">
        <v>0</v>
      </c>
      <c r="F32" s="31">
        <v>0</v>
      </c>
      <c r="G32" s="31">
        <v>31</v>
      </c>
      <c r="H32" s="31">
        <v>4</v>
      </c>
      <c r="I32" s="32">
        <v>0</v>
      </c>
    </row>
    <row r="33" spans="1:9" ht="12.75">
      <c r="A33" s="27">
        <v>16</v>
      </c>
      <c r="B33" s="28" t="s">
        <v>100</v>
      </c>
      <c r="C33" s="118" t="s">
        <v>101</v>
      </c>
      <c r="D33" s="216">
        <v>59</v>
      </c>
      <c r="E33" s="124">
        <v>10</v>
      </c>
      <c r="F33" s="31">
        <v>2</v>
      </c>
      <c r="G33" s="31">
        <v>42</v>
      </c>
      <c r="H33" s="31">
        <v>5</v>
      </c>
      <c r="I33" s="32">
        <v>0</v>
      </c>
    </row>
    <row r="34" spans="1:9" ht="12.75">
      <c r="A34" s="27">
        <v>17</v>
      </c>
      <c r="B34" s="28" t="s">
        <v>102</v>
      </c>
      <c r="C34" s="118" t="s">
        <v>103</v>
      </c>
      <c r="D34" s="216">
        <v>21</v>
      </c>
      <c r="E34" s="124">
        <v>2</v>
      </c>
      <c r="F34" s="31">
        <v>0</v>
      </c>
      <c r="G34" s="31">
        <v>19</v>
      </c>
      <c r="H34" s="31">
        <v>0</v>
      </c>
      <c r="I34" s="32">
        <v>0</v>
      </c>
    </row>
    <row r="35" spans="1:9" ht="12.75">
      <c r="A35" s="27">
        <v>18</v>
      </c>
      <c r="B35" s="28" t="s">
        <v>104</v>
      </c>
      <c r="C35" s="118" t="s">
        <v>105</v>
      </c>
      <c r="D35" s="216">
        <v>9</v>
      </c>
      <c r="E35" s="124">
        <v>0</v>
      </c>
      <c r="F35" s="31">
        <v>0</v>
      </c>
      <c r="G35" s="31">
        <v>8</v>
      </c>
      <c r="H35" s="31">
        <v>0</v>
      </c>
      <c r="I35" s="32">
        <v>1</v>
      </c>
    </row>
    <row r="36" spans="1:9" ht="12.75">
      <c r="A36" s="27">
        <v>19</v>
      </c>
      <c r="B36" s="28" t="s">
        <v>106</v>
      </c>
      <c r="C36" s="118" t="s">
        <v>107</v>
      </c>
      <c r="D36" s="216">
        <v>37</v>
      </c>
      <c r="E36" s="124">
        <v>3</v>
      </c>
      <c r="F36" s="31">
        <v>2</v>
      </c>
      <c r="G36" s="31">
        <v>26</v>
      </c>
      <c r="H36" s="31">
        <v>5</v>
      </c>
      <c r="I36" s="32">
        <v>1</v>
      </c>
    </row>
    <row r="37" spans="1:9" ht="12.75">
      <c r="A37" s="27">
        <v>20</v>
      </c>
      <c r="B37" s="28" t="s">
        <v>108</v>
      </c>
      <c r="C37" s="118" t="s">
        <v>109</v>
      </c>
      <c r="D37" s="216">
        <v>22</v>
      </c>
      <c r="E37" s="124">
        <v>1</v>
      </c>
      <c r="F37" s="31">
        <v>0</v>
      </c>
      <c r="G37" s="31">
        <v>19</v>
      </c>
      <c r="H37" s="31">
        <v>2</v>
      </c>
      <c r="I37" s="32">
        <v>0</v>
      </c>
    </row>
    <row r="38" spans="1:9" ht="12.75">
      <c r="A38" s="27">
        <v>21</v>
      </c>
      <c r="B38" s="28" t="s">
        <v>70</v>
      </c>
      <c r="C38" s="118" t="s">
        <v>110</v>
      </c>
      <c r="D38" s="216">
        <v>55</v>
      </c>
      <c r="E38" s="124">
        <v>6</v>
      </c>
      <c r="F38" s="31">
        <v>1</v>
      </c>
      <c r="G38" s="31">
        <v>42</v>
      </c>
      <c r="H38" s="31">
        <v>6</v>
      </c>
      <c r="I38" s="32">
        <v>0</v>
      </c>
    </row>
    <row r="39" spans="1:9" ht="12.75">
      <c r="A39" s="27">
        <v>22</v>
      </c>
      <c r="B39" s="28" t="s">
        <v>111</v>
      </c>
      <c r="C39" s="118" t="s">
        <v>112</v>
      </c>
      <c r="D39" s="216">
        <v>20</v>
      </c>
      <c r="E39" s="124">
        <v>2</v>
      </c>
      <c r="F39" s="31">
        <v>0</v>
      </c>
      <c r="G39" s="31">
        <v>16</v>
      </c>
      <c r="H39" s="31">
        <v>2</v>
      </c>
      <c r="I39" s="32">
        <v>0</v>
      </c>
    </row>
    <row r="40" spans="1:9" ht="12.75">
      <c r="A40" s="27">
        <v>23</v>
      </c>
      <c r="B40" s="28" t="s">
        <v>111</v>
      </c>
      <c r="C40" s="118" t="s">
        <v>113</v>
      </c>
      <c r="D40" s="216">
        <v>39</v>
      </c>
      <c r="E40" s="124">
        <v>5</v>
      </c>
      <c r="F40" s="31">
        <v>0</v>
      </c>
      <c r="G40" s="31">
        <v>24</v>
      </c>
      <c r="H40" s="31">
        <v>10</v>
      </c>
      <c r="I40" s="32">
        <v>0</v>
      </c>
    </row>
    <row r="41" spans="1:9" ht="12.75">
      <c r="A41" s="27">
        <v>24</v>
      </c>
      <c r="B41" s="28" t="s">
        <v>114</v>
      </c>
      <c r="C41" s="118" t="s">
        <v>115</v>
      </c>
      <c r="D41" s="216">
        <v>63</v>
      </c>
      <c r="E41" s="124">
        <v>0</v>
      </c>
      <c r="F41" s="31">
        <v>0</v>
      </c>
      <c r="G41" s="31">
        <v>63</v>
      </c>
      <c r="H41" s="31">
        <v>0</v>
      </c>
      <c r="I41" s="32">
        <v>0</v>
      </c>
    </row>
    <row r="42" spans="1:9" ht="12.75">
      <c r="A42" s="27">
        <v>25</v>
      </c>
      <c r="B42" s="28" t="s">
        <v>114</v>
      </c>
      <c r="C42" s="118" t="s">
        <v>116</v>
      </c>
      <c r="D42" s="216">
        <v>18</v>
      </c>
      <c r="E42" s="124">
        <v>0</v>
      </c>
      <c r="F42" s="31">
        <v>0</v>
      </c>
      <c r="G42" s="31">
        <v>18</v>
      </c>
      <c r="H42" s="31">
        <v>0</v>
      </c>
      <c r="I42" s="32">
        <v>0</v>
      </c>
    </row>
    <row r="43" spans="1:9" ht="12.75">
      <c r="A43" s="27">
        <v>26</v>
      </c>
      <c r="B43" s="28" t="s">
        <v>117</v>
      </c>
      <c r="C43" s="118" t="s">
        <v>118</v>
      </c>
      <c r="D43" s="216">
        <v>49</v>
      </c>
      <c r="E43" s="124">
        <v>1</v>
      </c>
      <c r="F43" s="31">
        <v>0</v>
      </c>
      <c r="G43" s="31">
        <v>44</v>
      </c>
      <c r="H43" s="31">
        <v>4</v>
      </c>
      <c r="I43" s="32">
        <v>0</v>
      </c>
    </row>
    <row r="44" spans="1:9" ht="12.75">
      <c r="A44" s="27">
        <v>27</v>
      </c>
      <c r="B44" s="28" t="s">
        <v>119</v>
      </c>
      <c r="C44" s="118" t="s">
        <v>120</v>
      </c>
      <c r="D44" s="216">
        <v>46</v>
      </c>
      <c r="E44" s="124">
        <v>9</v>
      </c>
      <c r="F44" s="31">
        <v>0</v>
      </c>
      <c r="G44" s="31">
        <v>34</v>
      </c>
      <c r="H44" s="31">
        <v>3</v>
      </c>
      <c r="I44" s="32">
        <v>0</v>
      </c>
    </row>
    <row r="45" spans="1:9" ht="12.75">
      <c r="A45" s="27">
        <v>28</v>
      </c>
      <c r="B45" s="28" t="s">
        <v>121</v>
      </c>
      <c r="C45" s="118" t="s">
        <v>122</v>
      </c>
      <c r="D45" s="216">
        <v>15</v>
      </c>
      <c r="E45" s="124">
        <v>0</v>
      </c>
      <c r="F45" s="31">
        <v>0</v>
      </c>
      <c r="G45" s="31">
        <v>12</v>
      </c>
      <c r="H45" s="31">
        <v>3</v>
      </c>
      <c r="I45" s="32">
        <v>0</v>
      </c>
    </row>
    <row r="46" spans="1:9" ht="12.75">
      <c r="A46" s="27">
        <v>29</v>
      </c>
      <c r="B46" s="28" t="s">
        <v>123</v>
      </c>
      <c r="C46" s="118" t="s">
        <v>124</v>
      </c>
      <c r="D46" s="216">
        <v>13</v>
      </c>
      <c r="E46" s="124">
        <v>0</v>
      </c>
      <c r="F46" s="31">
        <v>0</v>
      </c>
      <c r="G46" s="31">
        <v>12</v>
      </c>
      <c r="H46" s="31">
        <v>1</v>
      </c>
      <c r="I46" s="32">
        <v>0</v>
      </c>
    </row>
    <row r="47" spans="1:9" ht="12.75">
      <c r="A47" s="27">
        <v>30</v>
      </c>
      <c r="B47" s="28" t="s">
        <v>123</v>
      </c>
      <c r="C47" s="118" t="s">
        <v>125</v>
      </c>
      <c r="D47" s="216">
        <v>27</v>
      </c>
      <c r="E47" s="124">
        <v>2</v>
      </c>
      <c r="F47" s="31">
        <v>0</v>
      </c>
      <c r="G47" s="31">
        <v>22</v>
      </c>
      <c r="H47" s="31">
        <v>2</v>
      </c>
      <c r="I47" s="32">
        <v>1</v>
      </c>
    </row>
    <row r="48" spans="1:9" ht="12.75">
      <c r="A48" s="27">
        <v>31</v>
      </c>
      <c r="B48" s="28" t="s">
        <v>126</v>
      </c>
      <c r="C48" s="118" t="s">
        <v>127</v>
      </c>
      <c r="D48" s="216">
        <v>41</v>
      </c>
      <c r="E48" s="124">
        <v>3</v>
      </c>
      <c r="F48" s="31">
        <v>0</v>
      </c>
      <c r="G48" s="31">
        <v>29</v>
      </c>
      <c r="H48" s="31">
        <v>9</v>
      </c>
      <c r="I48" s="32">
        <v>0</v>
      </c>
    </row>
    <row r="49" spans="1:9" ht="12.75">
      <c r="A49" s="27">
        <v>32</v>
      </c>
      <c r="B49" s="28" t="s">
        <v>128</v>
      </c>
      <c r="C49" s="118" t="s">
        <v>129</v>
      </c>
      <c r="D49" s="216">
        <v>27</v>
      </c>
      <c r="E49" s="124">
        <v>0</v>
      </c>
      <c r="F49" s="31">
        <v>0</v>
      </c>
      <c r="G49" s="31">
        <v>23</v>
      </c>
      <c r="H49" s="31">
        <v>4</v>
      </c>
      <c r="I49" s="32">
        <v>0</v>
      </c>
    </row>
    <row r="50" spans="1:9" ht="12.75">
      <c r="A50" s="27">
        <v>33</v>
      </c>
      <c r="B50" s="28" t="s">
        <v>130</v>
      </c>
      <c r="C50" s="118" t="s">
        <v>131</v>
      </c>
      <c r="D50" s="216">
        <v>44</v>
      </c>
      <c r="E50" s="124">
        <v>0</v>
      </c>
      <c r="F50" s="31">
        <v>0</v>
      </c>
      <c r="G50" s="31">
        <v>39</v>
      </c>
      <c r="H50" s="31">
        <v>4</v>
      </c>
      <c r="I50" s="32">
        <v>1</v>
      </c>
    </row>
    <row r="51" spans="1:9" ht="12.75">
      <c r="A51" s="27">
        <v>34</v>
      </c>
      <c r="B51" s="28" t="s">
        <v>132</v>
      </c>
      <c r="C51" s="118" t="s">
        <v>133</v>
      </c>
      <c r="D51" s="216">
        <v>60</v>
      </c>
      <c r="E51" s="124">
        <v>8</v>
      </c>
      <c r="F51" s="31">
        <v>0</v>
      </c>
      <c r="G51" s="31">
        <v>44</v>
      </c>
      <c r="H51" s="31">
        <v>8</v>
      </c>
      <c r="I51" s="32">
        <v>0</v>
      </c>
    </row>
    <row r="52" spans="1:9" ht="12.75">
      <c r="A52" s="27">
        <v>35</v>
      </c>
      <c r="B52" s="28" t="s">
        <v>74</v>
      </c>
      <c r="C52" s="118" t="s">
        <v>134</v>
      </c>
      <c r="D52" s="216">
        <v>10</v>
      </c>
      <c r="E52" s="124">
        <v>5</v>
      </c>
      <c r="F52" s="31">
        <v>0</v>
      </c>
      <c r="G52" s="31">
        <v>5</v>
      </c>
      <c r="H52" s="31">
        <v>0</v>
      </c>
      <c r="I52" s="32">
        <v>0</v>
      </c>
    </row>
    <row r="53" spans="1:9" ht="12.75">
      <c r="A53" s="27">
        <v>36</v>
      </c>
      <c r="B53" s="28" t="s">
        <v>74</v>
      </c>
      <c r="C53" s="118" t="s">
        <v>135</v>
      </c>
      <c r="D53" s="216">
        <v>54</v>
      </c>
      <c r="E53" s="124">
        <v>49</v>
      </c>
      <c r="F53" s="31">
        <v>0</v>
      </c>
      <c r="G53" s="31">
        <v>5</v>
      </c>
      <c r="H53" s="31">
        <v>0</v>
      </c>
      <c r="I53" s="32">
        <v>0</v>
      </c>
    </row>
    <row r="54" spans="1:9" ht="12.75">
      <c r="A54" s="27">
        <v>37</v>
      </c>
      <c r="B54" s="28" t="s">
        <v>74</v>
      </c>
      <c r="C54" s="118" t="s">
        <v>136</v>
      </c>
      <c r="D54" s="216">
        <v>33</v>
      </c>
      <c r="E54" s="124">
        <v>13</v>
      </c>
      <c r="F54" s="31">
        <v>0</v>
      </c>
      <c r="G54" s="31">
        <v>13</v>
      </c>
      <c r="H54" s="31">
        <v>6</v>
      </c>
      <c r="I54" s="32">
        <v>1</v>
      </c>
    </row>
    <row r="55" spans="1:9" ht="12.75">
      <c r="A55" s="27">
        <v>38</v>
      </c>
      <c r="B55" s="28" t="s">
        <v>137</v>
      </c>
      <c r="C55" s="118" t="s">
        <v>138</v>
      </c>
      <c r="D55" s="216">
        <v>24</v>
      </c>
      <c r="E55" s="124">
        <v>3</v>
      </c>
      <c r="F55" s="31">
        <v>0</v>
      </c>
      <c r="G55" s="31">
        <v>16</v>
      </c>
      <c r="H55" s="31">
        <v>5</v>
      </c>
      <c r="I55" s="32">
        <v>0</v>
      </c>
    </row>
    <row r="56" spans="1:9" ht="12.75">
      <c r="A56" s="27">
        <v>39</v>
      </c>
      <c r="B56" s="28" t="s">
        <v>76</v>
      </c>
      <c r="C56" s="118" t="s">
        <v>139</v>
      </c>
      <c r="D56" s="216">
        <v>18</v>
      </c>
      <c r="E56" s="124">
        <v>0</v>
      </c>
      <c r="F56" s="31">
        <v>0</v>
      </c>
      <c r="G56" s="31">
        <v>13</v>
      </c>
      <c r="H56" s="31">
        <v>5</v>
      </c>
      <c r="I56" s="32">
        <v>0</v>
      </c>
    </row>
    <row r="57" spans="1:9" ht="12.75">
      <c r="A57" s="27">
        <v>40</v>
      </c>
      <c r="B57" s="28" t="s">
        <v>140</v>
      </c>
      <c r="C57" s="118" t="s">
        <v>141</v>
      </c>
      <c r="D57" s="216">
        <v>43</v>
      </c>
      <c r="E57" s="124">
        <v>8</v>
      </c>
      <c r="F57" s="31">
        <v>0</v>
      </c>
      <c r="G57" s="31">
        <v>33</v>
      </c>
      <c r="H57" s="31">
        <v>2</v>
      </c>
      <c r="I57" s="32">
        <v>0</v>
      </c>
    </row>
    <row r="58" spans="1:9" ht="12.75">
      <c r="A58" s="27">
        <v>41</v>
      </c>
      <c r="B58" s="28" t="s">
        <v>142</v>
      </c>
      <c r="C58" s="118" t="s">
        <v>143</v>
      </c>
      <c r="D58" s="216">
        <v>24</v>
      </c>
      <c r="E58" s="124">
        <v>3</v>
      </c>
      <c r="F58" s="31">
        <v>0</v>
      </c>
      <c r="G58" s="31">
        <v>21</v>
      </c>
      <c r="H58" s="31">
        <v>0</v>
      </c>
      <c r="I58" s="32">
        <v>0</v>
      </c>
    </row>
    <row r="59" spans="1:9" ht="12.75">
      <c r="A59" s="27">
        <v>42</v>
      </c>
      <c r="B59" s="28" t="s">
        <v>144</v>
      </c>
      <c r="C59" s="118" t="s">
        <v>145</v>
      </c>
      <c r="D59" s="216">
        <v>34</v>
      </c>
      <c r="E59" s="124">
        <v>2</v>
      </c>
      <c r="F59" s="31">
        <v>0</v>
      </c>
      <c r="G59" s="31">
        <v>27</v>
      </c>
      <c r="H59" s="31">
        <v>5</v>
      </c>
      <c r="I59" s="32">
        <v>0</v>
      </c>
    </row>
    <row r="60" spans="1:9" ht="12.75">
      <c r="A60" s="27">
        <v>43</v>
      </c>
      <c r="B60" s="28" t="s">
        <v>144</v>
      </c>
      <c r="C60" s="118" t="s">
        <v>146</v>
      </c>
      <c r="D60" s="216">
        <v>35</v>
      </c>
      <c r="E60" s="124">
        <v>22</v>
      </c>
      <c r="F60" s="31">
        <v>5</v>
      </c>
      <c r="G60" s="31">
        <v>8</v>
      </c>
      <c r="H60" s="31">
        <v>0</v>
      </c>
      <c r="I60" s="32">
        <v>0</v>
      </c>
    </row>
    <row r="61" spans="1:9" ht="13.5" thickBot="1">
      <c r="A61" s="27">
        <v>44</v>
      </c>
      <c r="B61" s="28" t="s">
        <v>147</v>
      </c>
      <c r="C61" s="118" t="s">
        <v>148</v>
      </c>
      <c r="D61" s="216">
        <v>19</v>
      </c>
      <c r="E61" s="124">
        <v>0</v>
      </c>
      <c r="F61" s="31">
        <v>0</v>
      </c>
      <c r="G61" s="31">
        <v>13</v>
      </c>
      <c r="H61" s="31">
        <v>6</v>
      </c>
      <c r="I61" s="32">
        <v>0</v>
      </c>
    </row>
    <row r="62" spans="1:9" s="134" customFormat="1" ht="17.25" thickBot="1" thickTop="1">
      <c r="A62" s="180">
        <v>44</v>
      </c>
      <c r="B62" s="181"/>
      <c r="C62" s="217" t="s">
        <v>149</v>
      </c>
      <c r="D62" s="218">
        <f aca="true" t="shared" si="3" ref="D62:I62">(D18+D19+D20+D21+D22+D23+D24+D25+D26+D27+D28+D29+D30+D31+D32+D33+D34+D35+D36+D37+D38+D39+D40+D41+D42+D43+D44+D45+D46+D47+D48+D49+D50+D51+D52+D53+D54+D55+D56+D57+D58+D59+D60+D61)</f>
        <v>1776</v>
      </c>
      <c r="E62" s="219">
        <f t="shared" si="3"/>
        <v>366</v>
      </c>
      <c r="F62" s="183">
        <f t="shared" si="3"/>
        <v>40</v>
      </c>
      <c r="G62" s="183">
        <f t="shared" si="3"/>
        <v>1124</v>
      </c>
      <c r="H62" s="183">
        <f t="shared" si="3"/>
        <v>167</v>
      </c>
      <c r="I62" s="184">
        <f t="shared" si="3"/>
        <v>79</v>
      </c>
    </row>
    <row r="63" spans="1:9" ht="14.25" thickBot="1" thickTop="1">
      <c r="A63" s="547"/>
      <c r="B63" s="548"/>
      <c r="C63" s="548"/>
      <c r="D63" s="513"/>
      <c r="E63" s="548"/>
      <c r="F63" s="548"/>
      <c r="G63" s="548"/>
      <c r="H63" s="548"/>
      <c r="I63" s="549"/>
    </row>
    <row r="64" spans="1:9" ht="13.5" hidden="1" thickTop="1">
      <c r="A64" s="27">
        <v>1</v>
      </c>
      <c r="B64" s="28" t="s">
        <v>64</v>
      </c>
      <c r="C64" s="29" t="s">
        <v>150</v>
      </c>
      <c r="D64" s="230">
        <v>114</v>
      </c>
      <c r="E64" s="31">
        <v>8</v>
      </c>
      <c r="F64" s="31">
        <v>32</v>
      </c>
      <c r="G64" s="31">
        <v>74</v>
      </c>
      <c r="H64" s="31">
        <v>0</v>
      </c>
      <c r="I64" s="32">
        <v>0</v>
      </c>
    </row>
    <row r="65" spans="1:9" ht="12.75" hidden="1">
      <c r="A65" s="27">
        <v>2</v>
      </c>
      <c r="B65" s="28" t="s">
        <v>66</v>
      </c>
      <c r="C65" s="29" t="s">
        <v>151</v>
      </c>
      <c r="D65" s="230">
        <v>85</v>
      </c>
      <c r="E65" s="31">
        <v>0</v>
      </c>
      <c r="F65" s="31">
        <v>50</v>
      </c>
      <c r="G65" s="31">
        <v>31</v>
      </c>
      <c r="H65" s="31">
        <v>0</v>
      </c>
      <c r="I65" s="32">
        <v>4</v>
      </c>
    </row>
    <row r="66" spans="1:9" ht="12.75" hidden="1">
      <c r="A66" s="27">
        <v>3</v>
      </c>
      <c r="B66" s="28" t="s">
        <v>66</v>
      </c>
      <c r="C66" s="29" t="s">
        <v>152</v>
      </c>
      <c r="D66" s="230">
        <v>115</v>
      </c>
      <c r="E66" s="31">
        <v>5</v>
      </c>
      <c r="F66" s="31">
        <v>75</v>
      </c>
      <c r="G66" s="31">
        <v>34</v>
      </c>
      <c r="H66" s="31">
        <v>1</v>
      </c>
      <c r="I66" s="32">
        <v>0</v>
      </c>
    </row>
    <row r="67" spans="1:9" ht="12.75" hidden="1">
      <c r="A67" s="27">
        <v>4</v>
      </c>
      <c r="B67" s="28" t="s">
        <v>66</v>
      </c>
      <c r="C67" s="29" t="s">
        <v>69</v>
      </c>
      <c r="D67" s="230">
        <v>64</v>
      </c>
      <c r="E67" s="31">
        <v>2</v>
      </c>
      <c r="F67" s="31">
        <v>38</v>
      </c>
      <c r="G67" s="31">
        <v>18</v>
      </c>
      <c r="H67" s="31">
        <v>0</v>
      </c>
      <c r="I67" s="32">
        <v>6</v>
      </c>
    </row>
    <row r="68" spans="1:9" ht="13.5" hidden="1" thickBot="1">
      <c r="A68" s="27">
        <v>5</v>
      </c>
      <c r="B68" s="28" t="s">
        <v>70</v>
      </c>
      <c r="C68" s="29" t="s">
        <v>71</v>
      </c>
      <c r="D68" s="230">
        <v>107</v>
      </c>
      <c r="E68" s="31">
        <v>12</v>
      </c>
      <c r="F68" s="31">
        <v>38</v>
      </c>
      <c r="G68" s="31">
        <v>57</v>
      </c>
      <c r="H68" s="31">
        <v>0</v>
      </c>
      <c r="I68" s="32">
        <v>0</v>
      </c>
    </row>
    <row r="69" spans="1:9" ht="17.25" hidden="1" thickBot="1" thickTop="1">
      <c r="A69" s="161">
        <v>5</v>
      </c>
      <c r="B69" s="162"/>
      <c r="C69" s="163" t="s">
        <v>72</v>
      </c>
      <c r="D69" s="164">
        <f aca="true" t="shared" si="4" ref="D69:I69">(D64+D65+D66+D67+D68)</f>
        <v>485</v>
      </c>
      <c r="E69" s="165">
        <f t="shared" si="4"/>
        <v>27</v>
      </c>
      <c r="F69" s="165">
        <f t="shared" si="4"/>
        <v>233</v>
      </c>
      <c r="G69" s="165">
        <f t="shared" si="4"/>
        <v>214</v>
      </c>
      <c r="H69" s="165">
        <f t="shared" si="4"/>
        <v>1</v>
      </c>
      <c r="I69" s="166">
        <f t="shared" si="4"/>
        <v>10</v>
      </c>
    </row>
    <row r="70" spans="1:9" ht="14.25" hidden="1" thickBot="1" thickTop="1">
      <c r="A70" s="547"/>
      <c r="B70" s="548"/>
      <c r="C70" s="548"/>
      <c r="D70" s="548"/>
      <c r="E70" s="548"/>
      <c r="F70" s="548"/>
      <c r="G70" s="548"/>
      <c r="H70" s="548"/>
      <c r="I70" s="549"/>
    </row>
    <row r="71" spans="1:9" ht="13.5" hidden="1" thickTop="1">
      <c r="A71" s="27">
        <v>1</v>
      </c>
      <c r="B71" s="28" t="s">
        <v>66</v>
      </c>
      <c r="C71" s="29" t="s">
        <v>73</v>
      </c>
      <c r="D71" s="230">
        <v>84</v>
      </c>
      <c r="E71" s="31">
        <v>56</v>
      </c>
      <c r="F71" s="31">
        <v>0</v>
      </c>
      <c r="G71" s="31">
        <v>28</v>
      </c>
      <c r="H71" s="31">
        <v>0</v>
      </c>
      <c r="I71" s="32">
        <v>0</v>
      </c>
    </row>
    <row r="72" spans="1:9" ht="12.75" hidden="1">
      <c r="A72" s="27">
        <v>2</v>
      </c>
      <c r="B72" s="28" t="s">
        <v>74</v>
      </c>
      <c r="C72" s="29" t="s">
        <v>75</v>
      </c>
      <c r="D72" s="230">
        <v>171</v>
      </c>
      <c r="E72" s="31">
        <v>115</v>
      </c>
      <c r="F72" s="31">
        <v>21</v>
      </c>
      <c r="G72" s="31">
        <v>35</v>
      </c>
      <c r="H72" s="31">
        <v>0</v>
      </c>
      <c r="I72" s="32">
        <v>0</v>
      </c>
    </row>
    <row r="73" spans="1:9" ht="13.5" hidden="1" thickBot="1">
      <c r="A73" s="27">
        <v>3</v>
      </c>
      <c r="B73" s="28" t="s">
        <v>76</v>
      </c>
      <c r="C73" s="29" t="s">
        <v>153</v>
      </c>
      <c r="D73" s="230">
        <v>101</v>
      </c>
      <c r="E73" s="31">
        <v>94</v>
      </c>
      <c r="F73" s="31">
        <v>0</v>
      </c>
      <c r="G73" s="31">
        <v>6</v>
      </c>
      <c r="H73" s="31">
        <v>0</v>
      </c>
      <c r="I73" s="32">
        <v>1</v>
      </c>
    </row>
    <row r="74" spans="1:9" ht="17.25" hidden="1" thickBot="1" thickTop="1">
      <c r="A74" s="161">
        <v>3</v>
      </c>
      <c r="B74" s="162"/>
      <c r="C74" s="163" t="s">
        <v>78</v>
      </c>
      <c r="D74" s="164">
        <f aca="true" t="shared" si="5" ref="D74:I74">(D71+D72+D73)</f>
        <v>356</v>
      </c>
      <c r="E74" s="165">
        <f t="shared" si="5"/>
        <v>265</v>
      </c>
      <c r="F74" s="165">
        <f t="shared" si="5"/>
        <v>21</v>
      </c>
      <c r="G74" s="165">
        <f t="shared" si="5"/>
        <v>69</v>
      </c>
      <c r="H74" s="165">
        <f t="shared" si="5"/>
        <v>0</v>
      </c>
      <c r="I74" s="166">
        <f t="shared" si="5"/>
        <v>1</v>
      </c>
    </row>
    <row r="75" spans="1:9" ht="14.25" hidden="1" thickBot="1" thickTop="1">
      <c r="A75" s="547"/>
      <c r="B75" s="548"/>
      <c r="C75" s="548"/>
      <c r="D75" s="496"/>
      <c r="E75" s="548"/>
      <c r="F75" s="548"/>
      <c r="G75" s="548"/>
      <c r="H75" s="548"/>
      <c r="I75" s="549"/>
    </row>
    <row r="76" spans="1:9" ht="13.5" thickTop="1">
      <c r="A76" s="27">
        <v>1</v>
      </c>
      <c r="B76" s="28" t="s">
        <v>80</v>
      </c>
      <c r="C76" s="118" t="s">
        <v>154</v>
      </c>
      <c r="D76" s="220">
        <v>6</v>
      </c>
      <c r="E76" s="124">
        <v>4</v>
      </c>
      <c r="F76" s="31">
        <v>0</v>
      </c>
      <c r="G76" s="31">
        <v>2</v>
      </c>
      <c r="H76" s="31">
        <v>0</v>
      </c>
      <c r="I76" s="32">
        <v>0</v>
      </c>
    </row>
    <row r="77" spans="1:9" ht="12.75">
      <c r="A77" s="27">
        <v>2</v>
      </c>
      <c r="B77" s="28" t="s">
        <v>85</v>
      </c>
      <c r="C77" s="118" t="s">
        <v>155</v>
      </c>
      <c r="D77" s="216">
        <v>13</v>
      </c>
      <c r="E77" s="124">
        <v>13</v>
      </c>
      <c r="F77" s="31">
        <v>0</v>
      </c>
      <c r="G77" s="31">
        <v>0</v>
      </c>
      <c r="H77" s="31">
        <v>0</v>
      </c>
      <c r="I77" s="32">
        <v>0</v>
      </c>
    </row>
    <row r="78" spans="1:9" ht="22.5">
      <c r="A78" s="27">
        <v>3</v>
      </c>
      <c r="B78" s="28" t="s">
        <v>108</v>
      </c>
      <c r="C78" s="167" t="s">
        <v>156</v>
      </c>
      <c r="D78" s="216">
        <v>3</v>
      </c>
      <c r="E78" s="124">
        <v>0</v>
      </c>
      <c r="F78" s="31">
        <v>3</v>
      </c>
      <c r="G78" s="31">
        <v>0</v>
      </c>
      <c r="H78" s="31">
        <v>0</v>
      </c>
      <c r="I78" s="32">
        <v>0</v>
      </c>
    </row>
    <row r="79" spans="1:9" ht="12.75">
      <c r="A79" s="27">
        <v>4</v>
      </c>
      <c r="B79" s="28" t="s">
        <v>157</v>
      </c>
      <c r="C79" s="118" t="s">
        <v>158</v>
      </c>
      <c r="D79" s="216">
        <v>2</v>
      </c>
      <c r="E79" s="124">
        <v>0</v>
      </c>
      <c r="F79" s="31">
        <v>2</v>
      </c>
      <c r="G79" s="31">
        <v>0</v>
      </c>
      <c r="H79" s="31">
        <v>0</v>
      </c>
      <c r="I79" s="32">
        <v>0</v>
      </c>
    </row>
    <row r="80" spans="1:9" ht="12.75">
      <c r="A80" s="27">
        <v>5</v>
      </c>
      <c r="B80" s="28" t="s">
        <v>123</v>
      </c>
      <c r="C80" s="118" t="s">
        <v>159</v>
      </c>
      <c r="D80" s="216">
        <v>5</v>
      </c>
      <c r="E80" s="124">
        <v>5</v>
      </c>
      <c r="F80" s="31">
        <v>0</v>
      </c>
      <c r="G80" s="31">
        <v>0</v>
      </c>
      <c r="H80" s="31">
        <v>0</v>
      </c>
      <c r="I80" s="32">
        <v>0</v>
      </c>
    </row>
    <row r="81" spans="1:9" ht="12.75">
      <c r="A81" s="27">
        <v>6</v>
      </c>
      <c r="B81" s="28" t="s">
        <v>128</v>
      </c>
      <c r="C81" s="118" t="s">
        <v>160</v>
      </c>
      <c r="D81" s="216">
        <v>9</v>
      </c>
      <c r="E81" s="124">
        <v>7</v>
      </c>
      <c r="F81" s="31">
        <v>1</v>
      </c>
      <c r="G81" s="31">
        <v>1</v>
      </c>
      <c r="H81" s="31">
        <v>0</v>
      </c>
      <c r="I81" s="32">
        <v>0</v>
      </c>
    </row>
    <row r="82" spans="1:9" ht="13.5" thickBot="1">
      <c r="A82" s="27">
        <v>7</v>
      </c>
      <c r="B82" s="28" t="s">
        <v>74</v>
      </c>
      <c r="C82" s="118" t="s">
        <v>161</v>
      </c>
      <c r="D82" s="216">
        <v>8</v>
      </c>
      <c r="E82" s="124">
        <v>6</v>
      </c>
      <c r="F82" s="31">
        <v>0</v>
      </c>
      <c r="G82" s="31">
        <v>2</v>
      </c>
      <c r="H82" s="31">
        <v>0</v>
      </c>
      <c r="I82" s="32">
        <v>0</v>
      </c>
    </row>
    <row r="83" spans="1:9" s="134" customFormat="1" ht="17.25" thickBot="1" thickTop="1">
      <c r="A83" s="180">
        <v>7</v>
      </c>
      <c r="B83" s="181"/>
      <c r="C83" s="217" t="s">
        <v>162</v>
      </c>
      <c r="D83" s="218">
        <f aca="true" t="shared" si="6" ref="D83:I83">(D76+D77+D78+D79+D80+D81+D82)</f>
        <v>46</v>
      </c>
      <c r="E83" s="219">
        <f t="shared" si="6"/>
        <v>35</v>
      </c>
      <c r="F83" s="183">
        <f t="shared" si="6"/>
        <v>6</v>
      </c>
      <c r="G83" s="183">
        <f t="shared" si="6"/>
        <v>5</v>
      </c>
      <c r="H83" s="183">
        <f t="shared" si="6"/>
        <v>0</v>
      </c>
      <c r="I83" s="184">
        <f t="shared" si="6"/>
        <v>0</v>
      </c>
    </row>
    <row r="84" spans="1:9" ht="14.25" thickBot="1" thickTop="1">
      <c r="A84" s="547"/>
      <c r="B84" s="548"/>
      <c r="C84" s="548"/>
      <c r="D84" s="495"/>
      <c r="E84" s="548"/>
      <c r="F84" s="548"/>
      <c r="G84" s="548"/>
      <c r="H84" s="548"/>
      <c r="I84" s="549"/>
    </row>
    <row r="85" spans="1:9" ht="13.5" thickTop="1">
      <c r="A85" s="27">
        <v>1</v>
      </c>
      <c r="B85" s="28" t="s">
        <v>83</v>
      </c>
      <c r="C85" s="118" t="s">
        <v>163</v>
      </c>
      <c r="D85" s="220">
        <v>11</v>
      </c>
      <c r="E85" s="124">
        <v>4</v>
      </c>
      <c r="F85" s="31">
        <v>0</v>
      </c>
      <c r="G85" s="31">
        <v>7</v>
      </c>
      <c r="H85" s="31">
        <v>0</v>
      </c>
      <c r="I85" s="32">
        <v>0</v>
      </c>
    </row>
    <row r="86" spans="1:9" ht="12.75">
      <c r="A86" s="27">
        <v>2</v>
      </c>
      <c r="B86" s="28" t="s">
        <v>66</v>
      </c>
      <c r="C86" s="118" t="s">
        <v>181</v>
      </c>
      <c r="D86" s="216">
        <v>0</v>
      </c>
      <c r="E86" s="124">
        <v>0</v>
      </c>
      <c r="F86" s="31">
        <v>0</v>
      </c>
      <c r="G86" s="31">
        <v>0</v>
      </c>
      <c r="H86" s="31">
        <v>0</v>
      </c>
      <c r="I86" s="32">
        <v>0</v>
      </c>
    </row>
    <row r="87" spans="1:9" ht="12.75">
      <c r="A87" s="27">
        <v>3</v>
      </c>
      <c r="B87" s="28" t="s">
        <v>66</v>
      </c>
      <c r="C87" s="118" t="s">
        <v>164</v>
      </c>
      <c r="D87" s="216">
        <v>25</v>
      </c>
      <c r="E87" s="124">
        <v>15</v>
      </c>
      <c r="F87" s="31">
        <v>0</v>
      </c>
      <c r="G87" s="31">
        <v>6</v>
      </c>
      <c r="H87" s="31">
        <v>0</v>
      </c>
      <c r="I87" s="32">
        <v>4</v>
      </c>
    </row>
    <row r="88" spans="1:9" ht="12.75">
      <c r="A88" s="27">
        <v>4</v>
      </c>
      <c r="B88" s="28" t="s">
        <v>66</v>
      </c>
      <c r="C88" s="118" t="s">
        <v>165</v>
      </c>
      <c r="D88" s="216">
        <v>22</v>
      </c>
      <c r="E88" s="124">
        <v>15</v>
      </c>
      <c r="F88" s="31">
        <v>1</v>
      </c>
      <c r="G88" s="31">
        <v>6</v>
      </c>
      <c r="H88" s="31">
        <v>0</v>
      </c>
      <c r="I88" s="32">
        <v>0</v>
      </c>
    </row>
    <row r="89" spans="1:9" ht="12.75">
      <c r="A89" s="27">
        <v>5</v>
      </c>
      <c r="B89" s="28" t="s">
        <v>106</v>
      </c>
      <c r="C89" s="118" t="s">
        <v>166</v>
      </c>
      <c r="D89" s="216">
        <v>60</v>
      </c>
      <c r="E89" s="124">
        <v>8</v>
      </c>
      <c r="F89" s="31">
        <v>38</v>
      </c>
      <c r="G89" s="31">
        <v>13</v>
      </c>
      <c r="H89" s="31">
        <v>1</v>
      </c>
      <c r="I89" s="32">
        <v>0</v>
      </c>
    </row>
    <row r="90" spans="1:9" ht="12.75">
      <c r="A90" s="27">
        <v>6</v>
      </c>
      <c r="B90" s="28" t="s">
        <v>108</v>
      </c>
      <c r="C90" s="118" t="s">
        <v>167</v>
      </c>
      <c r="D90" s="216">
        <v>10</v>
      </c>
      <c r="E90" s="124">
        <v>8</v>
      </c>
      <c r="F90" s="31">
        <v>0</v>
      </c>
      <c r="G90" s="31">
        <v>2</v>
      </c>
      <c r="H90" s="31">
        <v>0</v>
      </c>
      <c r="I90" s="32">
        <v>0</v>
      </c>
    </row>
    <row r="91" spans="1:9" ht="12.75">
      <c r="A91" s="27">
        <v>7</v>
      </c>
      <c r="B91" s="28" t="s">
        <v>126</v>
      </c>
      <c r="C91" s="118" t="s">
        <v>168</v>
      </c>
      <c r="D91" s="216">
        <v>58</v>
      </c>
      <c r="E91" s="124">
        <v>39</v>
      </c>
      <c r="F91" s="31">
        <v>1</v>
      </c>
      <c r="G91" s="31">
        <v>14</v>
      </c>
      <c r="H91" s="31">
        <v>3</v>
      </c>
      <c r="I91" s="32">
        <v>1</v>
      </c>
    </row>
    <row r="92" spans="1:9" ht="13.5" thickBot="1">
      <c r="A92" s="27">
        <v>8</v>
      </c>
      <c r="B92" s="28" t="s">
        <v>128</v>
      </c>
      <c r="C92" s="118" t="s">
        <v>169</v>
      </c>
      <c r="D92" s="216">
        <v>32</v>
      </c>
      <c r="E92" s="124">
        <v>24</v>
      </c>
      <c r="F92" s="31">
        <v>0</v>
      </c>
      <c r="G92" s="31">
        <v>5</v>
      </c>
      <c r="H92" s="31">
        <v>3</v>
      </c>
      <c r="I92" s="32">
        <v>0</v>
      </c>
    </row>
    <row r="93" spans="1:9" s="134" customFormat="1" ht="17.25" thickBot="1" thickTop="1">
      <c r="A93" s="180">
        <v>8</v>
      </c>
      <c r="B93" s="181"/>
      <c r="C93" s="217" t="s">
        <v>170</v>
      </c>
      <c r="D93" s="218">
        <f aca="true" t="shared" si="7" ref="D93:I93">(D85+D86+D87+D88+D89+D90+D91+D92)</f>
        <v>218</v>
      </c>
      <c r="E93" s="219">
        <f t="shared" si="7"/>
        <v>113</v>
      </c>
      <c r="F93" s="183">
        <f t="shared" si="7"/>
        <v>40</v>
      </c>
      <c r="G93" s="183">
        <f t="shared" si="7"/>
        <v>53</v>
      </c>
      <c r="H93" s="183">
        <f t="shared" si="7"/>
        <v>7</v>
      </c>
      <c r="I93" s="184">
        <f t="shared" si="7"/>
        <v>5</v>
      </c>
    </row>
    <row r="94" spans="1:9" ht="14.25" thickBot="1" thickTop="1">
      <c r="A94" s="547"/>
      <c r="B94" s="548"/>
      <c r="C94" s="548"/>
      <c r="D94" s="495"/>
      <c r="E94" s="548"/>
      <c r="F94" s="548"/>
      <c r="G94" s="548"/>
      <c r="H94" s="548"/>
      <c r="I94" s="549"/>
    </row>
    <row r="95" spans="1:9" s="134" customFormat="1" ht="17.25" thickBot="1" thickTop="1">
      <c r="A95" s="197">
        <v>67</v>
      </c>
      <c r="B95" s="181"/>
      <c r="C95" s="232" t="s">
        <v>171</v>
      </c>
      <c r="D95" s="233">
        <f aca="true" t="shared" si="8" ref="D95:I95">(D62+D69+D74+D83+D93)</f>
        <v>2881</v>
      </c>
      <c r="E95" s="234">
        <f t="shared" si="8"/>
        <v>806</v>
      </c>
      <c r="F95" s="199">
        <f t="shared" si="8"/>
        <v>340</v>
      </c>
      <c r="G95" s="199">
        <f t="shared" si="8"/>
        <v>1465</v>
      </c>
      <c r="H95" s="199">
        <f t="shared" si="8"/>
        <v>175</v>
      </c>
      <c r="I95" s="200">
        <f t="shared" si="8"/>
        <v>95</v>
      </c>
    </row>
    <row r="96" ht="13.5" thickTop="1"/>
  </sheetData>
  <sheetProtection password="CE88" sheet="1" objects="1" scenarios="1"/>
  <mergeCells count="10">
    <mergeCell ref="A2:A4"/>
    <mergeCell ref="B2:B4"/>
    <mergeCell ref="C2:C4"/>
    <mergeCell ref="A63:I63"/>
    <mergeCell ref="A11:I11"/>
    <mergeCell ref="E3:I3"/>
    <mergeCell ref="A70:I70"/>
    <mergeCell ref="A75:I75"/>
    <mergeCell ref="A84:I84"/>
    <mergeCell ref="A94:I94"/>
  </mergeCells>
  <printOptions horizontalCentered="1"/>
  <pageMargins left="0.7480314960629921" right="0.35433070866141736" top="0.984251968503937" bottom="0.984251968503937" header="0.5118110236220472" footer="0.11811023622047245"/>
  <pageSetup horizontalDpi="600" verticalDpi="600" orientation="portrait" paperSize="9" r:id="rId1"/>
  <headerFooter alignWithMargins="0">
    <oddFooter>&amp;R&amp;P+19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1">
      <pane ySplit="5" topLeftCell="BM82" activePane="bottomLeft" state="frozen"/>
      <selection pane="topLeft" activeCell="A1" sqref="A1"/>
      <selection pane="bottomLeft" activeCell="D98" sqref="D98"/>
    </sheetView>
  </sheetViews>
  <sheetFormatPr defaultColWidth="9.140625" defaultRowHeight="12.75"/>
  <cols>
    <col min="1" max="1" width="3.57421875" style="67" customWidth="1"/>
    <col min="2" max="2" width="12.28125" style="5" customWidth="1"/>
    <col min="3" max="3" width="41.140625" style="5" customWidth="1"/>
    <col min="4" max="4" width="9.140625" style="201" customWidth="1"/>
    <col min="5" max="7" width="8.421875" style="6" customWidth="1"/>
    <col min="8" max="9" width="8.57421875" style="6" customWidth="1"/>
    <col min="10" max="10" width="8.421875" style="6" customWidth="1"/>
    <col min="11" max="12" width="8.28125" style="6" customWidth="1"/>
    <col min="13" max="13" width="9.140625" style="6" customWidth="1"/>
  </cols>
  <sheetData>
    <row r="1" ht="18.75" thickBot="1">
      <c r="A1" s="4" t="s">
        <v>274</v>
      </c>
    </row>
    <row r="2" spans="1:13" s="5" customFormat="1" ht="22.5">
      <c r="A2" s="550" t="s">
        <v>46</v>
      </c>
      <c r="B2" s="553" t="s">
        <v>47</v>
      </c>
      <c r="C2" s="556" t="s">
        <v>48</v>
      </c>
      <c r="D2" s="202" t="s">
        <v>275</v>
      </c>
      <c r="E2" s="203" t="s">
        <v>276</v>
      </c>
      <c r="F2" s="103" t="s">
        <v>277</v>
      </c>
      <c r="G2" s="103" t="s">
        <v>278</v>
      </c>
      <c r="H2" s="103" t="s">
        <v>279</v>
      </c>
      <c r="I2" s="103" t="s">
        <v>280</v>
      </c>
      <c r="J2" s="103" t="s">
        <v>281</v>
      </c>
      <c r="K2" s="103" t="s">
        <v>282</v>
      </c>
      <c r="L2" s="103" t="s">
        <v>283</v>
      </c>
      <c r="M2" s="105" t="s">
        <v>284</v>
      </c>
    </row>
    <row r="3" spans="1:13" s="5" customFormat="1" ht="11.25">
      <c r="A3" s="551"/>
      <c r="B3" s="554"/>
      <c r="C3" s="557"/>
      <c r="D3" s="204"/>
      <c r="E3" s="497" t="s">
        <v>56</v>
      </c>
      <c r="F3" s="497"/>
      <c r="G3" s="497"/>
      <c r="H3" s="497"/>
      <c r="I3" s="497"/>
      <c r="J3" s="497"/>
      <c r="K3" s="497"/>
      <c r="L3" s="497"/>
      <c r="M3" s="498"/>
    </row>
    <row r="4" spans="1:13" s="5" customFormat="1" ht="11.25">
      <c r="A4" s="551"/>
      <c r="B4" s="554"/>
      <c r="C4" s="557"/>
      <c r="D4" s="207"/>
      <c r="E4" s="208"/>
      <c r="F4" s="209"/>
      <c r="G4" s="209"/>
      <c r="H4" s="499" t="s">
        <v>56</v>
      </c>
      <c r="I4" s="497"/>
      <c r="J4" s="497"/>
      <c r="K4" s="500"/>
      <c r="L4" s="208"/>
      <c r="M4" s="244"/>
    </row>
    <row r="5" spans="1:13" s="5" customFormat="1" ht="102" customHeight="1" thickBot="1">
      <c r="A5" s="552"/>
      <c r="B5" s="555"/>
      <c r="C5" s="558"/>
      <c r="D5" s="213" t="s">
        <v>206</v>
      </c>
      <c r="E5" s="214" t="s">
        <v>285</v>
      </c>
      <c r="F5" s="114" t="s">
        <v>286</v>
      </c>
      <c r="G5" s="116" t="s">
        <v>287</v>
      </c>
      <c r="H5" s="178" t="s">
        <v>288</v>
      </c>
      <c r="I5" s="116" t="s">
        <v>289</v>
      </c>
      <c r="J5" s="116" t="s">
        <v>290</v>
      </c>
      <c r="K5" s="114" t="s">
        <v>291</v>
      </c>
      <c r="L5" s="114" t="s">
        <v>292</v>
      </c>
      <c r="M5" s="117" t="s">
        <v>293</v>
      </c>
    </row>
    <row r="6" spans="1:13" ht="12.75">
      <c r="A6" s="21">
        <v>1</v>
      </c>
      <c r="B6" s="22" t="s">
        <v>64</v>
      </c>
      <c r="C6" s="153" t="s">
        <v>65</v>
      </c>
      <c r="D6" s="215">
        <v>114</v>
      </c>
      <c r="E6" s="121">
        <v>9</v>
      </c>
      <c r="F6" s="25">
        <v>19</v>
      </c>
      <c r="G6" s="25">
        <v>84</v>
      </c>
      <c r="H6" s="25">
        <v>0</v>
      </c>
      <c r="I6" s="25">
        <v>4</v>
      </c>
      <c r="J6" s="25">
        <v>63</v>
      </c>
      <c r="K6" s="25">
        <v>17</v>
      </c>
      <c r="L6" s="25">
        <v>0</v>
      </c>
      <c r="M6" s="26">
        <v>2</v>
      </c>
    </row>
    <row r="7" spans="1:13" ht="12.75">
      <c r="A7" s="27">
        <v>2</v>
      </c>
      <c r="B7" s="28" t="s">
        <v>66</v>
      </c>
      <c r="C7" s="118" t="s">
        <v>67</v>
      </c>
      <c r="D7" s="216">
        <v>85</v>
      </c>
      <c r="E7" s="124">
        <v>12</v>
      </c>
      <c r="F7" s="31">
        <v>57</v>
      </c>
      <c r="G7" s="31">
        <v>14</v>
      </c>
      <c r="H7" s="31">
        <v>4</v>
      </c>
      <c r="I7" s="31">
        <v>3</v>
      </c>
      <c r="J7" s="31">
        <v>5</v>
      </c>
      <c r="K7" s="31">
        <v>2</v>
      </c>
      <c r="L7" s="31">
        <v>0</v>
      </c>
      <c r="M7" s="32">
        <v>2</v>
      </c>
    </row>
    <row r="8" spans="1:13" ht="12.75">
      <c r="A8" s="27">
        <v>3</v>
      </c>
      <c r="B8" s="28" t="s">
        <v>66</v>
      </c>
      <c r="C8" s="118" t="s">
        <v>68</v>
      </c>
      <c r="D8" s="216">
        <v>115</v>
      </c>
      <c r="E8" s="124">
        <v>29</v>
      </c>
      <c r="F8" s="31">
        <v>66</v>
      </c>
      <c r="G8" s="31">
        <v>20</v>
      </c>
      <c r="H8" s="31">
        <v>2</v>
      </c>
      <c r="I8" s="31">
        <v>8</v>
      </c>
      <c r="J8" s="31">
        <v>5</v>
      </c>
      <c r="K8" s="31">
        <v>5</v>
      </c>
      <c r="L8" s="31">
        <v>0</v>
      </c>
      <c r="M8" s="32">
        <v>0</v>
      </c>
    </row>
    <row r="9" spans="1:13" ht="12.75">
      <c r="A9" s="27">
        <v>4</v>
      </c>
      <c r="B9" s="28" t="s">
        <v>66</v>
      </c>
      <c r="C9" s="118" t="s">
        <v>69</v>
      </c>
      <c r="D9" s="216">
        <v>64</v>
      </c>
      <c r="E9" s="124">
        <v>4</v>
      </c>
      <c r="F9" s="31">
        <v>50</v>
      </c>
      <c r="G9" s="31">
        <v>10</v>
      </c>
      <c r="H9" s="31">
        <v>0</v>
      </c>
      <c r="I9" s="31">
        <v>1</v>
      </c>
      <c r="J9" s="31">
        <v>3</v>
      </c>
      <c r="K9" s="31">
        <v>6</v>
      </c>
      <c r="L9" s="31">
        <v>0</v>
      </c>
      <c r="M9" s="32">
        <v>0</v>
      </c>
    </row>
    <row r="10" spans="1:13" ht="13.5" thickBot="1">
      <c r="A10" s="27">
        <v>5</v>
      </c>
      <c r="B10" s="28" t="s">
        <v>70</v>
      </c>
      <c r="C10" s="118" t="s">
        <v>71</v>
      </c>
      <c r="D10" s="216">
        <v>107</v>
      </c>
      <c r="E10" s="124">
        <v>1</v>
      </c>
      <c r="F10" s="31">
        <v>31</v>
      </c>
      <c r="G10" s="31">
        <v>75</v>
      </c>
      <c r="H10" s="31">
        <v>2</v>
      </c>
      <c r="I10" s="31">
        <v>11</v>
      </c>
      <c r="J10" s="31">
        <v>38</v>
      </c>
      <c r="K10" s="31">
        <v>24</v>
      </c>
      <c r="L10" s="31">
        <v>0</v>
      </c>
      <c r="M10" s="32">
        <v>0</v>
      </c>
    </row>
    <row r="11" spans="1:13" s="134" customFormat="1" ht="17.25" thickBot="1" thickTop="1">
      <c r="A11" s="180">
        <v>5</v>
      </c>
      <c r="B11" s="181"/>
      <c r="C11" s="217" t="s">
        <v>72</v>
      </c>
      <c r="D11" s="218">
        <f aca="true" t="shared" si="0" ref="D11:M11">(D6+D7+D8+D9+D10)</f>
        <v>485</v>
      </c>
      <c r="E11" s="219">
        <f t="shared" si="0"/>
        <v>55</v>
      </c>
      <c r="F11" s="183">
        <f t="shared" si="0"/>
        <v>223</v>
      </c>
      <c r="G11" s="183">
        <f t="shared" si="0"/>
        <v>203</v>
      </c>
      <c r="H11" s="183">
        <f t="shared" si="0"/>
        <v>8</v>
      </c>
      <c r="I11" s="183">
        <f t="shared" si="0"/>
        <v>27</v>
      </c>
      <c r="J11" s="183">
        <f t="shared" si="0"/>
        <v>114</v>
      </c>
      <c r="K11" s="183">
        <f t="shared" si="0"/>
        <v>54</v>
      </c>
      <c r="L11" s="183">
        <f t="shared" si="0"/>
        <v>0</v>
      </c>
      <c r="M11" s="184">
        <f t="shared" si="0"/>
        <v>4</v>
      </c>
    </row>
    <row r="12" spans="1:13" ht="14.25" thickBot="1" thickTop="1">
      <c r="A12" s="547"/>
      <c r="B12" s="548"/>
      <c r="C12" s="548"/>
      <c r="D12" s="495"/>
      <c r="E12" s="548"/>
      <c r="F12" s="548"/>
      <c r="G12" s="548"/>
      <c r="H12" s="548"/>
      <c r="I12" s="548"/>
      <c r="J12" s="548"/>
      <c r="K12" s="548"/>
      <c r="L12" s="548"/>
      <c r="M12" s="549"/>
    </row>
    <row r="13" spans="1:13" ht="13.5" thickTop="1">
      <c r="A13" s="27">
        <v>1</v>
      </c>
      <c r="B13" s="28" t="s">
        <v>66</v>
      </c>
      <c r="C13" s="118" t="s">
        <v>73</v>
      </c>
      <c r="D13" s="220">
        <v>84</v>
      </c>
      <c r="E13" s="124">
        <v>0</v>
      </c>
      <c r="F13" s="31">
        <v>0</v>
      </c>
      <c r="G13" s="31">
        <v>81</v>
      </c>
      <c r="H13" s="31">
        <v>0</v>
      </c>
      <c r="I13" s="31">
        <v>32</v>
      </c>
      <c r="J13" s="31">
        <v>31</v>
      </c>
      <c r="K13" s="31">
        <v>18</v>
      </c>
      <c r="L13" s="31">
        <v>3</v>
      </c>
      <c r="M13" s="32">
        <v>0</v>
      </c>
    </row>
    <row r="14" spans="1:13" ht="12.75">
      <c r="A14" s="27">
        <v>2</v>
      </c>
      <c r="B14" s="28" t="s">
        <v>74</v>
      </c>
      <c r="C14" s="118" t="s">
        <v>75</v>
      </c>
      <c r="D14" s="216">
        <v>171</v>
      </c>
      <c r="E14" s="124">
        <v>0</v>
      </c>
      <c r="F14" s="31">
        <v>0</v>
      </c>
      <c r="G14" s="31">
        <v>171</v>
      </c>
      <c r="H14" s="31">
        <v>0</v>
      </c>
      <c r="I14" s="31">
        <v>27</v>
      </c>
      <c r="J14" s="31">
        <v>51</v>
      </c>
      <c r="K14" s="31">
        <v>93</v>
      </c>
      <c r="L14" s="31">
        <v>0</v>
      </c>
      <c r="M14" s="32">
        <v>0</v>
      </c>
    </row>
    <row r="15" spans="1:13" ht="13.5" thickBot="1">
      <c r="A15" s="27">
        <v>3</v>
      </c>
      <c r="B15" s="28" t="s">
        <v>76</v>
      </c>
      <c r="C15" s="118" t="s">
        <v>77</v>
      </c>
      <c r="D15" s="216">
        <v>101</v>
      </c>
      <c r="E15" s="124">
        <v>0</v>
      </c>
      <c r="F15" s="31">
        <v>0</v>
      </c>
      <c r="G15" s="31">
        <v>100</v>
      </c>
      <c r="H15" s="31">
        <v>2</v>
      </c>
      <c r="I15" s="31">
        <v>30</v>
      </c>
      <c r="J15" s="31">
        <v>53</v>
      </c>
      <c r="K15" s="31">
        <v>15</v>
      </c>
      <c r="L15" s="31">
        <v>1</v>
      </c>
      <c r="M15" s="32">
        <v>0</v>
      </c>
    </row>
    <row r="16" spans="1:13" s="134" customFormat="1" ht="33" thickBot="1" thickTop="1">
      <c r="A16" s="180">
        <v>3</v>
      </c>
      <c r="B16" s="181"/>
      <c r="C16" s="236" t="s">
        <v>78</v>
      </c>
      <c r="D16" s="245">
        <f aca="true" t="shared" si="1" ref="D16:M16">(D13+D14+D15)</f>
        <v>356</v>
      </c>
      <c r="E16" s="219">
        <f t="shared" si="1"/>
        <v>0</v>
      </c>
      <c r="F16" s="183">
        <f t="shared" si="1"/>
        <v>0</v>
      </c>
      <c r="G16" s="183">
        <f t="shared" si="1"/>
        <v>352</v>
      </c>
      <c r="H16" s="183">
        <f t="shared" si="1"/>
        <v>2</v>
      </c>
      <c r="I16" s="183">
        <f t="shared" si="1"/>
        <v>89</v>
      </c>
      <c r="J16" s="183">
        <f t="shared" si="1"/>
        <v>135</v>
      </c>
      <c r="K16" s="183">
        <f t="shared" si="1"/>
        <v>126</v>
      </c>
      <c r="L16" s="183">
        <f t="shared" si="1"/>
        <v>4</v>
      </c>
      <c r="M16" s="184">
        <f t="shared" si="1"/>
        <v>0</v>
      </c>
    </row>
    <row r="17" spans="1:13" s="134" customFormat="1" ht="17.25" thickBot="1" thickTop="1">
      <c r="A17" s="144">
        <v>8</v>
      </c>
      <c r="B17" s="145"/>
      <c r="C17" s="246" t="s">
        <v>170</v>
      </c>
      <c r="D17" s="247">
        <f>D11+D16</f>
        <v>841</v>
      </c>
      <c r="E17" s="248">
        <f aca="true" t="shared" si="2" ref="E17:M17">E11+E16</f>
        <v>55</v>
      </c>
      <c r="F17" s="248">
        <f t="shared" si="2"/>
        <v>223</v>
      </c>
      <c r="G17" s="248">
        <f t="shared" si="2"/>
        <v>555</v>
      </c>
      <c r="H17" s="248">
        <f t="shared" si="2"/>
        <v>10</v>
      </c>
      <c r="I17" s="248">
        <f t="shared" si="2"/>
        <v>116</v>
      </c>
      <c r="J17" s="248">
        <f t="shared" si="2"/>
        <v>249</v>
      </c>
      <c r="K17" s="248">
        <f t="shared" si="2"/>
        <v>180</v>
      </c>
      <c r="L17" s="248">
        <f t="shared" si="2"/>
        <v>4</v>
      </c>
      <c r="M17" s="248">
        <f t="shared" si="2"/>
        <v>4</v>
      </c>
    </row>
    <row r="18" spans="1:13" s="5" customFormat="1" ht="12" thickBot="1">
      <c r="A18" s="51"/>
      <c r="B18" s="52"/>
      <c r="C18" s="52"/>
      <c r="D18" s="229"/>
      <c r="E18" s="195"/>
      <c r="F18" s="195"/>
      <c r="G18" s="195"/>
      <c r="H18" s="195"/>
      <c r="I18" s="195"/>
      <c r="J18" s="195"/>
      <c r="K18" s="195"/>
      <c r="L18" s="195"/>
      <c r="M18" s="196"/>
    </row>
    <row r="19" spans="1:13" ht="12.75">
      <c r="A19" s="21">
        <v>1</v>
      </c>
      <c r="B19" s="22" t="s">
        <v>80</v>
      </c>
      <c r="C19" s="153" t="s">
        <v>81</v>
      </c>
      <c r="D19" s="220">
        <v>82</v>
      </c>
      <c r="E19" s="121">
        <v>57</v>
      </c>
      <c r="F19" s="25">
        <v>23</v>
      </c>
      <c r="G19" s="25">
        <v>2</v>
      </c>
      <c r="H19" s="25">
        <v>0</v>
      </c>
      <c r="I19" s="25">
        <v>2</v>
      </c>
      <c r="J19" s="25">
        <v>0</v>
      </c>
      <c r="K19" s="25">
        <v>0</v>
      </c>
      <c r="L19" s="25">
        <v>0</v>
      </c>
      <c r="M19" s="26">
        <v>0</v>
      </c>
    </row>
    <row r="20" spans="1:13" ht="12.75">
      <c r="A20" s="27">
        <v>2</v>
      </c>
      <c r="B20" s="28" t="s">
        <v>80</v>
      </c>
      <c r="C20" s="118" t="s">
        <v>82</v>
      </c>
      <c r="D20" s="216">
        <v>62</v>
      </c>
      <c r="E20" s="124">
        <v>33</v>
      </c>
      <c r="F20" s="31">
        <v>11</v>
      </c>
      <c r="G20" s="31">
        <v>16</v>
      </c>
      <c r="H20" s="31">
        <v>12</v>
      </c>
      <c r="I20" s="31">
        <v>4</v>
      </c>
      <c r="J20" s="31">
        <v>0</v>
      </c>
      <c r="K20" s="31">
        <v>0</v>
      </c>
      <c r="L20" s="31">
        <v>0</v>
      </c>
      <c r="M20" s="32">
        <v>2</v>
      </c>
    </row>
    <row r="21" spans="1:13" ht="12.75">
      <c r="A21" s="27">
        <v>3</v>
      </c>
      <c r="B21" s="28" t="s">
        <v>83</v>
      </c>
      <c r="C21" s="118" t="s">
        <v>84</v>
      </c>
      <c r="D21" s="216">
        <v>90</v>
      </c>
      <c r="E21" s="124">
        <v>56</v>
      </c>
      <c r="F21" s="31">
        <v>12</v>
      </c>
      <c r="G21" s="31">
        <v>22</v>
      </c>
      <c r="H21" s="31">
        <v>20</v>
      </c>
      <c r="I21" s="31">
        <v>2</v>
      </c>
      <c r="J21" s="31">
        <v>0</v>
      </c>
      <c r="K21" s="31">
        <v>0</v>
      </c>
      <c r="L21" s="31">
        <v>0</v>
      </c>
      <c r="M21" s="32">
        <v>0</v>
      </c>
    </row>
    <row r="22" spans="1:13" ht="12.75">
      <c r="A22" s="27">
        <v>4</v>
      </c>
      <c r="B22" s="28" t="s">
        <v>85</v>
      </c>
      <c r="C22" s="118" t="s">
        <v>86</v>
      </c>
      <c r="D22" s="216">
        <v>49</v>
      </c>
      <c r="E22" s="124">
        <v>31</v>
      </c>
      <c r="F22" s="31">
        <v>9</v>
      </c>
      <c r="G22" s="31">
        <v>9</v>
      </c>
      <c r="H22" s="31">
        <v>8</v>
      </c>
      <c r="I22" s="31">
        <v>1</v>
      </c>
      <c r="J22" s="31">
        <v>0</v>
      </c>
      <c r="K22" s="31">
        <v>0</v>
      </c>
      <c r="L22" s="31">
        <v>0</v>
      </c>
      <c r="M22" s="32">
        <v>0</v>
      </c>
    </row>
    <row r="23" spans="1:13" ht="12.75">
      <c r="A23" s="27">
        <v>5</v>
      </c>
      <c r="B23" s="28" t="s">
        <v>85</v>
      </c>
      <c r="C23" s="118" t="s">
        <v>87</v>
      </c>
      <c r="D23" s="216">
        <v>9</v>
      </c>
      <c r="E23" s="124">
        <v>8</v>
      </c>
      <c r="F23" s="31">
        <v>1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</row>
    <row r="24" spans="1:13" ht="12.75">
      <c r="A24" s="27">
        <v>6</v>
      </c>
      <c r="B24" s="28" t="s">
        <v>64</v>
      </c>
      <c r="C24" s="118" t="s">
        <v>88</v>
      </c>
      <c r="D24" s="216">
        <v>78</v>
      </c>
      <c r="E24" s="124">
        <v>55</v>
      </c>
      <c r="F24" s="31">
        <v>21</v>
      </c>
      <c r="G24" s="31">
        <v>2</v>
      </c>
      <c r="H24" s="31">
        <v>1</v>
      </c>
      <c r="I24" s="31">
        <v>1</v>
      </c>
      <c r="J24" s="31">
        <v>0</v>
      </c>
      <c r="K24" s="31">
        <v>0</v>
      </c>
      <c r="L24" s="31">
        <v>0</v>
      </c>
      <c r="M24" s="32">
        <v>0</v>
      </c>
    </row>
    <row r="25" spans="1:13" ht="12.75">
      <c r="A25" s="27">
        <v>7</v>
      </c>
      <c r="B25" s="28" t="s">
        <v>89</v>
      </c>
      <c r="C25" s="118" t="s">
        <v>90</v>
      </c>
      <c r="D25" s="216">
        <v>41</v>
      </c>
      <c r="E25" s="124">
        <v>11</v>
      </c>
      <c r="F25" s="31">
        <v>6</v>
      </c>
      <c r="G25" s="31">
        <v>3</v>
      </c>
      <c r="H25" s="31">
        <v>2</v>
      </c>
      <c r="I25" s="31">
        <v>1</v>
      </c>
      <c r="J25" s="31">
        <v>0</v>
      </c>
      <c r="K25" s="31">
        <v>0</v>
      </c>
      <c r="L25" s="31">
        <v>1</v>
      </c>
      <c r="M25" s="32">
        <v>20</v>
      </c>
    </row>
    <row r="26" spans="1:13" ht="12.75">
      <c r="A26" s="27">
        <v>8</v>
      </c>
      <c r="B26" s="28" t="s">
        <v>66</v>
      </c>
      <c r="C26" s="118" t="s">
        <v>91</v>
      </c>
      <c r="D26" s="216">
        <v>53</v>
      </c>
      <c r="E26" s="124">
        <v>24</v>
      </c>
      <c r="F26" s="31">
        <v>15</v>
      </c>
      <c r="G26" s="31">
        <v>14</v>
      </c>
      <c r="H26" s="31">
        <v>10</v>
      </c>
      <c r="I26" s="31">
        <v>3</v>
      </c>
      <c r="J26" s="31">
        <v>1</v>
      </c>
      <c r="K26" s="31">
        <v>0</v>
      </c>
      <c r="L26" s="31">
        <v>0</v>
      </c>
      <c r="M26" s="32">
        <v>0</v>
      </c>
    </row>
    <row r="27" spans="1:13" ht="12.75">
      <c r="A27" s="27">
        <v>9</v>
      </c>
      <c r="B27" s="28" t="s">
        <v>66</v>
      </c>
      <c r="C27" s="118" t="s">
        <v>92</v>
      </c>
      <c r="D27" s="216">
        <v>38</v>
      </c>
      <c r="E27" s="124">
        <v>31</v>
      </c>
      <c r="F27" s="31">
        <v>2</v>
      </c>
      <c r="G27" s="31">
        <v>5</v>
      </c>
      <c r="H27" s="31">
        <v>5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</row>
    <row r="28" spans="1:13" ht="12.75">
      <c r="A28" s="27">
        <v>10</v>
      </c>
      <c r="B28" s="28" t="s">
        <v>66</v>
      </c>
      <c r="C28" s="118" t="s">
        <v>93</v>
      </c>
      <c r="D28" s="216">
        <v>24</v>
      </c>
      <c r="E28" s="124">
        <v>13</v>
      </c>
      <c r="F28" s="31">
        <v>9</v>
      </c>
      <c r="G28" s="31">
        <v>2</v>
      </c>
      <c r="H28" s="31">
        <v>2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</row>
    <row r="29" spans="1:13" ht="12.75">
      <c r="A29" s="27">
        <v>11</v>
      </c>
      <c r="B29" s="28" t="s">
        <v>66</v>
      </c>
      <c r="C29" s="118" t="s">
        <v>94</v>
      </c>
      <c r="D29" s="216">
        <v>58</v>
      </c>
      <c r="E29" s="124">
        <v>57</v>
      </c>
      <c r="F29" s="31">
        <v>0</v>
      </c>
      <c r="G29" s="31">
        <v>1</v>
      </c>
      <c r="H29" s="31">
        <v>1</v>
      </c>
      <c r="I29" s="31">
        <v>0</v>
      </c>
      <c r="J29" s="31">
        <v>0</v>
      </c>
      <c r="K29" s="31">
        <v>0</v>
      </c>
      <c r="L29" s="31">
        <v>0</v>
      </c>
      <c r="M29" s="32">
        <v>0</v>
      </c>
    </row>
    <row r="30" spans="1:13" ht="12.75">
      <c r="A30" s="27">
        <v>12</v>
      </c>
      <c r="B30" s="28" t="s">
        <v>66</v>
      </c>
      <c r="C30" s="118" t="s">
        <v>95</v>
      </c>
      <c r="D30" s="216">
        <v>83</v>
      </c>
      <c r="E30" s="124">
        <v>67</v>
      </c>
      <c r="F30" s="31">
        <v>2</v>
      </c>
      <c r="G30" s="31">
        <v>13</v>
      </c>
      <c r="H30" s="31">
        <v>11</v>
      </c>
      <c r="I30" s="31">
        <v>2</v>
      </c>
      <c r="J30" s="31">
        <v>0</v>
      </c>
      <c r="K30" s="31">
        <v>0</v>
      </c>
      <c r="L30" s="31">
        <v>1</v>
      </c>
      <c r="M30" s="32">
        <v>0</v>
      </c>
    </row>
    <row r="31" spans="1:13" ht="12.75">
      <c r="A31" s="27">
        <v>13</v>
      </c>
      <c r="B31" s="28" t="s">
        <v>66</v>
      </c>
      <c r="C31" s="118" t="s">
        <v>96</v>
      </c>
      <c r="D31" s="216">
        <v>70</v>
      </c>
      <c r="E31" s="124">
        <v>41</v>
      </c>
      <c r="F31" s="31">
        <v>1</v>
      </c>
      <c r="G31" s="31">
        <v>9</v>
      </c>
      <c r="H31" s="31">
        <v>8</v>
      </c>
      <c r="I31" s="31">
        <v>1</v>
      </c>
      <c r="J31" s="31">
        <v>0</v>
      </c>
      <c r="K31" s="31">
        <v>0</v>
      </c>
      <c r="L31" s="31">
        <v>1</v>
      </c>
      <c r="M31" s="32">
        <v>18</v>
      </c>
    </row>
    <row r="32" spans="1:13" ht="12.75">
      <c r="A32" s="27">
        <v>14</v>
      </c>
      <c r="B32" s="28" t="s">
        <v>66</v>
      </c>
      <c r="C32" s="118" t="s">
        <v>97</v>
      </c>
      <c r="D32" s="216">
        <v>45</v>
      </c>
      <c r="E32" s="124">
        <v>36</v>
      </c>
      <c r="F32" s="31">
        <v>0</v>
      </c>
      <c r="G32" s="31">
        <v>6</v>
      </c>
      <c r="H32" s="31">
        <v>6</v>
      </c>
      <c r="I32" s="31">
        <v>0</v>
      </c>
      <c r="J32" s="31">
        <v>0</v>
      </c>
      <c r="K32" s="31">
        <v>0</v>
      </c>
      <c r="L32" s="31">
        <v>3</v>
      </c>
      <c r="M32" s="32">
        <v>0</v>
      </c>
    </row>
    <row r="33" spans="1:13" ht="12.75">
      <c r="A33" s="27">
        <v>15</v>
      </c>
      <c r="B33" s="28" t="s">
        <v>98</v>
      </c>
      <c r="C33" s="118" t="s">
        <v>99</v>
      </c>
      <c r="D33" s="216">
        <v>35</v>
      </c>
      <c r="E33" s="124">
        <v>29</v>
      </c>
      <c r="F33" s="31">
        <v>0</v>
      </c>
      <c r="G33" s="31">
        <v>6</v>
      </c>
      <c r="H33" s="31">
        <v>3</v>
      </c>
      <c r="I33" s="31">
        <v>3</v>
      </c>
      <c r="J33" s="31">
        <v>0</v>
      </c>
      <c r="K33" s="31">
        <v>0</v>
      </c>
      <c r="L33" s="31">
        <v>0</v>
      </c>
      <c r="M33" s="32">
        <v>0</v>
      </c>
    </row>
    <row r="34" spans="1:13" ht="12.75">
      <c r="A34" s="27">
        <v>16</v>
      </c>
      <c r="B34" s="28" t="s">
        <v>100</v>
      </c>
      <c r="C34" s="118" t="s">
        <v>101</v>
      </c>
      <c r="D34" s="216">
        <v>59</v>
      </c>
      <c r="E34" s="124">
        <v>36</v>
      </c>
      <c r="F34" s="31">
        <v>0</v>
      </c>
      <c r="G34" s="31">
        <v>19</v>
      </c>
      <c r="H34" s="31">
        <v>5</v>
      </c>
      <c r="I34" s="31">
        <v>10</v>
      </c>
      <c r="J34" s="31">
        <v>3</v>
      </c>
      <c r="K34" s="31">
        <v>1</v>
      </c>
      <c r="L34" s="31">
        <v>4</v>
      </c>
      <c r="M34" s="32">
        <v>0</v>
      </c>
    </row>
    <row r="35" spans="1:13" ht="12.75">
      <c r="A35" s="27">
        <v>17</v>
      </c>
      <c r="B35" s="28" t="s">
        <v>102</v>
      </c>
      <c r="C35" s="118" t="s">
        <v>103</v>
      </c>
      <c r="D35" s="216">
        <v>21</v>
      </c>
      <c r="E35" s="124">
        <v>15</v>
      </c>
      <c r="F35" s="31">
        <v>1</v>
      </c>
      <c r="G35" s="31">
        <v>3</v>
      </c>
      <c r="H35" s="31">
        <v>1</v>
      </c>
      <c r="I35" s="31">
        <v>2</v>
      </c>
      <c r="J35" s="31">
        <v>0</v>
      </c>
      <c r="K35" s="31">
        <v>0</v>
      </c>
      <c r="L35" s="31">
        <v>2</v>
      </c>
      <c r="M35" s="32">
        <v>0</v>
      </c>
    </row>
    <row r="36" spans="1:13" ht="12.75">
      <c r="A36" s="27">
        <v>18</v>
      </c>
      <c r="B36" s="28" t="s">
        <v>104</v>
      </c>
      <c r="C36" s="118" t="s">
        <v>105</v>
      </c>
      <c r="D36" s="216">
        <v>9</v>
      </c>
      <c r="E36" s="124">
        <v>7</v>
      </c>
      <c r="F36" s="31">
        <v>2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</row>
    <row r="37" spans="1:13" ht="12.75">
      <c r="A37" s="27">
        <v>19</v>
      </c>
      <c r="B37" s="28" t="s">
        <v>106</v>
      </c>
      <c r="C37" s="118" t="s">
        <v>107</v>
      </c>
      <c r="D37" s="216">
        <v>37</v>
      </c>
      <c r="E37" s="124">
        <v>19</v>
      </c>
      <c r="F37" s="31">
        <v>0</v>
      </c>
      <c r="G37" s="31">
        <v>8</v>
      </c>
      <c r="H37" s="31">
        <v>6</v>
      </c>
      <c r="I37" s="31">
        <v>2</v>
      </c>
      <c r="J37" s="31">
        <v>0</v>
      </c>
      <c r="K37" s="31">
        <v>0</v>
      </c>
      <c r="L37" s="31">
        <v>0</v>
      </c>
      <c r="M37" s="32">
        <v>10</v>
      </c>
    </row>
    <row r="38" spans="1:13" ht="12.75">
      <c r="A38" s="27">
        <v>20</v>
      </c>
      <c r="B38" s="28" t="s">
        <v>108</v>
      </c>
      <c r="C38" s="118" t="s">
        <v>109</v>
      </c>
      <c r="D38" s="216">
        <v>22</v>
      </c>
      <c r="E38" s="124">
        <v>14</v>
      </c>
      <c r="F38" s="31">
        <v>6</v>
      </c>
      <c r="G38" s="31">
        <v>2</v>
      </c>
      <c r="H38" s="31">
        <v>2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</row>
    <row r="39" spans="1:13" ht="12.75">
      <c r="A39" s="27">
        <v>21</v>
      </c>
      <c r="B39" s="28" t="s">
        <v>70</v>
      </c>
      <c r="C39" s="118" t="s">
        <v>110</v>
      </c>
      <c r="D39" s="216">
        <v>55</v>
      </c>
      <c r="E39" s="124">
        <v>47</v>
      </c>
      <c r="F39" s="31">
        <v>4</v>
      </c>
      <c r="G39" s="31">
        <v>4</v>
      </c>
      <c r="H39" s="31">
        <v>4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</row>
    <row r="40" spans="1:13" ht="12.75">
      <c r="A40" s="27">
        <v>22</v>
      </c>
      <c r="B40" s="28" t="s">
        <v>111</v>
      </c>
      <c r="C40" s="118" t="s">
        <v>112</v>
      </c>
      <c r="D40" s="216">
        <v>20</v>
      </c>
      <c r="E40" s="124">
        <v>14</v>
      </c>
      <c r="F40" s="31">
        <v>2</v>
      </c>
      <c r="G40" s="31">
        <v>1</v>
      </c>
      <c r="H40" s="31">
        <v>1</v>
      </c>
      <c r="I40" s="31">
        <v>0</v>
      </c>
      <c r="J40" s="31">
        <v>0</v>
      </c>
      <c r="K40" s="31">
        <v>0</v>
      </c>
      <c r="L40" s="31">
        <v>1</v>
      </c>
      <c r="M40" s="32">
        <v>2</v>
      </c>
    </row>
    <row r="41" spans="1:13" ht="12.75">
      <c r="A41" s="27">
        <v>23</v>
      </c>
      <c r="B41" s="28" t="s">
        <v>111</v>
      </c>
      <c r="C41" s="118" t="s">
        <v>113</v>
      </c>
      <c r="D41" s="216">
        <v>39</v>
      </c>
      <c r="E41" s="124">
        <v>31</v>
      </c>
      <c r="F41" s="31">
        <v>0</v>
      </c>
      <c r="G41" s="31">
        <v>8</v>
      </c>
      <c r="H41" s="31">
        <v>6</v>
      </c>
      <c r="I41" s="31">
        <v>2</v>
      </c>
      <c r="J41" s="31">
        <v>0</v>
      </c>
      <c r="K41" s="31">
        <v>0</v>
      </c>
      <c r="L41" s="31">
        <v>0</v>
      </c>
      <c r="M41" s="32">
        <v>0</v>
      </c>
    </row>
    <row r="42" spans="1:13" ht="12.75">
      <c r="A42" s="27">
        <v>24</v>
      </c>
      <c r="B42" s="28" t="s">
        <v>114</v>
      </c>
      <c r="C42" s="118" t="s">
        <v>115</v>
      </c>
      <c r="D42" s="216">
        <v>63</v>
      </c>
      <c r="E42" s="124">
        <v>42</v>
      </c>
      <c r="F42" s="31">
        <v>18</v>
      </c>
      <c r="G42" s="31">
        <v>3</v>
      </c>
      <c r="H42" s="31">
        <v>3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</row>
    <row r="43" spans="1:13" ht="12.75">
      <c r="A43" s="27">
        <v>25</v>
      </c>
      <c r="B43" s="28" t="s">
        <v>114</v>
      </c>
      <c r="C43" s="118" t="s">
        <v>116</v>
      </c>
      <c r="D43" s="216">
        <v>18</v>
      </c>
      <c r="E43" s="124">
        <v>14</v>
      </c>
      <c r="F43" s="31">
        <v>1</v>
      </c>
      <c r="G43" s="31">
        <v>3</v>
      </c>
      <c r="H43" s="31">
        <v>2</v>
      </c>
      <c r="I43" s="31">
        <v>1</v>
      </c>
      <c r="J43" s="31">
        <v>0</v>
      </c>
      <c r="K43" s="31">
        <v>0</v>
      </c>
      <c r="L43" s="31">
        <v>0</v>
      </c>
      <c r="M43" s="32">
        <v>0</v>
      </c>
    </row>
    <row r="44" spans="1:13" ht="12.75">
      <c r="A44" s="27">
        <v>26</v>
      </c>
      <c r="B44" s="28" t="s">
        <v>117</v>
      </c>
      <c r="C44" s="118" t="s">
        <v>118</v>
      </c>
      <c r="D44" s="216">
        <v>49</v>
      </c>
      <c r="E44" s="124">
        <v>38</v>
      </c>
      <c r="F44" s="31">
        <v>1</v>
      </c>
      <c r="G44" s="31">
        <v>10</v>
      </c>
      <c r="H44" s="31">
        <v>9</v>
      </c>
      <c r="I44" s="31">
        <v>1</v>
      </c>
      <c r="J44" s="31">
        <v>0</v>
      </c>
      <c r="K44" s="31">
        <v>0</v>
      </c>
      <c r="L44" s="31">
        <v>0</v>
      </c>
      <c r="M44" s="32">
        <v>0</v>
      </c>
    </row>
    <row r="45" spans="1:13" ht="12.75">
      <c r="A45" s="27">
        <v>27</v>
      </c>
      <c r="B45" s="28" t="s">
        <v>119</v>
      </c>
      <c r="C45" s="118" t="s">
        <v>120</v>
      </c>
      <c r="D45" s="216">
        <v>46</v>
      </c>
      <c r="E45" s="124">
        <v>31</v>
      </c>
      <c r="F45" s="31">
        <v>5</v>
      </c>
      <c r="G45" s="31">
        <v>10</v>
      </c>
      <c r="H45" s="31">
        <v>6</v>
      </c>
      <c r="I45" s="31">
        <v>4</v>
      </c>
      <c r="J45" s="31">
        <v>0</v>
      </c>
      <c r="K45" s="31">
        <v>0</v>
      </c>
      <c r="L45" s="31">
        <v>0</v>
      </c>
      <c r="M45" s="32">
        <v>0</v>
      </c>
    </row>
    <row r="46" spans="1:13" ht="12.75">
      <c r="A46" s="27">
        <v>28</v>
      </c>
      <c r="B46" s="28" t="s">
        <v>121</v>
      </c>
      <c r="C46" s="118" t="s">
        <v>122</v>
      </c>
      <c r="D46" s="216">
        <v>15</v>
      </c>
      <c r="E46" s="124">
        <v>10</v>
      </c>
      <c r="F46" s="31">
        <v>3</v>
      </c>
      <c r="G46" s="31">
        <v>2</v>
      </c>
      <c r="H46" s="31">
        <v>2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</row>
    <row r="47" spans="1:13" ht="12.75">
      <c r="A47" s="27">
        <v>29</v>
      </c>
      <c r="B47" s="28" t="s">
        <v>123</v>
      </c>
      <c r="C47" s="118" t="s">
        <v>124</v>
      </c>
      <c r="D47" s="216">
        <v>13</v>
      </c>
      <c r="E47" s="124">
        <v>10</v>
      </c>
      <c r="F47" s="31">
        <v>0</v>
      </c>
      <c r="G47" s="31">
        <v>3</v>
      </c>
      <c r="H47" s="31">
        <v>2</v>
      </c>
      <c r="I47" s="31">
        <v>1</v>
      </c>
      <c r="J47" s="31">
        <v>0</v>
      </c>
      <c r="K47" s="31">
        <v>0</v>
      </c>
      <c r="L47" s="31">
        <v>0</v>
      </c>
      <c r="M47" s="32">
        <v>0</v>
      </c>
    </row>
    <row r="48" spans="1:13" ht="12.75">
      <c r="A48" s="27">
        <v>30</v>
      </c>
      <c r="B48" s="28" t="s">
        <v>123</v>
      </c>
      <c r="C48" s="118" t="s">
        <v>125</v>
      </c>
      <c r="D48" s="216">
        <v>27</v>
      </c>
      <c r="E48" s="124">
        <v>21</v>
      </c>
      <c r="F48" s="31">
        <v>5</v>
      </c>
      <c r="G48" s="31">
        <v>1</v>
      </c>
      <c r="H48" s="31">
        <v>1</v>
      </c>
      <c r="I48" s="31">
        <v>0</v>
      </c>
      <c r="J48" s="31">
        <v>0</v>
      </c>
      <c r="K48" s="31">
        <v>0</v>
      </c>
      <c r="L48" s="31">
        <v>0</v>
      </c>
      <c r="M48" s="32">
        <v>0</v>
      </c>
    </row>
    <row r="49" spans="1:13" ht="12.75">
      <c r="A49" s="27">
        <v>31</v>
      </c>
      <c r="B49" s="28" t="s">
        <v>126</v>
      </c>
      <c r="C49" s="118" t="s">
        <v>127</v>
      </c>
      <c r="D49" s="216">
        <v>41</v>
      </c>
      <c r="E49" s="124">
        <v>41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</row>
    <row r="50" spans="1:13" ht="12.75">
      <c r="A50" s="27">
        <v>32</v>
      </c>
      <c r="B50" s="28" t="s">
        <v>128</v>
      </c>
      <c r="C50" s="118" t="s">
        <v>129</v>
      </c>
      <c r="D50" s="216">
        <v>27</v>
      </c>
      <c r="E50" s="124">
        <v>12</v>
      </c>
      <c r="F50" s="31">
        <v>7</v>
      </c>
      <c r="G50" s="31">
        <v>6</v>
      </c>
      <c r="H50" s="31">
        <v>2</v>
      </c>
      <c r="I50" s="31">
        <v>2</v>
      </c>
      <c r="J50" s="31">
        <v>2</v>
      </c>
      <c r="K50" s="31">
        <v>0</v>
      </c>
      <c r="L50" s="31">
        <v>0</v>
      </c>
      <c r="M50" s="32">
        <v>2</v>
      </c>
    </row>
    <row r="51" spans="1:13" ht="12.75">
      <c r="A51" s="27">
        <v>33</v>
      </c>
      <c r="B51" s="28" t="s">
        <v>130</v>
      </c>
      <c r="C51" s="118" t="s">
        <v>131</v>
      </c>
      <c r="D51" s="216">
        <v>44</v>
      </c>
      <c r="E51" s="124">
        <v>38</v>
      </c>
      <c r="F51" s="31">
        <v>4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2</v>
      </c>
      <c r="M51" s="32">
        <v>0</v>
      </c>
    </row>
    <row r="52" spans="1:13" ht="12.75">
      <c r="A52" s="27">
        <v>34</v>
      </c>
      <c r="B52" s="28" t="s">
        <v>132</v>
      </c>
      <c r="C52" s="118" t="s">
        <v>133</v>
      </c>
      <c r="D52" s="216">
        <v>60</v>
      </c>
      <c r="E52" s="124">
        <v>54</v>
      </c>
      <c r="F52" s="31">
        <v>3</v>
      </c>
      <c r="G52" s="31">
        <v>3</v>
      </c>
      <c r="H52" s="31">
        <v>2</v>
      </c>
      <c r="I52" s="31">
        <v>1</v>
      </c>
      <c r="J52" s="31">
        <v>0</v>
      </c>
      <c r="K52" s="31">
        <v>0</v>
      </c>
      <c r="L52" s="31">
        <v>0</v>
      </c>
      <c r="M52" s="32">
        <v>0</v>
      </c>
    </row>
    <row r="53" spans="1:13" ht="12.75">
      <c r="A53" s="27">
        <v>35</v>
      </c>
      <c r="B53" s="28" t="s">
        <v>74</v>
      </c>
      <c r="C53" s="118" t="s">
        <v>134</v>
      </c>
      <c r="D53" s="216">
        <v>10</v>
      </c>
      <c r="E53" s="124">
        <v>6</v>
      </c>
      <c r="F53" s="31">
        <v>3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1</v>
      </c>
    </row>
    <row r="54" spans="1:13" ht="12.75">
      <c r="A54" s="27">
        <v>36</v>
      </c>
      <c r="B54" s="28" t="s">
        <v>74</v>
      </c>
      <c r="C54" s="118" t="s">
        <v>135</v>
      </c>
      <c r="D54" s="216">
        <v>54</v>
      </c>
      <c r="E54" s="124">
        <v>29</v>
      </c>
      <c r="F54" s="31">
        <v>7</v>
      </c>
      <c r="G54" s="31">
        <v>18</v>
      </c>
      <c r="H54" s="31">
        <v>5</v>
      </c>
      <c r="I54" s="31">
        <v>13</v>
      </c>
      <c r="J54" s="31">
        <v>0</v>
      </c>
      <c r="K54" s="31">
        <v>0</v>
      </c>
      <c r="L54" s="31">
        <v>0</v>
      </c>
      <c r="M54" s="32">
        <v>0</v>
      </c>
    </row>
    <row r="55" spans="1:13" ht="12.75">
      <c r="A55" s="27">
        <v>37</v>
      </c>
      <c r="B55" s="28" t="s">
        <v>74</v>
      </c>
      <c r="C55" s="118" t="s">
        <v>136</v>
      </c>
      <c r="D55" s="216">
        <v>33</v>
      </c>
      <c r="E55" s="124">
        <v>22</v>
      </c>
      <c r="F55" s="31">
        <v>7</v>
      </c>
      <c r="G55" s="31">
        <v>1</v>
      </c>
      <c r="H55" s="31">
        <v>0</v>
      </c>
      <c r="I55" s="31">
        <v>1</v>
      </c>
      <c r="J55" s="31">
        <v>0</v>
      </c>
      <c r="K55" s="31">
        <v>0</v>
      </c>
      <c r="L55" s="31">
        <v>2</v>
      </c>
      <c r="M55" s="32">
        <v>1</v>
      </c>
    </row>
    <row r="56" spans="1:13" ht="12.75">
      <c r="A56" s="27">
        <v>38</v>
      </c>
      <c r="B56" s="28" t="s">
        <v>137</v>
      </c>
      <c r="C56" s="118" t="s">
        <v>138</v>
      </c>
      <c r="D56" s="216">
        <v>24</v>
      </c>
      <c r="E56" s="124">
        <v>18</v>
      </c>
      <c r="F56" s="31">
        <v>4</v>
      </c>
      <c r="G56" s="31">
        <v>2</v>
      </c>
      <c r="H56" s="31">
        <v>2</v>
      </c>
      <c r="I56" s="31">
        <v>0</v>
      </c>
      <c r="J56" s="31">
        <v>0</v>
      </c>
      <c r="K56" s="31">
        <v>0</v>
      </c>
      <c r="L56" s="31">
        <v>0</v>
      </c>
      <c r="M56" s="32">
        <v>0</v>
      </c>
    </row>
    <row r="57" spans="1:13" ht="12.75">
      <c r="A57" s="27">
        <v>39</v>
      </c>
      <c r="B57" s="28" t="s">
        <v>76</v>
      </c>
      <c r="C57" s="118" t="s">
        <v>139</v>
      </c>
      <c r="D57" s="216">
        <v>18</v>
      </c>
      <c r="E57" s="124">
        <v>14</v>
      </c>
      <c r="F57" s="31">
        <v>4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2">
        <v>0</v>
      </c>
    </row>
    <row r="58" spans="1:13" ht="12.75">
      <c r="A58" s="27">
        <v>40</v>
      </c>
      <c r="B58" s="28" t="s">
        <v>140</v>
      </c>
      <c r="C58" s="118" t="s">
        <v>141</v>
      </c>
      <c r="D58" s="216">
        <v>43</v>
      </c>
      <c r="E58" s="124">
        <v>31</v>
      </c>
      <c r="F58" s="31">
        <v>7</v>
      </c>
      <c r="G58" s="31">
        <v>3</v>
      </c>
      <c r="H58" s="31">
        <v>1</v>
      </c>
      <c r="I58" s="31">
        <v>2</v>
      </c>
      <c r="J58" s="31">
        <v>0</v>
      </c>
      <c r="K58" s="31">
        <v>0</v>
      </c>
      <c r="L58" s="31">
        <v>0</v>
      </c>
      <c r="M58" s="32">
        <v>2</v>
      </c>
    </row>
    <row r="59" spans="1:13" ht="12.75">
      <c r="A59" s="27">
        <v>41</v>
      </c>
      <c r="B59" s="28" t="s">
        <v>142</v>
      </c>
      <c r="C59" s="118" t="s">
        <v>143</v>
      </c>
      <c r="D59" s="216">
        <v>24</v>
      </c>
      <c r="E59" s="124">
        <v>24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2">
        <v>0</v>
      </c>
    </row>
    <row r="60" spans="1:13" ht="12.75">
      <c r="A60" s="27">
        <v>42</v>
      </c>
      <c r="B60" s="28" t="s">
        <v>144</v>
      </c>
      <c r="C60" s="118" t="s">
        <v>145</v>
      </c>
      <c r="D60" s="216">
        <v>34</v>
      </c>
      <c r="E60" s="124">
        <v>14</v>
      </c>
      <c r="F60" s="31">
        <v>13</v>
      </c>
      <c r="G60" s="31">
        <v>7</v>
      </c>
      <c r="H60" s="31">
        <v>3</v>
      </c>
      <c r="I60" s="31">
        <v>4</v>
      </c>
      <c r="J60" s="31">
        <v>0</v>
      </c>
      <c r="K60" s="31">
        <v>0</v>
      </c>
      <c r="L60" s="31">
        <v>0</v>
      </c>
      <c r="M60" s="32">
        <v>0</v>
      </c>
    </row>
    <row r="61" spans="1:13" ht="12.75">
      <c r="A61" s="27">
        <v>43</v>
      </c>
      <c r="B61" s="28" t="s">
        <v>144</v>
      </c>
      <c r="C61" s="118" t="s">
        <v>146</v>
      </c>
      <c r="D61" s="216">
        <v>35</v>
      </c>
      <c r="E61" s="124">
        <v>17</v>
      </c>
      <c r="F61" s="31">
        <v>5</v>
      </c>
      <c r="G61" s="31">
        <v>3</v>
      </c>
      <c r="H61" s="31">
        <v>1</v>
      </c>
      <c r="I61" s="31">
        <v>2</v>
      </c>
      <c r="J61" s="31">
        <v>0</v>
      </c>
      <c r="K61" s="31">
        <v>0</v>
      </c>
      <c r="L61" s="31">
        <v>6</v>
      </c>
      <c r="M61" s="32">
        <v>4</v>
      </c>
    </row>
    <row r="62" spans="1:13" ht="13.5" thickBot="1">
      <c r="A62" s="27">
        <v>44</v>
      </c>
      <c r="B62" s="28" t="s">
        <v>147</v>
      </c>
      <c r="C62" s="118" t="s">
        <v>148</v>
      </c>
      <c r="D62" s="216">
        <v>19</v>
      </c>
      <c r="E62" s="124">
        <v>15</v>
      </c>
      <c r="F62" s="31">
        <v>0</v>
      </c>
      <c r="G62" s="31">
        <v>4</v>
      </c>
      <c r="H62" s="31">
        <v>4</v>
      </c>
      <c r="I62" s="31">
        <v>0</v>
      </c>
      <c r="J62" s="31">
        <v>0</v>
      </c>
      <c r="K62" s="31">
        <v>0</v>
      </c>
      <c r="L62" s="31">
        <v>0</v>
      </c>
      <c r="M62" s="32">
        <v>0</v>
      </c>
    </row>
    <row r="63" spans="1:13" s="134" customFormat="1" ht="17.25" thickBot="1" thickTop="1">
      <c r="A63" s="180">
        <v>44</v>
      </c>
      <c r="B63" s="181"/>
      <c r="C63" s="217" t="s">
        <v>149</v>
      </c>
      <c r="D63" s="218">
        <f aca="true" t="shared" si="3" ref="D63:M63">(D19+D20+D21+D22+D23+D24+D25+D26+D27+D28+D29+D30+D31+D32+D33+D34+D35+D36+D37+D38+D39+D40+D41+D42+D43+D44+D45+D46+D47+D48+D49+D50+D51+D52+D53+D54+D55+D56+D57+D58+D59+D60+D61+D62)</f>
        <v>1776</v>
      </c>
      <c r="E63" s="219">
        <f t="shared" si="3"/>
        <v>1233</v>
      </c>
      <c r="F63" s="183">
        <f t="shared" si="3"/>
        <v>224</v>
      </c>
      <c r="G63" s="183">
        <f t="shared" si="3"/>
        <v>234</v>
      </c>
      <c r="H63" s="183">
        <f t="shared" si="3"/>
        <v>159</v>
      </c>
      <c r="I63" s="183">
        <f t="shared" si="3"/>
        <v>68</v>
      </c>
      <c r="J63" s="183">
        <f t="shared" si="3"/>
        <v>6</v>
      </c>
      <c r="K63" s="183">
        <f t="shared" si="3"/>
        <v>1</v>
      </c>
      <c r="L63" s="183">
        <f t="shared" si="3"/>
        <v>23</v>
      </c>
      <c r="M63" s="184">
        <f t="shared" si="3"/>
        <v>62</v>
      </c>
    </row>
    <row r="64" spans="1:13" ht="14.25" thickBot="1" thickTop="1">
      <c r="A64" s="547"/>
      <c r="B64" s="548"/>
      <c r="C64" s="548"/>
      <c r="D64" s="513"/>
      <c r="E64" s="548"/>
      <c r="F64" s="548"/>
      <c r="G64" s="548"/>
      <c r="H64" s="548"/>
      <c r="I64" s="548"/>
      <c r="J64" s="548"/>
      <c r="K64" s="548"/>
      <c r="L64" s="548"/>
      <c r="M64" s="549"/>
    </row>
    <row r="65" spans="1:13" ht="13.5" hidden="1" thickTop="1">
      <c r="A65" s="27">
        <v>1</v>
      </c>
      <c r="B65" s="28" t="s">
        <v>64</v>
      </c>
      <c r="C65" s="29" t="s">
        <v>150</v>
      </c>
      <c r="D65" s="230">
        <v>114</v>
      </c>
      <c r="E65" s="31">
        <v>9</v>
      </c>
      <c r="F65" s="31">
        <v>19</v>
      </c>
      <c r="G65" s="31">
        <v>84</v>
      </c>
      <c r="H65" s="31">
        <v>0</v>
      </c>
      <c r="I65" s="31">
        <v>4</v>
      </c>
      <c r="J65" s="31">
        <v>63</v>
      </c>
      <c r="K65" s="31">
        <v>17</v>
      </c>
      <c r="L65" s="31">
        <v>0</v>
      </c>
      <c r="M65" s="32">
        <v>2</v>
      </c>
    </row>
    <row r="66" spans="1:13" ht="12.75" hidden="1">
      <c r="A66" s="27">
        <v>2</v>
      </c>
      <c r="B66" s="28" t="s">
        <v>66</v>
      </c>
      <c r="C66" s="29" t="s">
        <v>151</v>
      </c>
      <c r="D66" s="230">
        <v>85</v>
      </c>
      <c r="E66" s="31">
        <v>12</v>
      </c>
      <c r="F66" s="31">
        <v>57</v>
      </c>
      <c r="G66" s="31">
        <v>14</v>
      </c>
      <c r="H66" s="31">
        <v>4</v>
      </c>
      <c r="I66" s="31">
        <v>3</v>
      </c>
      <c r="J66" s="31">
        <v>5</v>
      </c>
      <c r="K66" s="31">
        <v>2</v>
      </c>
      <c r="L66" s="31">
        <v>0</v>
      </c>
      <c r="M66" s="32">
        <v>2</v>
      </c>
    </row>
    <row r="67" spans="1:13" ht="12.75" hidden="1">
      <c r="A67" s="27">
        <v>3</v>
      </c>
      <c r="B67" s="28" t="s">
        <v>66</v>
      </c>
      <c r="C67" s="29" t="s">
        <v>152</v>
      </c>
      <c r="D67" s="230">
        <v>115</v>
      </c>
      <c r="E67" s="31">
        <v>29</v>
      </c>
      <c r="F67" s="31">
        <v>66</v>
      </c>
      <c r="G67" s="31">
        <v>20</v>
      </c>
      <c r="H67" s="31">
        <v>2</v>
      </c>
      <c r="I67" s="31">
        <v>8</v>
      </c>
      <c r="J67" s="31">
        <v>5</v>
      </c>
      <c r="K67" s="31">
        <v>5</v>
      </c>
      <c r="L67" s="31">
        <v>0</v>
      </c>
      <c r="M67" s="32">
        <v>0</v>
      </c>
    </row>
    <row r="68" spans="1:13" ht="12.75" hidden="1">
      <c r="A68" s="27">
        <v>4</v>
      </c>
      <c r="B68" s="28" t="s">
        <v>66</v>
      </c>
      <c r="C68" s="29" t="s">
        <v>69</v>
      </c>
      <c r="D68" s="230">
        <v>64</v>
      </c>
      <c r="E68" s="31">
        <v>4</v>
      </c>
      <c r="F68" s="31">
        <v>50</v>
      </c>
      <c r="G68" s="31">
        <v>10</v>
      </c>
      <c r="H68" s="31">
        <v>0</v>
      </c>
      <c r="I68" s="31">
        <v>1</v>
      </c>
      <c r="J68" s="31">
        <v>3</v>
      </c>
      <c r="K68" s="31">
        <v>6</v>
      </c>
      <c r="L68" s="31">
        <v>0</v>
      </c>
      <c r="M68" s="32">
        <v>0</v>
      </c>
    </row>
    <row r="69" spans="1:13" ht="13.5" hidden="1" thickBot="1">
      <c r="A69" s="27">
        <v>5</v>
      </c>
      <c r="B69" s="28" t="s">
        <v>70</v>
      </c>
      <c r="C69" s="29" t="s">
        <v>71</v>
      </c>
      <c r="D69" s="230">
        <v>107</v>
      </c>
      <c r="E69" s="31">
        <v>1</v>
      </c>
      <c r="F69" s="31">
        <v>31</v>
      </c>
      <c r="G69" s="31">
        <v>75</v>
      </c>
      <c r="H69" s="31">
        <v>2</v>
      </c>
      <c r="I69" s="31">
        <v>11</v>
      </c>
      <c r="J69" s="31">
        <v>38</v>
      </c>
      <c r="K69" s="31">
        <v>24</v>
      </c>
      <c r="L69" s="31">
        <v>0</v>
      </c>
      <c r="M69" s="32">
        <v>0</v>
      </c>
    </row>
    <row r="70" spans="1:13" s="134" customFormat="1" ht="17.25" hidden="1" thickBot="1" thickTop="1">
      <c r="A70" s="125">
        <v>5</v>
      </c>
      <c r="B70" s="126"/>
      <c r="C70" s="231" t="s">
        <v>72</v>
      </c>
      <c r="D70" s="164">
        <f aca="true" t="shared" si="4" ref="D70:M70">(D65+D66+D67+D68+D69)</f>
        <v>485</v>
      </c>
      <c r="E70" s="132">
        <f t="shared" si="4"/>
        <v>55</v>
      </c>
      <c r="F70" s="132">
        <f t="shared" si="4"/>
        <v>223</v>
      </c>
      <c r="G70" s="132">
        <f t="shared" si="4"/>
        <v>203</v>
      </c>
      <c r="H70" s="132">
        <f t="shared" si="4"/>
        <v>8</v>
      </c>
      <c r="I70" s="132">
        <f t="shared" si="4"/>
        <v>27</v>
      </c>
      <c r="J70" s="132">
        <f t="shared" si="4"/>
        <v>114</v>
      </c>
      <c r="K70" s="132">
        <f t="shared" si="4"/>
        <v>54</v>
      </c>
      <c r="L70" s="132">
        <f t="shared" si="4"/>
        <v>0</v>
      </c>
      <c r="M70" s="133">
        <f t="shared" si="4"/>
        <v>4</v>
      </c>
    </row>
    <row r="71" spans="1:13" ht="14.25" hidden="1" thickBot="1" thickTop="1">
      <c r="A71" s="547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9"/>
    </row>
    <row r="72" spans="1:13" ht="13.5" hidden="1" thickTop="1">
      <c r="A72" s="27">
        <v>1</v>
      </c>
      <c r="B72" s="28" t="s">
        <v>66</v>
      </c>
      <c r="C72" s="29" t="s">
        <v>73</v>
      </c>
      <c r="D72" s="230">
        <v>84</v>
      </c>
      <c r="E72" s="31">
        <v>0</v>
      </c>
      <c r="F72" s="31">
        <v>0</v>
      </c>
      <c r="G72" s="31">
        <v>81</v>
      </c>
      <c r="H72" s="31">
        <v>0</v>
      </c>
      <c r="I72" s="31">
        <v>32</v>
      </c>
      <c r="J72" s="31">
        <v>31</v>
      </c>
      <c r="K72" s="31">
        <v>18</v>
      </c>
      <c r="L72" s="31">
        <v>3</v>
      </c>
      <c r="M72" s="32">
        <v>0</v>
      </c>
    </row>
    <row r="73" spans="1:13" ht="12.75" hidden="1">
      <c r="A73" s="27">
        <v>2</v>
      </c>
      <c r="B73" s="28" t="s">
        <v>74</v>
      </c>
      <c r="C73" s="29" t="s">
        <v>75</v>
      </c>
      <c r="D73" s="230">
        <v>171</v>
      </c>
      <c r="E73" s="31">
        <v>0</v>
      </c>
      <c r="F73" s="31">
        <v>0</v>
      </c>
      <c r="G73" s="31">
        <v>171</v>
      </c>
      <c r="H73" s="31">
        <v>0</v>
      </c>
      <c r="I73" s="31">
        <v>27</v>
      </c>
      <c r="J73" s="31">
        <v>51</v>
      </c>
      <c r="K73" s="31">
        <v>93</v>
      </c>
      <c r="L73" s="31">
        <v>0</v>
      </c>
      <c r="M73" s="32">
        <v>0</v>
      </c>
    </row>
    <row r="74" spans="1:13" ht="13.5" hidden="1" thickBot="1">
      <c r="A74" s="27">
        <v>3</v>
      </c>
      <c r="B74" s="28" t="s">
        <v>76</v>
      </c>
      <c r="C74" s="29" t="s">
        <v>153</v>
      </c>
      <c r="D74" s="230">
        <v>101</v>
      </c>
      <c r="E74" s="31">
        <v>0</v>
      </c>
      <c r="F74" s="31">
        <v>0</v>
      </c>
      <c r="G74" s="31">
        <v>100</v>
      </c>
      <c r="H74" s="31">
        <v>2</v>
      </c>
      <c r="I74" s="31">
        <v>30</v>
      </c>
      <c r="J74" s="31">
        <v>53</v>
      </c>
      <c r="K74" s="31">
        <v>15</v>
      </c>
      <c r="L74" s="31">
        <v>1</v>
      </c>
      <c r="M74" s="32">
        <v>0</v>
      </c>
    </row>
    <row r="75" spans="1:13" s="134" customFormat="1" ht="17.25" hidden="1" thickBot="1" thickTop="1">
      <c r="A75" s="125">
        <v>3</v>
      </c>
      <c r="B75" s="126"/>
      <c r="C75" s="231" t="s">
        <v>78</v>
      </c>
      <c r="D75" s="164">
        <f aca="true" t="shared" si="5" ref="D75:M75">(D72+D73+D74)</f>
        <v>356</v>
      </c>
      <c r="E75" s="132">
        <f t="shared" si="5"/>
        <v>0</v>
      </c>
      <c r="F75" s="132">
        <f t="shared" si="5"/>
        <v>0</v>
      </c>
      <c r="G75" s="132">
        <f t="shared" si="5"/>
        <v>352</v>
      </c>
      <c r="H75" s="132">
        <f t="shared" si="5"/>
        <v>2</v>
      </c>
      <c r="I75" s="132">
        <f t="shared" si="5"/>
        <v>89</v>
      </c>
      <c r="J75" s="132">
        <f t="shared" si="5"/>
        <v>135</v>
      </c>
      <c r="K75" s="132">
        <f t="shared" si="5"/>
        <v>126</v>
      </c>
      <c r="L75" s="132">
        <f t="shared" si="5"/>
        <v>4</v>
      </c>
      <c r="M75" s="133">
        <f t="shared" si="5"/>
        <v>0</v>
      </c>
    </row>
    <row r="76" spans="1:13" ht="14.25" hidden="1" thickBot="1" thickTop="1">
      <c r="A76" s="547"/>
      <c r="B76" s="548"/>
      <c r="C76" s="548"/>
      <c r="D76" s="496"/>
      <c r="E76" s="548"/>
      <c r="F76" s="548"/>
      <c r="G76" s="548"/>
      <c r="H76" s="548"/>
      <c r="I76" s="548"/>
      <c r="J76" s="548"/>
      <c r="K76" s="548"/>
      <c r="L76" s="548"/>
      <c r="M76" s="549"/>
    </row>
    <row r="77" spans="1:13" ht="13.5" thickTop="1">
      <c r="A77" s="27">
        <v>1</v>
      </c>
      <c r="B77" s="28" t="s">
        <v>80</v>
      </c>
      <c r="C77" s="118" t="s">
        <v>154</v>
      </c>
      <c r="D77" s="220">
        <v>6</v>
      </c>
      <c r="E77" s="124">
        <v>6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</row>
    <row r="78" spans="1:13" ht="12.75">
      <c r="A78" s="27">
        <v>2</v>
      </c>
      <c r="B78" s="28" t="s">
        <v>85</v>
      </c>
      <c r="C78" s="118" t="s">
        <v>155</v>
      </c>
      <c r="D78" s="216">
        <v>13</v>
      </c>
      <c r="E78" s="124">
        <v>10</v>
      </c>
      <c r="F78" s="31">
        <v>2</v>
      </c>
      <c r="G78" s="31">
        <v>1</v>
      </c>
      <c r="H78" s="31">
        <v>1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</row>
    <row r="79" spans="1:13" ht="12.75">
      <c r="A79" s="27">
        <v>3</v>
      </c>
      <c r="B79" s="28" t="s">
        <v>108</v>
      </c>
      <c r="C79" s="118" t="s">
        <v>156</v>
      </c>
      <c r="D79" s="216">
        <v>3</v>
      </c>
      <c r="E79" s="124">
        <v>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</row>
    <row r="80" spans="1:13" ht="12.75">
      <c r="A80" s="27">
        <v>4</v>
      </c>
      <c r="B80" s="28" t="s">
        <v>157</v>
      </c>
      <c r="C80" s="118" t="s">
        <v>158</v>
      </c>
      <c r="D80" s="216">
        <v>2</v>
      </c>
      <c r="E80" s="124">
        <v>1</v>
      </c>
      <c r="F80" s="31">
        <v>1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</row>
    <row r="81" spans="1:13" ht="12.75">
      <c r="A81" s="27">
        <v>5</v>
      </c>
      <c r="B81" s="28" t="s">
        <v>123</v>
      </c>
      <c r="C81" s="118" t="s">
        <v>159</v>
      </c>
      <c r="D81" s="216">
        <v>5</v>
      </c>
      <c r="E81" s="124">
        <v>4</v>
      </c>
      <c r="F81" s="31">
        <v>1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</row>
    <row r="82" spans="1:13" ht="12.75">
      <c r="A82" s="27">
        <v>6</v>
      </c>
      <c r="B82" s="28" t="s">
        <v>128</v>
      </c>
      <c r="C82" s="118" t="s">
        <v>160</v>
      </c>
      <c r="D82" s="216">
        <v>9</v>
      </c>
      <c r="E82" s="124">
        <v>8</v>
      </c>
      <c r="F82" s="31">
        <v>0</v>
      </c>
      <c r="G82" s="31">
        <v>1</v>
      </c>
      <c r="H82" s="31">
        <v>0</v>
      </c>
      <c r="I82" s="31">
        <v>1</v>
      </c>
      <c r="J82" s="31">
        <v>0</v>
      </c>
      <c r="K82" s="31">
        <v>0</v>
      </c>
      <c r="L82" s="31">
        <v>0</v>
      </c>
      <c r="M82" s="32">
        <v>0</v>
      </c>
    </row>
    <row r="83" spans="1:13" ht="13.5" thickBot="1">
      <c r="A83" s="27">
        <v>7</v>
      </c>
      <c r="B83" s="28" t="s">
        <v>74</v>
      </c>
      <c r="C83" s="118" t="s">
        <v>161</v>
      </c>
      <c r="D83" s="216">
        <v>8</v>
      </c>
      <c r="E83" s="124">
        <v>7</v>
      </c>
      <c r="F83" s="31">
        <v>0</v>
      </c>
      <c r="G83" s="31">
        <v>1</v>
      </c>
      <c r="H83" s="31">
        <v>0</v>
      </c>
      <c r="I83" s="31">
        <v>1</v>
      </c>
      <c r="J83" s="31">
        <v>0</v>
      </c>
      <c r="K83" s="31">
        <v>0</v>
      </c>
      <c r="L83" s="31">
        <v>0</v>
      </c>
      <c r="M83" s="32">
        <v>0</v>
      </c>
    </row>
    <row r="84" spans="1:13" s="134" customFormat="1" ht="17.25" thickBot="1" thickTop="1">
      <c r="A84" s="180">
        <v>7</v>
      </c>
      <c r="B84" s="181"/>
      <c r="C84" s="217" t="s">
        <v>162</v>
      </c>
      <c r="D84" s="218">
        <f aca="true" t="shared" si="6" ref="D84:M84">(D77+D78+D79+D80+D81+D82+D83)</f>
        <v>46</v>
      </c>
      <c r="E84" s="219">
        <f t="shared" si="6"/>
        <v>39</v>
      </c>
      <c r="F84" s="183">
        <f t="shared" si="6"/>
        <v>4</v>
      </c>
      <c r="G84" s="183">
        <f t="shared" si="6"/>
        <v>3</v>
      </c>
      <c r="H84" s="183">
        <f t="shared" si="6"/>
        <v>1</v>
      </c>
      <c r="I84" s="183">
        <f t="shared" si="6"/>
        <v>2</v>
      </c>
      <c r="J84" s="183">
        <f t="shared" si="6"/>
        <v>0</v>
      </c>
      <c r="K84" s="183">
        <f t="shared" si="6"/>
        <v>0</v>
      </c>
      <c r="L84" s="183">
        <f t="shared" si="6"/>
        <v>0</v>
      </c>
      <c r="M84" s="184">
        <f t="shared" si="6"/>
        <v>0</v>
      </c>
    </row>
    <row r="85" spans="1:13" ht="14.25" thickBot="1" thickTop="1">
      <c r="A85" s="547"/>
      <c r="B85" s="548"/>
      <c r="C85" s="548"/>
      <c r="D85" s="495"/>
      <c r="E85" s="548"/>
      <c r="F85" s="548"/>
      <c r="G85" s="548"/>
      <c r="H85" s="548"/>
      <c r="I85" s="548"/>
      <c r="J85" s="548"/>
      <c r="K85" s="548"/>
      <c r="L85" s="548"/>
      <c r="M85" s="549"/>
    </row>
    <row r="86" spans="1:13" ht="13.5" thickTop="1">
      <c r="A86" s="27">
        <v>1</v>
      </c>
      <c r="B86" s="28" t="s">
        <v>83</v>
      </c>
      <c r="C86" s="118" t="s">
        <v>163</v>
      </c>
      <c r="D86" s="220">
        <v>11</v>
      </c>
      <c r="E86" s="124">
        <v>10</v>
      </c>
      <c r="F86" s="31">
        <v>1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2">
        <v>0</v>
      </c>
    </row>
    <row r="87" spans="1:13" ht="12.75">
      <c r="A87" s="27">
        <v>2</v>
      </c>
      <c r="B87" s="28" t="s">
        <v>66</v>
      </c>
      <c r="C87" s="118" t="s">
        <v>181</v>
      </c>
      <c r="D87" s="216">
        <v>0</v>
      </c>
      <c r="E87" s="124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2">
        <v>0</v>
      </c>
    </row>
    <row r="88" spans="1:13" ht="12.75">
      <c r="A88" s="27">
        <v>3</v>
      </c>
      <c r="B88" s="28" t="s">
        <v>66</v>
      </c>
      <c r="C88" s="118" t="s">
        <v>164</v>
      </c>
      <c r="D88" s="216">
        <v>25</v>
      </c>
      <c r="E88" s="124">
        <v>23</v>
      </c>
      <c r="F88" s="31">
        <v>2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2">
        <v>0</v>
      </c>
    </row>
    <row r="89" spans="1:13" ht="12.75">
      <c r="A89" s="27">
        <v>4</v>
      </c>
      <c r="B89" s="28" t="s">
        <v>66</v>
      </c>
      <c r="C89" s="118" t="s">
        <v>165</v>
      </c>
      <c r="D89" s="216">
        <v>22</v>
      </c>
      <c r="E89" s="124">
        <v>19</v>
      </c>
      <c r="F89" s="31">
        <v>3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2">
        <v>0</v>
      </c>
    </row>
    <row r="90" spans="1:13" ht="12.75">
      <c r="A90" s="27">
        <v>5</v>
      </c>
      <c r="B90" s="28" t="s">
        <v>106</v>
      </c>
      <c r="C90" s="118" t="s">
        <v>166</v>
      </c>
      <c r="D90" s="216">
        <v>60</v>
      </c>
      <c r="E90" s="124">
        <v>60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2">
        <v>0</v>
      </c>
    </row>
    <row r="91" spans="1:13" ht="12.75">
      <c r="A91" s="27">
        <v>6</v>
      </c>
      <c r="B91" s="28" t="s">
        <v>108</v>
      </c>
      <c r="C91" s="118" t="s">
        <v>167</v>
      </c>
      <c r="D91" s="216">
        <v>10</v>
      </c>
      <c r="E91" s="124">
        <v>6</v>
      </c>
      <c r="F91" s="31">
        <v>4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2">
        <v>0</v>
      </c>
    </row>
    <row r="92" spans="1:13" ht="12.75">
      <c r="A92" s="27">
        <v>7</v>
      </c>
      <c r="B92" s="28" t="s">
        <v>126</v>
      </c>
      <c r="C92" s="118" t="s">
        <v>168</v>
      </c>
      <c r="D92" s="216">
        <v>58</v>
      </c>
      <c r="E92" s="124">
        <v>35</v>
      </c>
      <c r="F92" s="31">
        <v>0</v>
      </c>
      <c r="G92" s="31">
        <v>19</v>
      </c>
      <c r="H92" s="31">
        <v>17</v>
      </c>
      <c r="I92" s="31">
        <v>2</v>
      </c>
      <c r="J92" s="31">
        <v>0</v>
      </c>
      <c r="K92" s="31">
        <v>0</v>
      </c>
      <c r="L92" s="31">
        <v>0</v>
      </c>
      <c r="M92" s="32">
        <v>4</v>
      </c>
    </row>
    <row r="93" spans="1:13" ht="13.5" thickBot="1">
      <c r="A93" s="27">
        <v>8</v>
      </c>
      <c r="B93" s="28" t="s">
        <v>128</v>
      </c>
      <c r="C93" s="118" t="s">
        <v>169</v>
      </c>
      <c r="D93" s="216">
        <v>32</v>
      </c>
      <c r="E93" s="124">
        <v>30</v>
      </c>
      <c r="F93" s="31">
        <v>0</v>
      </c>
      <c r="G93" s="31">
        <v>1</v>
      </c>
      <c r="H93" s="31">
        <v>0</v>
      </c>
      <c r="I93" s="31">
        <v>0</v>
      </c>
      <c r="J93" s="31">
        <v>1</v>
      </c>
      <c r="K93" s="31">
        <v>0</v>
      </c>
      <c r="L93" s="31">
        <v>1</v>
      </c>
      <c r="M93" s="32">
        <v>0</v>
      </c>
    </row>
    <row r="94" spans="1:13" s="134" customFormat="1" ht="17.25" thickBot="1" thickTop="1">
      <c r="A94" s="180">
        <v>8</v>
      </c>
      <c r="B94" s="181"/>
      <c r="C94" s="217" t="s">
        <v>170</v>
      </c>
      <c r="D94" s="218">
        <f aca="true" t="shared" si="7" ref="D94:M94">(D86+D87+D88+D89+D90+D91+D92+D93)</f>
        <v>218</v>
      </c>
      <c r="E94" s="219">
        <f t="shared" si="7"/>
        <v>183</v>
      </c>
      <c r="F94" s="183">
        <f t="shared" si="7"/>
        <v>10</v>
      </c>
      <c r="G94" s="183">
        <f t="shared" si="7"/>
        <v>20</v>
      </c>
      <c r="H94" s="183">
        <f t="shared" si="7"/>
        <v>17</v>
      </c>
      <c r="I94" s="183">
        <f t="shared" si="7"/>
        <v>2</v>
      </c>
      <c r="J94" s="183">
        <f t="shared" si="7"/>
        <v>1</v>
      </c>
      <c r="K94" s="183">
        <f t="shared" si="7"/>
        <v>0</v>
      </c>
      <c r="L94" s="183">
        <f t="shared" si="7"/>
        <v>1</v>
      </c>
      <c r="M94" s="184">
        <f t="shared" si="7"/>
        <v>4</v>
      </c>
    </row>
    <row r="95" spans="1:13" ht="14.25" thickBot="1" thickTop="1">
      <c r="A95" s="547"/>
      <c r="B95" s="548"/>
      <c r="C95" s="548"/>
      <c r="D95" s="495"/>
      <c r="E95" s="548"/>
      <c r="F95" s="548"/>
      <c r="G95" s="548"/>
      <c r="H95" s="548"/>
      <c r="I95" s="548"/>
      <c r="J95" s="548"/>
      <c r="K95" s="548"/>
      <c r="L95" s="548"/>
      <c r="M95" s="549"/>
    </row>
    <row r="96" spans="1:13" s="134" customFormat="1" ht="17.25" thickBot="1" thickTop="1">
      <c r="A96" s="197">
        <v>67</v>
      </c>
      <c r="B96" s="181"/>
      <c r="C96" s="232" t="s">
        <v>171</v>
      </c>
      <c r="D96" s="233">
        <f aca="true" t="shared" si="8" ref="D96:M96">(D63+D70+D75+D84+D94)</f>
        <v>2881</v>
      </c>
      <c r="E96" s="234">
        <f t="shared" si="8"/>
        <v>1510</v>
      </c>
      <c r="F96" s="199">
        <f t="shared" si="8"/>
        <v>461</v>
      </c>
      <c r="G96" s="199">
        <f t="shared" si="8"/>
        <v>812</v>
      </c>
      <c r="H96" s="199">
        <f t="shared" si="8"/>
        <v>187</v>
      </c>
      <c r="I96" s="199">
        <f t="shared" si="8"/>
        <v>188</v>
      </c>
      <c r="J96" s="199">
        <f t="shared" si="8"/>
        <v>256</v>
      </c>
      <c r="K96" s="199">
        <f t="shared" si="8"/>
        <v>181</v>
      </c>
      <c r="L96" s="199">
        <f t="shared" si="8"/>
        <v>28</v>
      </c>
      <c r="M96" s="200">
        <f t="shared" si="8"/>
        <v>70</v>
      </c>
    </row>
    <row r="97" ht="13.5" thickTop="1"/>
  </sheetData>
  <sheetProtection password="CE88" sheet="1" objects="1" scenarios="1"/>
  <mergeCells count="11">
    <mergeCell ref="A71:M71"/>
    <mergeCell ref="A76:M76"/>
    <mergeCell ref="A85:M85"/>
    <mergeCell ref="A95:M95"/>
    <mergeCell ref="A2:A5"/>
    <mergeCell ref="B2:B5"/>
    <mergeCell ref="C2:C5"/>
    <mergeCell ref="A64:M64"/>
    <mergeCell ref="A12:M12"/>
    <mergeCell ref="H4:K4"/>
    <mergeCell ref="E3:M3"/>
  </mergeCells>
  <printOptions horizont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1"/>
  <headerFooter alignWithMargins="0">
    <oddFooter>&amp;R&amp;P+21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26</dc:creator>
  <cp:keywords/>
  <dc:description/>
  <cp:lastModifiedBy>zanis.buhanovskis</cp:lastModifiedBy>
  <cp:lastPrinted>2005-03-17T09:48:27Z</cp:lastPrinted>
  <dcterms:created xsi:type="dcterms:W3CDTF">2001-03-05T14:05:36Z</dcterms:created>
  <dcterms:modified xsi:type="dcterms:W3CDTF">2013-09-30T10:53:32Z</dcterms:modified>
  <cp:category/>
  <cp:version/>
  <cp:contentType/>
  <cp:contentStatus/>
</cp:coreProperties>
</file>