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file-itd-01.lm.local\LRLMSharedFolders$\FAD\COVID_VKancelejas_atskaite\2021\50_Uz_31_12_2021_\"/>
    </mc:Choice>
  </mc:AlternateContent>
  <xr:revisionPtr revIDLastSave="0" documentId="13_ncr:1_{255E6DB4-0071-4B35-A741-E2B7470CCDE7}" xr6:coauthVersionLast="36" xr6:coauthVersionMax="36" xr10:uidLastSave="{00000000-0000-0000-0000-000000000000}"/>
  <bookViews>
    <workbookView xWindow="0" yWindow="0" windowWidth="21570" windowHeight="7980" xr2:uid="{00000000-000D-0000-FFFF-FFFF00000000}"/>
  </bookViews>
  <sheets>
    <sheet name="2021_gads" sheetId="1" r:id="rId1"/>
    <sheet name="2020_gads" sheetId="2" r:id="rId2"/>
  </sheets>
  <definedNames>
    <definedName name="_xlnm.Print_Titles" localSheetId="1">'2020_gads'!$4:$4</definedName>
    <definedName name="_xlnm.Print_Titles" localSheetId="0">'2021_gads'!$4:$4</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1" l="1"/>
  <c r="F53" i="1" l="1"/>
  <c r="F32" i="1"/>
  <c r="F23" i="1"/>
  <c r="F18" i="1"/>
  <c r="F13" i="1"/>
  <c r="G33" i="2"/>
  <c r="G31" i="2"/>
  <c r="G27" i="2"/>
  <c r="G26" i="2"/>
  <c r="G25" i="2"/>
  <c r="G24" i="2"/>
  <c r="G22" i="2"/>
  <c r="G19" i="2"/>
  <c r="G17" i="2"/>
  <c r="G13" i="2"/>
  <c r="G6" i="2"/>
</calcChain>
</file>

<file path=xl/sharedStrings.xml><?xml version="1.0" encoding="utf-8"?>
<sst xmlns="http://schemas.openxmlformats.org/spreadsheetml/2006/main" count="428" uniqueCount="278">
  <si>
    <t>Pasākuma nosaukus</t>
  </si>
  <si>
    <t>Saskaņā ar MK lēmumu piešķirtā summa, euro</t>
  </si>
  <si>
    <t>MK lēmuma numurs</t>
  </si>
  <si>
    <t>MK lēmums</t>
  </si>
  <si>
    <t>Hipersaite uz detalizētu informāciju</t>
  </si>
  <si>
    <t xml:space="preserve">Hipersaite uz MK noteikumu </t>
  </si>
  <si>
    <t>Informācija par līdzekļu piešķiršanu un izlietojumu Covid-19 izplatības seku mazināšanai un pārvarēšanai_sociālais atbalsts</t>
  </si>
  <si>
    <t>18. Labklājības ministrija</t>
  </si>
  <si>
    <t>Grozījums Sociālo pakalpojumu un sociālās palīdzības likumā</t>
  </si>
  <si>
    <t xml:space="preserve">
https://likumi.lv/ta/id/313378-grozijums-socialo-pakalpojumu-un-socialas-palidzibas-likuma
</t>
  </si>
  <si>
    <t xml:space="preserve">https://likumi.lv/ta/id/314097-grozijumi-socialo-pakalpojumu-un-socialas-palidzibas-likuma
</t>
  </si>
  <si>
    <t>16.04.2020.</t>
  </si>
  <si>
    <t>20.03.2020.</t>
  </si>
  <si>
    <t>https://e2.kase.gov.lv/pub5.5_covid/code/pub.php?module=pub</t>
  </si>
  <si>
    <t>Grozījums likumā "Par maternitātes un slimības apdrošināšanu"</t>
  </si>
  <si>
    <t>Par finanšu līdzekļu piešķiršanu no valsts budžeta programmas "Līdzekļi neparedzētiem gadījumiem"</t>
  </si>
  <si>
    <t>Grozījumi likumā "Par apdrošināšanu bezdarba gadījumam"</t>
  </si>
  <si>
    <t xml:space="preserve">https://e2.kase.gov.lv/pub5.5_covid/code/pub.php?module=pub </t>
  </si>
  <si>
    <t>https://likumi.lv/ta/id/315287-covid-19-infekcijas-izplatibas-seku-parvaresanas-likums</t>
  </si>
  <si>
    <t>Covid-19 infekcijas izplatības seku pārvarēšanas likums (25.pants)</t>
  </si>
  <si>
    <t>05.06.2020.</t>
  </si>
  <si>
    <r>
      <t xml:space="preserve">MK lēmuma datums </t>
    </r>
    <r>
      <rPr>
        <b/>
        <sz val="10"/>
        <rFont val="Times New Roman"/>
        <family val="1"/>
        <charset val="186"/>
      </rPr>
      <t>dd.mm.yyyy</t>
    </r>
  </si>
  <si>
    <t>24.11.2020.</t>
  </si>
  <si>
    <t>01.12.2020.</t>
  </si>
  <si>
    <t>https://likumi.lv/ta/id/319134-par-finansu-lidzeklu-pieskirsanu-no-valsts-budzeta-programmas-lidzekli-neparedzetiem-gadijumiem</t>
  </si>
  <si>
    <t>https://likumi.lv/ta/id/319073-noteikumi-par-atbalstu-par-dikstavi-nodoklu-maksatajiem-to-darbibas-turpinasanai-covid-19-izraisitas-krizes-apstaklos</t>
  </si>
  <si>
    <t>21.12.2020.</t>
  </si>
  <si>
    <t>https://likumi.lv/ta/id/319790-grozijumi-likuma-par-apdrosinasanu-bezdarba-gadijumam-</t>
  </si>
  <si>
    <t>11.01.2021.</t>
  </si>
  <si>
    <t>Nr.11</t>
  </si>
  <si>
    <t>file:///C:/Users/ineseki/Downloads/likumi_lv_320202_11.01.2021__lv%20(1).pdf</t>
  </si>
  <si>
    <t>https://likumi.lv/ta/id/319558-grozijumi-likuma-par-maternitates-un-slimibas-apdrosinasanu-</t>
  </si>
  <si>
    <t>Grozījumi likumā "Par maternitātes un slimības apdrošināšanau" pārejas notekumu 43.punkts</t>
  </si>
  <si>
    <t>Nr.12</t>
  </si>
  <si>
    <t>https://likumi.lv/ta/id/320203-par-finansu-lidzeklu-pieskirsanu-no-valsts-budzeta-programmas-lidzekli-neparedzetiem-gadijumiem</t>
  </si>
  <si>
    <t>10.12.2020.</t>
  </si>
  <si>
    <t xml:space="preserve"> Ministru kabineta 2020.gada 1.decembra sēdes protokola Nr.78 8.§ 2.punkts</t>
  </si>
  <si>
    <t>Nr.709</t>
  </si>
  <si>
    <t>Prot.Nr.78</t>
  </si>
  <si>
    <t>http://tap.mk.gov.lv/mk/mksedes/saraksts/protokols/?protokols=2020-12-01</t>
  </si>
  <si>
    <t>Nr.15</t>
  </si>
  <si>
    <t>Ministru kabineta 24.11.2020. noteikumi Nr.709 “Noteikumi par atbalstu par dīkstāvi nodokļu maksātājiem to darbības turpināšanai Covid-19 izraisītās krīzes apstākļos”</t>
  </si>
  <si>
    <t>https://likumi.lv/ta/id/320206-par-finansu-lidzeklu-pieskirsanu-no-valsts-budzeta-programmas-lidzekli-neparedzetiem-gadijumiem</t>
  </si>
  <si>
    <t xml:space="preserve">Par finanšu līdzekļu piešķiršanu no valsts budžeta programmas "Līdzekļi neparedzētiem gadījumiem"   
</t>
  </si>
  <si>
    <t>Nr.16</t>
  </si>
  <si>
    <t>https://likumi.lv/ta/id/320207-par-finansu-lidzeklu-pieskirsanu-no-valsts-budzeta-programmas-lidzekli-neparedzetiem-gadijumiem</t>
  </si>
  <si>
    <t>https://likumi.lv/ta/id/320205-par-finansu-lidzeklu-pieskirsanu-no-valsts-budzeta-programmas-lidzekli-neparedzetiem-gadijumiem</t>
  </si>
  <si>
    <t>Nr.14</t>
  </si>
  <si>
    <t>Grozījumi "Covid-19 infekcijas izplatības seku pārvarēšanas likumā</t>
  </si>
  <si>
    <t>https://likumi.lv/ta/id/319793-grozijumi-covid-19-infekcijas-izplatibas-seku-parvaresanas-likuma</t>
  </si>
  <si>
    <t>18.12.2020.</t>
  </si>
  <si>
    <t>Nr.13</t>
  </si>
  <si>
    <t>Likuma "Par apdrošināšanu bezdarba gadījumam" pārejas noteikumu 22,  25. punkts, Grozījumi likumā "Par apdrošināšanu bezdarba gadījumam"</t>
  </si>
  <si>
    <t>Tiek nodrošināts speciālā budžeta ietvaros*</t>
  </si>
  <si>
    <t>*Izdevumi tiek segti no speciālā budžeta līdzekļiem. Nepieciešamības gadījumā, tiks pieprasīti vai nu atbilstoši “Likuma par budžetu un finanšu vadību” 9.panta 14.daļas 6.punktam, kas nosaka, ka finanšu ministram ir tiesības palielināt gadskārtējā valsts budžeta likumā noteikto apropriāciju normatīvajos aktos noteikto speciālā budžeta izdevumu segšanai, ja Saeimas Budžeta un finanšu (nodokļu) komisija piecu darba dienu laikā no attiecīgās informācijas saņemšanas ir izskatījusi to un nav iebildusi pret apropriācijas palielinājumu, vai arī atbilstoši “Covid-19 infekcijas izplatības seku pārvarēšanas likums” 25. pantam, kas nosaka, ka finanšu ministram ir tiesības, informējot par to Saeimu, veikt apropriācijas izmaiņas, tai skaitā, apropriācijas samazināšanu vai pārdali starp ministrijām un citām  centrālajām valsts iestādēm ar Covid-19 izplatību saistītā valsts apdraudējuma un tā seku novēršanas un pārvarēšanas pasākumiem, ja ir pieņemts attiecīgs Ministru kabineta lēmums.</t>
  </si>
  <si>
    <t>2021.gads</t>
  </si>
  <si>
    <r>
      <rPr>
        <b/>
        <sz val="10"/>
        <rFont val="Times New Roman"/>
        <family val="1"/>
        <charset val="186"/>
      </rPr>
      <t>Pabalsts krīzes situācijā</t>
    </r>
    <r>
      <rPr>
        <sz val="10"/>
        <rFont val="Times New Roman"/>
        <family val="1"/>
        <charset val="186"/>
      </rPr>
      <t xml:space="preserve">  (laikā, kamēr visā valstī ir izsludināta ārkārtējā situācija sakarā ar Covid-19 izplatību, un vienu kalendāra mēnesi pēc ārkārtējās situācijas beigām izdevumu kompensēšanai pašvaldībām 50 procentu apmērā no ģimenei (personai) izmaksātā pabalsta krīzes situācijā, bet ne vairāk kā 40 euro mēnesī vienai personai. Ja ģimene (persona), tai skaitā audžuģimene un aizbildnis, kam ir tiesības uz šo pārejas noteikumu 37. punkta 1. apakšpunktā minēto pabalstu krīzes situācijā, aprūpē bērnu līdz 18 gadu vecumam, pašvaldība palielina izmaksājamā pabalsta apmēru par 50 euro mēnesī katram bērnam un valsts to pašvaldībai kompensē 100 procentu apmērā)</t>
    </r>
  </si>
  <si>
    <t>2020.gads</t>
  </si>
  <si>
    <r>
      <t xml:space="preserve">Izlietots </t>
    </r>
    <r>
      <rPr>
        <b/>
        <u/>
        <sz val="10"/>
        <color rgb="FF00B050"/>
        <rFont val="Times New Roman"/>
        <family val="1"/>
        <charset val="186"/>
      </rPr>
      <t>uz 31.12.2020.</t>
    </r>
  </si>
  <si>
    <t>01.04.2020.</t>
  </si>
  <si>
    <t>Nr.141</t>
  </si>
  <si>
    <t>Par finanšu līdzekļu piešķiršanu no valsts budžeta programmas "Līdzekļi neparedzētiemgadījumiem"</t>
  </si>
  <si>
    <t>https://m.likumi.lv/doc.php?id=313612</t>
  </si>
  <si>
    <r>
      <rPr>
        <b/>
        <sz val="10"/>
        <rFont val="Times New Roman"/>
        <family val="1"/>
        <charset val="186"/>
      </rPr>
      <t>Vecāku pabalsta izmaksas turpināšana</t>
    </r>
    <r>
      <rPr>
        <sz val="10"/>
        <rFont val="Times New Roman"/>
        <family val="1"/>
        <charset val="186"/>
      </rPr>
      <t xml:space="preserve"> pēc tam, kad bērns sasniedzis viena gada vai pusotra gada vecumu, par periodu no 2020.gada 12.marta līdz dienai, kad persona sāk gūt ienākumus kā darba ņēmējs vai pašnodarbinātais, bet ne ilgāk kā līdz ārkārtējās situācijas beigām, kas izsludināta sakarā ar Covid-19 izplatību</t>
    </r>
  </si>
  <si>
    <t>03.04.2020.</t>
  </si>
  <si>
    <t>https://likumi.lv/ta/id/313732-grozijums-likuma-par-maternitates-un-slimibas-apdrosinasanu-</t>
  </si>
  <si>
    <t>09.04.2020.</t>
  </si>
  <si>
    <t>Nr.175</t>
  </si>
  <si>
    <t xml:space="preserve">  https://likumi.lv/ta/id/313933-par-finansu-lidzeklu-pieskirsanu-no-valsts-budzeta-programmas-lidzekli-neparedzetiem-gadijumiem</t>
  </si>
  <si>
    <r>
      <rPr>
        <b/>
        <sz val="10"/>
        <rFont val="Times New Roman"/>
        <family val="1"/>
        <charset val="186"/>
      </rPr>
      <t xml:space="preserve">Piemaksa pie dīkstāves pabalsta. </t>
    </r>
    <r>
      <rPr>
        <sz val="10"/>
        <rFont val="Times New Roman"/>
        <family val="1"/>
        <charset val="186"/>
      </rPr>
      <t>Darbiniekiem, kuri saņem dīkstāves pabalstu, piemaksu 50 euro apmērā par katru apgādībā esošu bērnu vecumā līdz 24 gadiem, par kuru attiecīgajam darbiniekam uz dīkstāves pabalsta piešķiršanas dienu tiek piemērots iedzīvotāju ienākuma nodokļa atvieglojums.</t>
    </r>
  </si>
  <si>
    <t>Nr.205</t>
  </si>
  <si>
    <t>Grozījumi Ministru kabineta 2020. gada 26. marta noteikumos Nr. 165 "Noteikumi par Covid-19 izraisītās krīzes skartiem darba devējiem, kuri kvalificējas dīkstāves pabalstam un nokavēto nodokļu maksājumu samaksas sadalei termiņos vai atlikšanai uz laiku līdz trim gadiem"</t>
  </si>
  <si>
    <t>https://likumi.lv/ta/id/313935-grozijumi-ministru-kabineta-2020-gada-26-marta-noteikumos-nr-165-noteikumi-par-covid-19-izraisitas-krizes-skartiem-darba-deveji…</t>
  </si>
  <si>
    <t>Nr.178</t>
  </si>
  <si>
    <t>https://likumi.lv/ta/id/314036-par-finansu-lidzeklu-pieskirsanu-no-valsts-budzeta-programmas-lidzekli-neparedzetiem-gadijumiem</t>
  </si>
  <si>
    <r>
      <rPr>
        <b/>
        <sz val="10"/>
        <rFont val="Times New Roman"/>
        <family val="1"/>
        <charset val="186"/>
      </rPr>
      <t>Dīkstāves palīdzības pabalsts,</t>
    </r>
    <r>
      <rPr>
        <sz val="10"/>
        <rFont val="Times New Roman"/>
        <family val="1"/>
        <charset val="186"/>
      </rPr>
      <t xml:space="preserve"> lai izmaksātu dīkstāves palīdzības pabalstu un piemaksu pie dīkstāves palīdzības pabalsta 50 euro apmērā par katru apgādībā esošu bērnu vecumā līdz 24 gadiem, par kuru darbiniekam tiek piemērots iedzīvotāju ienākuma nodokļa atvieglojums. 
1. Dīkstāves pabalstu personām nodrošina vismaz 180 euro apmērā mēnesī – ja personai Valsts ieņēmumu dienests (VID) dīkstāves pabalstu ir noteicis zemāku par 180 euro mēnesī, piemaksā starpību. 
2. Personai, kura nekvalificējās dīkstāves pabalstam, nodrošina dīkstāves palīdzības pabalstu un personai piešķir piemaksu 50 euro apmērā par katru apgādībā esošu bērnu.
3. VSAA IT sistēmu papildinājumi
Ministru kabineta 23.04.2020. noteikumi Nr 236 "Noteikumi par dīkstāves palīdzības pabalstu darba ņēmējiem un pašnodarbinātajām personām, kuras skārusi Covid-19 izplatība"   </t>
    </r>
  </si>
  <si>
    <t>23.04.2020.</t>
  </si>
  <si>
    <t>Nr.236</t>
  </si>
  <si>
    <t>"Noteikumi par dīkstāves palīdzības pabalstu darba ņēmējiem un pašnodarbinātajām personām, kuras skārusi Covid-19 izplatība"</t>
  </si>
  <si>
    <t>https://likumi.lv/ta/id/314353-noteikumi-par-dikstaves-palidzibas-pabalstu-darba-nemejiem-un-pasnodarbinatajam-personam-kuras-skarusi-covid-19-izplatiba</t>
  </si>
  <si>
    <t>07.05.2020.</t>
  </si>
  <si>
    <t>Nr.272</t>
  </si>
  <si>
    <t xml:space="preserve">MK 2020.gada 7.maija grozījumi Nr. 272 "Grozījumi MK noteikumos Nr.236 “Grozījums Ministru kabineta 2020. gada 23. aprīļa noteikumos Nr. 236 "Noteikumi par dīkstāves palīdzības pabalstu darba ņēmējiem un pašnodarbinātajām personām, kuras skārusi Covid-19 izplatība"" </t>
  </si>
  <si>
    <t>https://likumi.lv/ta/id/314559-grozijums-ministru-kabineta-2020-gada-23-aprila-noteikumos-nr-236-noteikumi-par-dikstaves-palidzibas-pabalstu-darba-nemejiem-un…</t>
  </si>
  <si>
    <t>02.06.2020.</t>
  </si>
  <si>
    <t>Nr.331</t>
  </si>
  <si>
    <t>Grozījumi Ministru kabineta 2020. gada 23. aprīļa noteikumos Nr. 236 "Noteikumi par dīkstāves palīdzības pabalstu darba ņēmējiem un pašnodarbinātajām personām, kuras skārusi Covid-19 izplatība"</t>
  </si>
  <si>
    <t>https://likumi.lv/ta/id/315144-grozijumi-ministru-kabineta-2020-gada-23-aprila-noteikumos-nr-236-noteikumi-par-dikstaves-palidzibas-pabalstu-darba-nemejiem-un…</t>
  </si>
  <si>
    <t>30.04.2020.</t>
  </si>
  <si>
    <t>https://likumi.lv/ta/id/314435-par-finansu-lidzeklu-pieskirsanu-no-valsts-budzeta-programmas-lidzekli-neparedzetiem-gadijumiem</t>
  </si>
  <si>
    <r>
      <rPr>
        <b/>
        <sz val="10"/>
        <rFont val="Times New Roman"/>
        <family val="1"/>
        <charset val="186"/>
      </rPr>
      <t>Bezdarbnieka palīdzības pabalsts. 
1.</t>
    </r>
    <r>
      <rPr>
        <sz val="10"/>
        <rFont val="Times New Roman"/>
        <family val="1"/>
        <charset val="186"/>
      </rPr>
      <t xml:space="preserve">Lai nodrošinātu bezdarbnieka palīdzības pabalsta izmaksu personai, kurai bezdarbnieka pabalsts beidzas laika periodā no 2020.gada 12.marta vai vēlāk  un kura sakarā ar Covid-19 izplatību izsludinātās ārkārtējās situācijas apstākļiem turpina būt bezdarbnieka statusā, var pieprasīt bezdarbnieka palīdzības pabalstu, kuru piešķir no nākamās dienas pēc tam, kad beidzas bezdarbnieka pabalsta izmaksas periods, uz laiku, kas nav ilgāks par četriem mēnešiem. Bezdarbnieka palīdzības pabalsta apmērs ir 180 euro mēnesī. Bezdarbnieka palīdzības pabalsti piešķirami un izmaksājami laikā no 2020. gada 12. marta līdz 2020. gada 31. decembrim.
2.VSAA IT sistēmu papildinājumi
</t>
    </r>
  </si>
  <si>
    <t>24.04.2020.</t>
  </si>
  <si>
    <t>https://likumi.lv/ta/id/314291-grozijumi-likuma-par-apdrosinasanu-bezdarba-gadijumam-</t>
  </si>
  <si>
    <t>05.05.2020.</t>
  </si>
  <si>
    <t>Nr.238</t>
  </si>
  <si>
    <r>
      <t xml:space="preserve">Par finanšu līdzekļu piešķiršanu no valsts budžeta programmas "Līdzekļi neparedzētiem gadījumiem"   
</t>
    </r>
    <r>
      <rPr>
        <i/>
        <sz val="10"/>
        <rFont val="Times New Roman"/>
        <family val="1"/>
        <charset val="186"/>
      </rPr>
      <t>Atbilstoši MK 30.06.2020. rīkojumam Nr.366 "Grozījums Ministru kabineta 2020. gada 5. maija rīkojumā Nr. 238 
"Par finanšu līdzekļu piešķiršanu no valsts budžeta programmas 
"Līdzekļi neparedzētiem gadījumiem"" no piešķīruma kopsummas 30 250 893 euro, finansējums  20 145 240 euro apmērā pārdalīts bezdarbnieka pabalsta izmaksām.</t>
    </r>
  </si>
  <si>
    <t>https://likumi.lv/ta/id/314476-par-finansu-lidzeklu-pieskirsanu-no-valsts-budzeta-programmas-lidzekli-neparedzetiem-gadijumiem-
https://likumi.lv/ta/id/315850-grozijums-ministru-kabineta-2020-gada-5-maija-rikojuma-nr-238-par-finansu-lidzeklu-pieskirsanu-no-valsts-budzeta-programmas-lid...</t>
  </si>
  <si>
    <r>
      <rPr>
        <b/>
        <sz val="10"/>
        <rFont val="Times New Roman"/>
        <family val="1"/>
        <charset val="186"/>
      </rPr>
      <t>Bērna kopšanas pabalsts.</t>
    </r>
    <r>
      <rPr>
        <sz val="10"/>
        <rFont val="Times New Roman"/>
        <family val="1"/>
        <charset val="186"/>
      </rPr>
      <t xml:space="preserve"> 
1.Personai, kura kopj bērnu vecumā no pusotra gada līdz diviem gadiem, bērna kopšanas pabalsta apmērs ir 171 euro (līdz šim – 42,69 euro) mēnesī. MK 14.05.2020. noteikumi Nr.298"“Grozījumi Ministru kabineta 2009.gada 22.decembra noteikumos Nr.1609 "Noteikumi par bērna kopšanas pabalsta un piemaksas pie bērna kopšanas pabalsta un vecāku pabalsta par dvīņiem vai vairākiem vienās dzemdībās dzimušiem bērniem apmēru, tā pārskatīšanas kārtību un pabalsta un piemaksas piešķiršanas un izmaksas kārtību" lai laikā, kamēr visā valstī ir izsludināta ārkārtējā situācija sakarā ar Covid-19 izplatību, nodrošinātu bērna kopšanas pabalsta izmaksu 171 euro apmērā mēnesī personai, kura kopj bērnu vecumā no pusotra gada līdz diviem gadiem, un piemaksu pie bērna kopšanas pabalsta 171 euro apmērā mēnesī personai, kura kopj dvīņus vai vairākus vienās dzemdībās dzimušus bērnus vecumā no pusotra gada līdz diviem gadiem.
2. VSAA IT sistēmu papildinājumi
</t>
    </r>
  </si>
  <si>
    <t>14.05.2020.</t>
  </si>
  <si>
    <t>Nr.298</t>
  </si>
  <si>
    <t>Grozījums Ministru kabineta 2009. gada 22. decembra noteikumos Nr. 1609 "Noteikumi par bērna kopšanas pabalsta un piemaksas pie bērna kopšanas pabalsta un vecāku pabalsta par dvīņiem vai vairākiem vienās dzemdībās dzimušiem bērniem apmēru, tā pārskatīšanas kārtību un pabalsta un piemaksas piešķiršanas un izmaksas kārtību"</t>
  </si>
  <si>
    <t>https://likumi.lv/ta/id/314852-grozijums-ministru-kabineta-2009-gada-22-decembra-noteikumos-nr-1609-noteikumi-par-berna-kopsanas-pabalsta-un-piemaksas-pie-ber…</t>
  </si>
  <si>
    <t>20.05.2020.</t>
  </si>
  <si>
    <t>Nr.277</t>
  </si>
  <si>
    <t>https://likumi.lv/ta/id/314856-par-finansu-lidzeklu-pieskirsanu-no-valsts-budzeta-programmas-lidzekli-neparedzetiem-gadijumiem</t>
  </si>
  <si>
    <r>
      <rPr>
        <b/>
        <sz val="10"/>
        <rFont val="Times New Roman"/>
        <family val="1"/>
        <charset val="186"/>
      </rPr>
      <t>Pabalsts aizbildniecībā esoša bērna uzturēšanai</t>
    </r>
    <r>
      <rPr>
        <sz val="10"/>
        <rFont val="Times New Roman"/>
        <family val="1"/>
        <charset val="186"/>
      </rPr>
      <t xml:space="preserve"> līdz 7 gadu vecumam 161.25 euro mēnesī , no 7 g vecuma 193.5 euro mēnesī (3 mēnešu līdz krīzes beigām). MK 2020.gada 5.maija grozījumi Nr.256 "Grozījums Ministru kabineta 2009. gada 22. decembra noteikumos Nr. 1643 "Kārtība, kādā piešķir un izmaksā pabalstu aizbildnībā esoša bērna uzturēšanai""</t>
    </r>
  </si>
  <si>
    <t>Nr.256</t>
  </si>
  <si>
    <t>Grozījumi Nr.256 "Grozījums Ministru kabineta 2009. gada 22. decembra noteikumos Nr. 1643 "Kārtība, kādā piešķir un izmaksā pabalstu aizbildnībā esoša bērna uzturēšanai""</t>
  </si>
  <si>
    <t>https://likumi.lv/ta/id/314472-grozijums-ministru-kabineta-2009-gada-22-decembra-noteikumos-nr-1643-kartiba-kada-pieskir-un-izmaksa-pabalstu-aizbildniba</t>
  </si>
  <si>
    <t>Finansējums tiek nodrošināts piešķirtā budžeta ietvaros no apakšprogrammas 20.01.00.</t>
  </si>
  <si>
    <r>
      <rPr>
        <b/>
        <sz val="10"/>
        <rFont val="Times New Roman"/>
        <family val="1"/>
        <charset val="186"/>
      </rPr>
      <t>Vienreizēja piemaksa par bērnu ar invaliditāti (150 EUR)</t>
    </r>
    <r>
      <rPr>
        <sz val="10"/>
        <rFont val="Times New Roman"/>
        <family val="1"/>
        <charset val="186"/>
      </rPr>
      <t xml:space="preserve">. Par laika periodu, kamēr visā valstī ir izsludināta ārkārtējā situācija sakarā ar Covid-19 izplatību, personām, kurām ir tiesības uz MK noteikumu Nr.1517 3.punktā minēto piemaksu pie ģimenes valsts pabalsta par bērnu invalīdu, izmaksāt vienreizēju piemaksu 150 euro apmērā. </t>
    </r>
  </si>
  <si>
    <t>Nr.294</t>
  </si>
  <si>
    <t xml:space="preserve">Grozījums Ministru kabineta 2009. gada 22. decembra noteikumos Nr. 1517 "Noteikumi par ģimenes valsts pabalstu un piemaksām pie ģimenes valsts pabalsta"  </t>
  </si>
  <si>
    <t>https://m.likumi.lv/ta/id/314711-grozijums-ministru-kabineta-2009-gada-22-decembra-noteikumos-nr-1517-noteikumi-par-gimenes-valsts-pabalstu-un-piemaksam-pie</t>
  </si>
  <si>
    <r>
      <rPr>
        <b/>
        <sz val="10"/>
        <rFont val="Times New Roman"/>
        <family val="1"/>
        <charset val="186"/>
      </rPr>
      <t>Vienreizēja piemaksa par bērnu ar invaliditāti (150 EUR).</t>
    </r>
    <r>
      <rPr>
        <sz val="10"/>
        <rFont val="Times New Roman"/>
        <family val="1"/>
        <charset val="186"/>
      </rPr>
      <t xml:space="preserve"> VSAA IT sistēmu papildinājumi</t>
    </r>
  </si>
  <si>
    <t>Nr.276</t>
  </si>
  <si>
    <t>https://likumi.lv/ta/id/314855-par-finansu-lidzeklu-pieskirsanu-no-valsts-budzeta-programmas-lidzekli-neparedzetiem-gadijumiem</t>
  </si>
  <si>
    <r>
      <rPr>
        <b/>
        <sz val="10"/>
        <rFont val="Times New Roman"/>
        <family val="1"/>
        <charset val="186"/>
      </rPr>
      <t xml:space="preserve">Slimības pabalsts. </t>
    </r>
    <r>
      <rPr>
        <sz val="10"/>
        <rFont val="Times New Roman"/>
        <family val="1"/>
        <charset val="186"/>
      </rPr>
      <t xml:space="preserve">Valsts atbalsts darba devējiem – 2020.gadā COVID-19 infekciju saslimušajiem un tiem, kuriem noteikta karantīna, darbnespējas slimības lapu no otrās dienas apmaksās valsts 80% apmērā no slimības pabalsta saņēmēja vidējās apdrošināšanas iemaksu algas. </t>
    </r>
  </si>
  <si>
    <t>Grozījumi likumā " Par maternitātes un slimības apdrošināšanu"</t>
  </si>
  <si>
    <t>https://likumi.lv/ta/id/313377-grozijums-likuma-par-maternitates-un-slimibas-apdrosinasanu-</t>
  </si>
  <si>
    <r>
      <t xml:space="preserve"> </t>
    </r>
    <r>
      <rPr>
        <b/>
        <sz val="10"/>
        <rFont val="Times New Roman"/>
        <family val="1"/>
        <charset val="186"/>
      </rPr>
      <t>Bezdarbnieka pabalsts.</t>
    </r>
    <r>
      <rPr>
        <sz val="10"/>
        <rFont val="Times New Roman"/>
        <family val="1"/>
        <charset val="186"/>
      </rPr>
      <t xml:space="preserve">
Līdz 2020. gada 31. decembrim tiesības uz bezdarbnieka statusu papildus ir mikrouzņēmuma īpašniekam, kura mikrouzņēmumam nav apgrozījuma (tai skaitā pēc bezdarbnieka statusa iegūšanas); pašnodarbinātajam (izņemot fizisko personu, kura veic saimniecisko darbību un par to maksā patentmaksu), kurš negūst ienākumu (tai skaitā pēc bezdarbnieka statusa iegūšanas). </t>
    </r>
    <r>
      <rPr>
        <sz val="10"/>
        <color rgb="FFFF0000"/>
        <rFont val="Times New Roman"/>
        <family val="1"/>
        <charset val="186"/>
      </rPr>
      <t xml:space="preserve"> </t>
    </r>
    <r>
      <rPr>
        <sz val="10"/>
        <rFont val="Times New Roman"/>
        <family val="1"/>
        <charset val="186"/>
      </rPr>
      <t xml:space="preserve">Līdz 2020. gada 31. decembrim persona nezaudē bezdarbnieka statusu , ja darba ņēmēja vai pašnodarbinātā statuss divreiz 12 mēnešu periodā iegūts uz laiku, kas kopā nepārsniedz 120 dienas. </t>
    </r>
  </si>
  <si>
    <t>16.04.2020.
24.04.2020.</t>
  </si>
  <si>
    <t>https://likumi.lv/ta/id/314099-grozijums-likuma-par-apdrosinasanu-bezdarba-gadijumam- 
https://likumi.lv/ta/id/314291-grozijumi-likuma-par-apdrosinasanu-bezdarba-gadijumam-</t>
  </si>
  <si>
    <r>
      <rPr>
        <b/>
        <sz val="10"/>
        <rFont val="Times New Roman"/>
        <family val="1"/>
        <charset val="186"/>
      </rPr>
      <t xml:space="preserve"> Bezdarbnieka pabalsts.</t>
    </r>
    <r>
      <rPr>
        <sz val="10"/>
        <rFont val="Times New Roman"/>
        <family val="1"/>
        <charset val="186"/>
      </rPr>
      <t xml:space="preserve">
Bezdarbnieka pabalsta izmaksu nepārtrauktības nodrošināšana 2020.gada jūlijā - augustā, pamatojoties uz bezdarbnieka pabalsta saņēmēju skaita pieaugumu sakarā ar COVID-19 radītajiem riskiem un izsludināto ārkārtējo situāciju.**</t>
    </r>
  </si>
  <si>
    <t>30.06.2020.</t>
  </si>
  <si>
    <t>Nr.366</t>
  </si>
  <si>
    <t xml:space="preserve"> "Grozījums Ministru kabineta 2020. gada 5. maija rīkojumā Nr. 238 "Par finanšu līdzekļu piešķiršanu no valsts budžeta programmas  "Līdzekļi neparedzētiem gadījumiem"" finansējums  20 145 240 euro apmērā pārdalīts bezdarbnieka pabalsta izmaksu daļējai segšanai</t>
  </si>
  <si>
    <t>https://likumi.lv/ta/id/315850-grozijums-ministru-kabineta-2020-gada-5-maija-rikojuma-nr-238-par-finansu-lidzeklu-pieskirsanu-no-valsts-budzeta-programmas</t>
  </si>
  <si>
    <r>
      <rPr>
        <b/>
        <sz val="10"/>
        <rFont val="Times New Roman"/>
        <family val="1"/>
        <charset val="186"/>
      </rPr>
      <t>Jaunā speciālista pabalsts. 
1.</t>
    </r>
    <r>
      <rPr>
        <sz val="10"/>
        <rFont val="Times New Roman"/>
        <family val="1"/>
        <charset val="186"/>
      </rPr>
      <t>Covid-19 infekcijas izplatības seku pārvarēšanas likums paredz nodrošināt jaunā speciālista pabalstu personām, kuras gada laikā pirms ārkārtējās situācijas ir beigušas mācības augstskolā vai koledžā, kur ir ieguvušas augstāko izglītību un ir ieguvušas bezdarbnieka statusu ārkārtējās situācijas laikā vai trīs mēnešu laikā pēc tās beigām. Pabalstu izmaksā pirmos divus mēnešus 500 euro apmērā, trešajā un ceturtajā 375 euro apmērā. Pabalstu izmaksā līdz brīdim, kad persona zaudē bezdarbnieka statusu, bet ne ilgāk par četriem mēnešiem un ne ilgāk kā līdz 2020. gada 31. decembrim.
2.2.VSAA IT sistēmu papildinājumi</t>
    </r>
  </si>
  <si>
    <t>Nr.368</t>
  </si>
  <si>
    <t>https://likumi.lv/ta/id/315852-par-finansu-lidzeklu-pieskirsanu-no-valsts-budzeta-programmas-lidzekli-neparedzetiem-gadijumiem</t>
  </si>
  <si>
    <t xml:space="preserve">Slimības pabalsta izmaksām, veicot valsts budžeta uzturēšanas izdevumu transfertu no valsts pamatbudžeta uz valsts speciālā budžeta apakšprogrammu 04.04.00 “Invaliditātes, maternitātes un slimības speciālais budžets” </t>
  </si>
  <si>
    <t>Nr.676</t>
  </si>
  <si>
    <t>https://likumi.lv/ta/id/318967-par-finansu-lidzeklu-pieskirsanu-no-valsts-budzeta-programmas-lidzekli-neparedzetiem-gadijumiem</t>
  </si>
  <si>
    <t xml:space="preserve">1 767 925
</t>
  </si>
  <si>
    <t xml:space="preserve">Slimības pabalsts, lai nodrošinātu slimības pabalsta izmaksas saistībā ar Covid-19 izplatības sekām veicot valsts budžeta uzturēšanas izdevumu transfertu no valsts pamatbudžeta uz valsts speciālā budžeta apakšprogrammu 04.04.00 “Invaliditātes, maternitātes un slimības speciālais budžets” </t>
  </si>
  <si>
    <t>Nr.705</t>
  </si>
  <si>
    <t>https://likumi.lv/ta/id/319132-par-finansu-lidzeklu-pieskirsanu-no-valsts-budzeta-programmas-lidzekli-neparedzetiem-gadijumiem</t>
  </si>
  <si>
    <t xml:space="preserve"> Slimības palīdzības pabalsts,  lai atbilstoši likuma “Par maternitātes un slimības apdrošināšanu” pārejas noteikumu 48. un 49.punktam izmaksātu vienreizēju slimības palīdzības pabalstu par 14 kalendāra dienām laikposmā no 2020.gada 30.novembra līdz 2020.gada 31.decembrim. </t>
  </si>
  <si>
    <t>26.11.2020.</t>
  </si>
  <si>
    <t>https://likumi.lv/ta/id/319055-grozijums-likuma-par-maternitates-un-slimibas-apdrosinasanu-</t>
  </si>
  <si>
    <t>Nr.707</t>
  </si>
  <si>
    <t xml:space="preserve">Piemaksa pie dīkstāves atbalsta. MK 24.11.2020 noteikumi Nr.709  nosaka, ka  piemaksu pie dīkstāves atbalsta  maksā VSAA 50 euro apmērā par katru apgādībā esošu bērnu vecumā līdz 24 gadiem, par kuru darbiniekam uz dīkstāves atbalsta piešķiršanas dienu tiek piemērots iedzīvotāju ienākuma nodokļa atvieglojums. </t>
  </si>
  <si>
    <t>Nr. 709</t>
  </si>
  <si>
    <t>“Noteikumi par atbalstu par dīkstāvi nodokļu maksātājiem to darbības turpināšanai Covid-19 izraisītās krīzes apstākļos”</t>
  </si>
  <si>
    <t>Nr.706</t>
  </si>
  <si>
    <t>https://likumi.lv/ta/id/319133-par-finansu-lidzeklu-pieskirsanu-no-valsts-budzeta-programmas-lidzekli-neparedzetiem-gadijumiem</t>
  </si>
  <si>
    <t>Programmatūras izstrādes izmaksas:  bezdarbnieka pabalsts (labvielīgie nosacījumi), darba attiecības partraucis pēc paša vēlēšanās,bezd.pabalsts no 1.dienas (18 876 euro); bezdarbnieka pab.izmaksas apturēšana uz laiku līdz 120 dienām (11 797 euro); masveida informācijas apstrāde bezdarbnieka palīdzības pabalstiem (31 618 euro); programmatūras izstrādes izmaksas dīkstāves palīdzības pabalsta piešķiršanai un izmaksai (13 213 euro); programmatūras izstrāde pabalsta aizbildnībā esoša bērna uztūr. apmēra pārrēkināšana un izmaksas nodroš. sakarā ar COVID-19 izplatību (14 157 euro); programmatūras izstrāde vidējās apdroš.iemaksu algas aprēķināš.nosacījui apdroš.pabalstiem  no 16.05.2020. (4 941 euro).</t>
  </si>
  <si>
    <t>*Pabalstu izmaksai  nepieciešamie papildus valsts sociālās apdrošināšanas speciālā budžeta līdzekļi, kas norādīti Likuma grozījumu anotācijās, nepieciešamības gadījumā, tiks pieprasīti vai nu atbilstoši “Likuma par budžetu un finanšu vadību” 9.panta 14.daļas 6.punktam, kas nosaka, ka finanšu ministram ir tiesības palielināt gadskārtējā valsts budžeta likumā noteikto apropriāciju normatīvajos aktos noteikto speciālā budžeta izdevumu segšanai, ja Saeimas Budžeta un finanšu (nodokļu) komisija piecu darba dienu laikā no attiecīgās informācijas saņemšanas ir izskatījusi to un nav iebildusi pret apropriācijas palielinājumu, vai arī atbilstoši “Likuma par valsts apdraudējuma un tā seku novēršanas un pārvarēšanas pasākumiem sakarā ar Covid-19 izplatību” 22. pantam, kas nosaka, ka finanšu ministram ir tiesības, informējot par to Saeimu, veikt apropriācijas izmaiņas, tai skaitā, apropriācijas samazināšanu vai pārdali starp ministrijām un citām  centrālajām valsts iestādēm ar Covid-19 izplatību saistītā valsts apdraudējuma un tā seku novēršanas un pārvarēšanas pasākumiem, ja ir pieņemts attiecīgs Ministru kabineta lēmums.</t>
  </si>
  <si>
    <t>12.11.2020.</t>
  </si>
  <si>
    <t>Likums "Par maternitātes un slimības apdrošināšanu",  grozījumi likumā "Par maternitātes un slimības apdrošināšanau" pārejas notekumu 41.punkts</t>
  </si>
  <si>
    <t>https://likumi.lv/ta/id/318708-grozijumi-likuma-par-maternitates-un-slimibas-apdrosinasanu-</t>
  </si>
  <si>
    <t>18.02.2021.</t>
  </si>
  <si>
    <t>https://likumi.lv/ta/id/321172-grozijumi-socialo-pakalpojumu-un-socialas-palidzibas-likuma</t>
  </si>
  <si>
    <t>https://likumi.lv/ta/id/318517-par-arkartejas-situacijas-izsludinasanu</t>
  </si>
  <si>
    <t>Par ārkārtējās situācijas izsludināšanu</t>
  </si>
  <si>
    <t>06.11.2020.</t>
  </si>
  <si>
    <t>Nr.655</t>
  </si>
  <si>
    <t>Covid-19 infekcijas izplatības seku pārvarēšanas likums</t>
  </si>
  <si>
    <t>https://likumi.lv/ta/id/321173-grozijumi-covid-19-infekcijas-izplatibas-seku-parvaresanas-likuma</t>
  </si>
  <si>
    <t>01.03.2021.</t>
  </si>
  <si>
    <t>Nr.130</t>
  </si>
  <si>
    <t>Par finanšu līdzekļu piešķiršanu no valsts budžeta programmas “Līdzekļi neparedzētiem gadījumiem””</t>
  </si>
  <si>
    <t>https://likumi.lv/ta/id/321372-par-finansu-lidzeklu-pieskirsanu-no-valsts-budzeta-programmas-lidzekli-neparedzetiem-gadijumiem</t>
  </si>
  <si>
    <t>05.03.2021.</t>
  </si>
  <si>
    <t>Nr.143</t>
  </si>
  <si>
    <t xml:space="preserve"> "Grozījums Ministru kabineta 2021. gada 11. janvāra rīkojumā Nr. 11
"Par finanšu līdzekļu piešķiršanu no valsts budžeta programmas "Līdzekļi neparedzētiem gadījumiem""</t>
  </si>
  <si>
    <t>https://likumi.lv/ta/id/321496-grozijums-ministru-kabineta-2021-gada-11-janvara-rikojuma-nr-11-par-finansu-lidzeklu-pieskirsanu-no-valsts-budzeta-programmas</t>
  </si>
  <si>
    <t>12.03.2021.</t>
  </si>
  <si>
    <t>Nr.166</t>
  </si>
  <si>
    <t>Grozījums Ministru kabineta 2021. gada 11. janvāra rīkojumā Nr. 16 "Par finanšu līdzekļu piešķiršanu no valsts budžeta programmas 
"Līdzekļi neparedzētiem gadījumiem""</t>
  </si>
  <si>
    <t>Grozījums Ministru kabineta 2021. gada 11. janvāra rīkojumā Nr. 12 "Par finanšu līdzekļu piešķiršanu no valsts budžeta programmas 
"Līdzekļi neparedzētiem gadījumiem""</t>
  </si>
  <si>
    <t>Nr.167</t>
  </si>
  <si>
    <t>Grozījumi Covid-19 infekcijas izplatības seku pārvarēšanas likumā</t>
  </si>
  <si>
    <t>https://likumi.lv/ta/id/321685-grozijums-ministru-kabineta-2021-gada-11-janvara-rikojuma-nr-12-par-finansu-lidzeklu-pieskirsanu-no-valsts-budzeta-programmas</t>
  </si>
  <si>
    <t>https://likumi.lv/ta/id/321684-grozijums-ministru-kabineta-2021-gada-11-janvara-rikojuma-nr-16-par-finansu-lidzeklu-pieskirsanu-no-valsts-budzeta-programmas</t>
  </si>
  <si>
    <t>18.03.2021.</t>
  </si>
  <si>
    <t>Nr.177</t>
  </si>
  <si>
    <t>"Grozījumi Ministru kabineta 2021. gada 11. janvāra rīkojumā Nr. 13 "Par finanšu līdzekļu piešķiršanu no valsts budžeta programmas "Līdzekļi neparedzētiem gadījumiem""</t>
  </si>
  <si>
    <t>https://likumi.lv/ta/id/321807-grozijumi-ministru-kabineta-2021-gada-11-janvara-rikojuma-nr-13-par-finansu-lidzeklu-pieskirsanu-no-valsts-budzeta-programmas</t>
  </si>
  <si>
    <t>https://likumi.lv/ta/id/321663-grozijumi-covid-19-infekcijas-izplatibas-seku-parvaresanas-likuma</t>
  </si>
  <si>
    <t>11.03.2021.</t>
  </si>
  <si>
    <t>Nr.176</t>
  </si>
  <si>
    <t>https://likumi.lv/ta/id/321806-par-finansu-lidzeklu-pieskirsanu-no-valsts-budzeta-programmas-lidzekli-neparedzetiem-gadijumiem</t>
  </si>
  <si>
    <t>Individuālo konsultāciju apmaksai profesionālās izglītības iestāžu vispārizglītojošo mācību priekšmetu skolotājiem, kas sagatavo izglītojamos valsts pārbaudes darbiem, Covid-19 pandēmijas laikā.</t>
  </si>
  <si>
    <t>23.02.2021.</t>
  </si>
  <si>
    <t>Nr.110</t>
  </si>
  <si>
    <t>https://likumi.lv/ta/id/321223-par-finansu-lidzeklu-pieskirsanu-no-valsts-budzeta-programmas-lidzekli-neparedzetiem-gadijumiem</t>
  </si>
  <si>
    <t>01.04.2021.</t>
  </si>
  <si>
    <t>Nr.218</t>
  </si>
  <si>
    <t>“Grozījums Ministru kabineta 2021.gada 11.janvāra rīkojumā Nr.15 “Par finanšu līdzekļu piešķiršanu no valsts budžeta programmas “Līdzekļi neparedzētiem gadījumiem”””</t>
  </si>
  <si>
    <t>https://likumi.lv/ta/id/322191-grozijums-ministru-kabineta-2021-gada-11-janvara-rikojuma-nr-15-par-finansu-lidzeklu-pieskirsanu-no-valsts-budzeta-programmas</t>
  </si>
  <si>
    <t>https://likumi.lv/ta/id/322355-par-finansu-lidzeklu-pieskirsanu-no-valsts-budzeta-programmas-lidzekli-neparedzetiem-gadijumiem</t>
  </si>
  <si>
    <t>09.04.2021.</t>
  </si>
  <si>
    <t>Profesionālās izglītības un profesionālās ievirzes izglītības pedagogu un atbalsta personāla  vienreizēju piemaksu 300 euro nodrošināšanai  par papildu slodzi un palielināto darba apjomu obligātā mācību satura apguvei Covid-19 pandēmijas laikā.</t>
  </si>
  <si>
    <t>14.04.2021.</t>
  </si>
  <si>
    <t>Nr.249</t>
  </si>
  <si>
    <t>https://likumi.lv/ta/id/322463-grozijums-ministru-kabineta-2021-gada-11-janvara-rikojuma-nr-16-par-finansu-lidzeklu-pieskirsanu-no-valsts-budzeta-programmas-l…</t>
  </si>
  <si>
    <t>27.05.2021.</t>
  </si>
  <si>
    <t>Nr.344</t>
  </si>
  <si>
    <t>https://likumi.lv/ta/id/323481-grozijumi-ministru-kabineta-2021-gada-11-janvara-rikojuma-nr-13-par-finansu-lidzeklu-pieskirsanu-no-valsts-budzeta-programmas</t>
  </si>
  <si>
    <t>01.06.2021.</t>
  </si>
  <si>
    <t>Nr.364</t>
  </si>
  <si>
    <t>https://likumi.lv/ta/id/323617-par-finansu-lidzeklu-pieskirsanu-no-valsts-budzeta-programmas-lidzekli-neparedzetiem-gadijumiem</t>
  </si>
  <si>
    <t>Nr.343</t>
  </si>
  <si>
    <t>Grozījumi Ministru kabineta 2021. gada 1. marta rīkojumā Nr. 130 "Par finanšu līdzekļu piešķiršanu no valsts budžeta programmas "Līdzekļi neparedzētiem gadījumiem""</t>
  </si>
  <si>
    <t>https://likumi.lv/ta/id/323480-grozijumi-ministru-kabineta-2021-gada-1-marta-rikojuma-nr-130-par-finansu-lidzeklu-pieskirsanu-no-valsts-budzeta-programmas</t>
  </si>
  <si>
    <t>https://likumi.lv/ta/id/324320-grozijums-ministru-kabineta-2021-gada-18-marta-rikojuma-nr-176-par-finansu-lidzeklu-pieskirsanu-no-valsts-budzeta-programmas-li...</t>
  </si>
  <si>
    <t>22.06.2021.</t>
  </si>
  <si>
    <t>Nr.439</t>
  </si>
  <si>
    <t>Grozījums Ministru kabineta 2021. gada 18. marta rīkojumā Nr. 176 "Par finanšu līdzekļu piešķiršanu no valsts budžeta programmas "Līdzekļi neparedzētiem gadījumiem""</t>
  </si>
  <si>
    <t>17.08.2021.</t>
  </si>
  <si>
    <t>Nr. 585</t>
  </si>
  <si>
    <t>Grozījums Ministru kabineta 2021. gada 11. janvāra rīkojumā Nr. 11 
"Par finanšu līdzekļu piešķiršanu no valsts budžeta programmas 
"Līdzekļi neparedzētiem gadījumiem""</t>
  </si>
  <si>
    <t>https://likumi.lv/ta/id/325498</t>
  </si>
  <si>
    <t xml:space="preserve">1 394 501
</t>
  </si>
  <si>
    <t>VSAA veikto izdevumu kompensēšana piemaksām par virsstundu darbu atbilstoši faktiskajam virsstundu apjomam, piemaksām par papildu pienākumu veikšanu un piemaksām par personisko darba ieguldījumu un darba kvalitāti laikposmā no 2021.gada 1.janvāra līdz 2021.gada 30.aprīlim Valsts sociālās apdrošināšanas aģentūras darbiniekiem, kuri nodrošināja ar Covid-19 ietekmes mazināšanu saistīto pakalpojumu piešķiršanu un izmaksu veikšanu, kā arī klientu neklātienes konsultēšanu</t>
  </si>
  <si>
    <t>06.10.2021.</t>
  </si>
  <si>
    <t xml:space="preserve">Nr.709 </t>
  </si>
  <si>
    <t>“Par finanšu līdzekļu piešķiršanu no valsts budžeta programmas “Līdzekļi neparedzētiem gadījumiem””</t>
  </si>
  <si>
    <t>https://likumi.lv/ta/id/326645-par-finansu-lidzeklu-pieskirsanu-no-valsts-budzeta-programmas-lidzekli-neparedzetiem-gadijumiem</t>
  </si>
  <si>
    <t>Nr.711</t>
  </si>
  <si>
    <t>Grozījums Ministru kabineta 2021. gada 11. janvāra rīkojumā Nr. 15 "Par finanšu līdzekļu piešķiršanu no valsts budžeta programmas "Līdzekļi neparedzētiem gadījumiem""</t>
  </si>
  <si>
    <t>https://likumi.lv/ta/id/326646</t>
  </si>
  <si>
    <t>https://m.likumi.lv/doc.php?id=326644</t>
  </si>
  <si>
    <t>Nr. 713</t>
  </si>
  <si>
    <t>Grozījums Ministru kabineta 2021. gada 11. janvāra rīkojumā Nr. 12 "Par finanšu līdzekļu piešķiršanu no valsts budžeta programmas "Līdzekļi neparedzētiem gadījumiem""</t>
  </si>
  <si>
    <t>Grozījums Ministru kabineta 2021. gada 1. marta rīkojumā Nr. 130 "Par finanšu līdzekļu piešķiršanu no valsts budžeta programmas "Līdzekļi neparedzētiem gadījumiem""</t>
  </si>
  <si>
    <t>https://likumi.lv/ta/id/326650</t>
  </si>
  <si>
    <t>09.11.2021.</t>
  </si>
  <si>
    <t>Nr. 823</t>
  </si>
  <si>
    <t>https://likumi.lv/ta/id/327531-par-finansu-lidzeklu-pieskirsanu-no-valsts-budzeta-programmas-lidzekli-neparedzetiem-gadijumiem</t>
  </si>
  <si>
    <r>
      <rPr>
        <b/>
        <sz val="10"/>
        <rFont val="Times New Roman"/>
        <family val="1"/>
        <charset val="186"/>
      </rPr>
      <t>Pabalsts krīzes situācijā</t>
    </r>
    <r>
      <rPr>
        <sz val="10"/>
        <rFont val="Times New Roman"/>
        <family val="1"/>
        <charset val="186"/>
      </rPr>
      <t xml:space="preserve">  
1.no 01.12.2020-31.01.2021. atbilstoši SPSPL pārejas noteikumu 37. p. kompensētu pašvaldībām izdevumus 50 % apmērā no ģimenei (personai) izmaksātā pabalsta krīzes situācijā, bet ne vairāk kā 40 euro mēnesī 1 personai un atbilstoši 39. p. kompensētu pašv. izdevumus 100% apmērā no ģimenei (personai), tai skaitā audžuģimenei un aizbildnim, kam ir tiesības uz pabalstu krīzes situācijā, izmaksātā pabalsta 50 euro mēnesī par katru aprūpē esošu bērnu līdz 18 g.v.;
2. no 01.02.2021-30.06.2021.atbilstoši SPSPL pārejas noteikumu 37.1 p. kompensētu pašv. izdevumus 50 %apmērā no mājsaimniecībai izmaksātā pabalsta krīzes situācijā, bet ne vairāk kā 75 euro 1 personai mēnesī un 100%apmērā no mājsaimniecībai, tai skaitā audžuģimenei un aizbildnim, kam ir tiesības uz pabalstu krīzes situācijā, izmaksātā pabalsta palielinājuma 50 euro mēnesī par katru aprūpē esošu bērnu līdz 18 g.v.;
3.no 28.01.2021. līdz dienai, kamēr visā valsts teritorijā ir izsludināta ārkārtējā situācija sakarā ar Covid-19 izplatību, atbilstoši MK 06.11.2020. rīkojuma Nr. 655 "Par ārkārtējās situācijas izsludināšanu" 5.30.1, 5.30.4 un 5.30.5 punktam kompensētu pašvaldību  izdevumus 100% apmērā no personai, kura tiek atbrīvota no ieslodzījuma vietas un kurai apstiprināta Covid-19 infekcija vai kura noteikta par kontaktpersonu, ja viņai nav dzīvesvietas, bet jāturpina izolācija vai mājas karantīna, izmaksātā pabalsta krīzes situācijā, bet ne vairāk kā 150EUR mēnesī vienai personai.
4. no 2021. gada 1. jūlija līdz 2021. gada 31. decembrim atbilstoši Sociālo pakalpojumu un sociālās palīdzības likuma pārejas noteikumu 37.2 punktam kompensētu pašvaldībām izdevumus 50 procentu apmērā no mājsaimniecībai izmaksātā pabalsta krīzes situācijā, bet ne vairāk kā 75 euro vienai personai mēnesī un 100 procentu apmērā no mājsaimniecībai, tai skaitā audžuģimenei un aizbildnim, kam ir tiesības uz pabalstu krīzes situācijā, izmaksātā pabalsta palielinājuma 50 euro mēnesī par katru aprūpē esošu bērnu līdz 18 gadu vecumam."</t>
    </r>
  </si>
  <si>
    <r>
      <rPr>
        <b/>
        <sz val="10"/>
        <rFont val="Times New Roman"/>
        <family val="1"/>
        <charset val="186"/>
      </rPr>
      <t xml:space="preserve">Piemaksa pie dīkstāves atbalsta </t>
    </r>
    <r>
      <rPr>
        <sz val="10"/>
        <rFont val="Times New Roman"/>
        <family val="1"/>
        <charset val="186"/>
      </rPr>
      <t>(lai izmaksātu piemaksu pie dīkstāves pabalsta 50 euro apmērā par katru apgādībā esošu bērnu vecumā līdz 24 gadiem, par kuru darbiniekam tiek piemērots iedzīvotāju ienākuma nodokļa atvieglojums).</t>
    </r>
  </si>
  <si>
    <r>
      <rPr>
        <b/>
        <sz val="10"/>
        <rFont val="Times New Roman"/>
        <family val="1"/>
        <charset val="186"/>
      </rPr>
      <t xml:space="preserve">Jaunā speciālista pabalsts </t>
    </r>
    <r>
      <rPr>
        <sz val="10"/>
        <rFont val="Times New Roman"/>
        <family val="1"/>
        <charset val="186"/>
      </rPr>
      <t>(lai nodrošinātu jaunā speciālista pabalsta izmaksu pirmos divus mēnešus 500 euro apmērā, trešajā un ceturtajā mēnesī 375 euro apmērā personām, kuras gada laikā pirms ārkārtējās situācijas izsludināšanas ir beigušas mācības augstskolā vai koledžā, kur ir ieguvušas augstāko izglītību, un ir ieguvušas bezdarbnieka statusu ārkārtējās situācijas laikā vai triju mēnešu laikā pēc tās beigām).</t>
    </r>
  </si>
  <si>
    <r>
      <rPr>
        <b/>
        <sz val="10"/>
        <rFont val="Times New Roman"/>
        <family val="1"/>
        <charset val="186"/>
      </rPr>
      <t xml:space="preserve"> Slimības palīdzības pabalsts </t>
    </r>
    <r>
      <rPr>
        <sz val="10"/>
        <rFont val="Times New Roman"/>
        <family val="1"/>
        <charset val="186"/>
      </rPr>
      <t>(lai izmaksātu slimības palīdzības pabalstu laikposmā no 2021. gada 1. janvāra līdz 2021. gada 30. jūnijam 67 531 239 euro, un izdevumiem pamatkapitāla veidošanai  23 595 euro apmērā, lai segtu izdevumus saistībā ar sociālās apdrošināšanas informācijas sistēmas (SAIS) funkcionalitātes nodrošināšanu).</t>
    </r>
  </si>
  <si>
    <r>
      <rPr>
        <b/>
        <sz val="10"/>
        <rFont val="Times New Roman"/>
        <family val="1"/>
        <charset val="186"/>
      </rPr>
      <t>Bezdarbnieka pabalsts:</t>
    </r>
    <r>
      <rPr>
        <sz val="10"/>
        <rFont val="Times New Roman"/>
        <family val="1"/>
        <charset val="186"/>
      </rPr>
      <t xml:space="preserve">
- līdz 2021. gada 30. jūnijam personai, kurai bezdarbnieka statuss piešķirts 2020. gada 12. martā vai vēlāk un kura par bezdarbnieku kļuvusi pēc darba vai dienesta attiecību izbeigšanas uz pašas uzteikuma pamata, bezdarbnieka pabalstu piešķir no dienas, kad tā iesniegusi iesniegumu par bezdarbnieka pabalsta piešķiršanu;
- līdz 2021. gada 31. decembrim persona nezaudē bezdarbnieka statusu , ja darba ņēmēja vai pašnodarbinātā statuss divreiz 12 mēnešu periodā iegūts uz laiku, kas kopā nepārsniedz 120 dienas. (22 punkts)</t>
    </r>
  </si>
  <si>
    <r>
      <t xml:space="preserve">Slimības pabalsts:
</t>
    </r>
    <r>
      <rPr>
        <sz val="10"/>
        <rFont val="Times New Roman"/>
        <family val="1"/>
        <charset val="186"/>
      </rPr>
      <t xml:space="preserve">Valsts atbalsts darba devējiem – personai, kurai tiek izsniegta darbnespējas lapa sakarā ar saslimšanu ar Covid-19 vai atrašanos karantīnā no 2020. gada 16. novembra līdz 2021. gada 30. jūnijam, slimības pabalstu piešķir un izmaksā no darbnespējas pirmās dienas. Slimības pabalstu piešķir 80 procentu apmērā no pabalsta saņēmēja vidējās apdrošināšanas iemaksu algas. 
</t>
    </r>
  </si>
  <si>
    <r>
      <rPr>
        <b/>
        <sz val="10"/>
        <rFont val="Times New Roman"/>
        <family val="1"/>
        <charset val="186"/>
      </rPr>
      <t xml:space="preserve">Piemaksa pie dīkstāves pabalsta. </t>
    </r>
    <r>
      <rPr>
        <sz val="10"/>
        <rFont val="Times New Roman"/>
        <family val="1"/>
        <charset val="186"/>
      </rPr>
      <t>Darbiniekiem, kuri saņem dīkstāves pabalstu, piemaksu 50 euro apmērā par katru apgādībā esošu bērnu vecumā līdz 24 gadiem, par kuru attiecīgajam darbiniekam uz dīkstāves pabalsta piešķiršanas dienu tiek piemērots iedzīvotāju ienākuma nodokļa atvieglojums.</t>
    </r>
  </si>
  <si>
    <r>
      <rPr>
        <b/>
        <sz val="10"/>
        <rFont val="Times New Roman"/>
        <family val="1"/>
        <charset val="186"/>
      </rPr>
      <t>Vienreizējs atbalsts personām, kuras audzina bērnus, 500 euro apmērā par katru bērnu</t>
    </r>
    <r>
      <rPr>
        <sz val="10"/>
        <rFont val="Times New Roman"/>
        <family val="1"/>
        <charset val="186"/>
      </rPr>
      <t xml:space="preserve"> 
182 048 500 euro lai atbilstoši Covid-19 infekcijas izplatības seku pārvarēšanas likuma 62. un 63. pantam no 2021. gada 1. marta līdz sakarā ar Covid-19 izplatību izsludinātās ārkārtējās situācijas beigām nodrošinātu vienreizēja atbalsta izmaksu personām, kuras audzina bērnus, 500 euro apmērā par katru bērnu. Pabalstu izmaksā peronām, kurām ir tiesības uz bērna kopšanas pabalstu par bērnu līdz viena gada vecumam, ģimenes valsts pabalstu vai piemaksu pie ģimenes valsts pabalsta par bērnu ar invaliditāti saskaņā ar Valsts sociālo pabalstu likumu vai kurai sakarā ar bērna piedzimšanu ir tiesības saņemt maternitātes pabalstu un bērns ir piedzimis līdz ārkārtējās situācijas beigām.
35 393 euro Valsts sociālās apdrošināšanas aģentūras informācijas tehnoloģiju sistēmu pielāgošanai.</t>
    </r>
  </si>
  <si>
    <r>
      <rPr>
        <b/>
        <sz val="10"/>
        <rFont val="Times New Roman"/>
        <family val="1"/>
        <charset val="186"/>
      </rPr>
      <t xml:space="preserve">Vienreizējs pabalsts 200 euro apmērā  Latvijā dzīvojošai personai, kura laikposmā no 2021. gada 1. marta līdz sakarā ar Covid-19 izplatību izsludinātās ārkārtējās situācijas beigām atbilstoši Covid-19 infekcijas izplatības seku pārvarēšanas likuma 68. pantam ir: </t>
    </r>
    <r>
      <rPr>
        <sz val="10"/>
        <rFont val="Times New Roman"/>
        <family val="1"/>
        <charset val="186"/>
      </rPr>
      <t xml:space="preserve">
-vecuma, invaliditātes vai apgādnieka zaudējuma pensijas saņēmēja, tai skaitā priekšlaicīgi un avansā piešķirtās pensijas saņēmēja, speciālās valsts pensijas saņēmēja, izdienas pensijas saņēmēja, kura sasniegusi vecuma pensijas piešķiršanai nepieciešamo vecumu, bet kurai vecuma pensija nav piešķirta, atlīdzības par darbspēju zaudējumu vai atlīdzības par apgādnieka zaudējumu saņēmēja vai valsts sociālā nodrošinājuma pabalsta saņēmēja, — arī tādā gadījumā, ja pabalsta izmaksa uz laiku ir pārtraukta;
-bērna ar invaliditāti kopšanas pabalsta saņēmēja vai pabalsta personām ar invaliditāti, kurām nepieciešama kopšana, saņēmēja.</t>
    </r>
  </si>
  <si>
    <r>
      <t xml:space="preserve">Pabalsts 20 euro mēnesī Latvijā dzīvojošai personai, kura līdz 2021. gada 31. decembrim ir sasniegusi 60 gadu vecumu un kurai atbilstoši Eiropas Zāļu aģentūras vai līdzvērtīga regulatora reģistrētas vai Pasaules Veselības organizācijas atzītas vakcīnas lietošanas instrukcijai ir ievadīts pilnam vakcinācijas kursam ar konkrēto vakcīnu atbilstošs vakcīnas devu skaits vai kurai ar RNS testu ir apstiprināta inficēšanās ar SARS CoV-2 un ir ievadīta Eiropas Zāļu aģentūras vai līdzvērtīga regulatora reģistrētas vai Pasaules Veselības organizācijas atzītas vakcīnas viena deva, vai kurai ievadītas šajā daļā minēto vakcīnu jauktas devas atbilstoši Zāļu valsts aģentūras tīmekļvietnē publicētajai Covid-19 vakcinācijas rokasgrāmatai, vai kura ir saņēmusi klīniskās universitātes slimnīcas speciālista vai speciālistu konsilija atzinumu par nepieciešamību atlikt vakcināciju pret Covid-19 līdz 2022. gada 31. martam (lai Covid-19 izplatības laikā valstī veicinātu personu vakcinēšanos pret Covid-19, laikposmā no 2021. gada 1. novembra līdz 2022. gada 31. martam tiek izmaksāts pabalsts — 20 euro mēnesī). 
</t>
    </r>
    <r>
      <rPr>
        <sz val="10"/>
        <rFont val="Times New Roman"/>
        <family val="1"/>
        <charset val="186"/>
      </rPr>
      <t>18 504 250 euro, tai skaitā:
1.1.  18 452 700 euro, lai Covid-19 infekcijas izplatības seku pārvarēšanas likuma 74.panta pirmajā daļā noteiktajām personām 2021.gada decembrī izmaksātu pabalstu 20 euro mēnesī par novembri un decembri;
1.2.  51 550 euro Valsts sociālās apdrošināšanas aģentūrai, lai nodrošinātu šā rīkojuma 1.1.apakšpunktā minētā pabalsta izmaksas, tai skaitā 21 236 euro Valsts sociālās apdrošināšanas aģentūras informācijas tehnoloģiju sistēmu pielāgošanai un 30 314 euro samaksai Valsts sociālās apdrošināšanas aģentūras personālam par virsstundu darbu.</t>
    </r>
  </si>
  <si>
    <t>17.11.2021.</t>
  </si>
  <si>
    <t xml:space="preserve">Nr. 847 </t>
  </si>
  <si>
    <t>"Grozījums Ministru kabineta 2021. gada 11. janvāra rīkojumā Nr. 16 "Par finanšu līdzekļu piešķiršanu no valsts budžeta programmas "Līdzekļi neparedzētiem gadījumiem"""</t>
  </si>
  <si>
    <t>https://likumi.lv/ta/id/327747-grozijums-ministru-kabineta-2021-gada-11-janvara-rikojuma-nr-16-par-finansu-lidzeklu-pieskirsanu-no-valsts-budzeta-programmas</t>
  </si>
  <si>
    <t>https://likumi.lv/ta/id/327762</t>
  </si>
  <si>
    <t>Grozījums Ministru kabineta 2021. gada 11. janvāra rīkojumā Nr. 14 "Par finanšu līdzekļu piešķiršanu no valsts budžeta programmas "Līdzekļi neparedzētiem gadījumiem""</t>
  </si>
  <si>
    <t>Nr. 849</t>
  </si>
  <si>
    <t>Nr. 708</t>
  </si>
  <si>
    <t>Nr. 848</t>
  </si>
  <si>
    <t>https://likumi.lv/ta/id/326641-grozijums-ministru-kabineta-2021-gada-11-janvara-rikojuma-nr-13-par-finansu-lidzeklu-pieskirsanu-no-valsts-budzeta-programmas-lidzekli-neparedzetiem-gadijumiem</t>
  </si>
  <si>
    <t>Grozījums Ministru kabineta 2021. gada 11. janvāra rīkojumā Nr. 13 "Par finanšu līdzekļu piešķiršanu no valsts budžeta programmas "Līdzekļi neparedzētiem gadījumiem"""</t>
  </si>
  <si>
    <t>"Grozījums Ministru kabineta 2021. gada 11. janvāra rīkojumā Nr. 13 "Par finanšu līdzekļu piešķiršanu no valsts budžeta programmas "Līdzekļi neparedzētiem gadījumiem"""</t>
  </si>
  <si>
    <t>https://likumi.lv/ta/id/327760-grozijums-ministru-kabineta-2021-gada-11-janvara-rikojuma-nr-13-par-finansu-lidzeklu-pieskirsanu-no-valsts-budzeta-programmas</t>
  </si>
  <si>
    <t>Nr. 845</t>
  </si>
  <si>
    <t>https://likumi.lv/ta/id/327759-grozijums-ministru-kabineta-2021-gada-18-marta-rikojuma-nr-176-par-finansu-lidzeklu-pieskirsanu-no-valsts-budzeta-programmas</t>
  </si>
  <si>
    <t>Slimības pabalsta izmaksām,   lai nodrošinātu slimības pabalsta izmaksas saistībā ar Covid-19 izplatības sekām (par 2021.gada I ceturksni)</t>
  </si>
  <si>
    <t>Slimības pabalsta izmaksām,   lai nodrošinātu slimības pabalsta izmaksas saistībā ar Covid-19 izplatības sekām 
(par 2021.gada II ceturksni)</t>
  </si>
  <si>
    <t>https://likumi.lv/ta/id/327758-par-finansu-lidzeklu-pieskirsanu-no-valsts-budzeta-programmas-lidzekli-neparedzetiem-gadijumiem</t>
  </si>
  <si>
    <t>Par finanšu līdzekļu piešķiršanu no valsts budžeta programmas ''Līdzekļi neparedzētiem gadījumiem''</t>
  </si>
  <si>
    <t>Nr. 846</t>
  </si>
  <si>
    <r>
      <rPr>
        <b/>
        <sz val="10"/>
        <rFont val="Times New Roman"/>
        <family val="1"/>
        <charset val="186"/>
      </rPr>
      <t>Bezdarbnieka palīdzības pabalsts (l</t>
    </r>
    <r>
      <rPr>
        <sz val="10"/>
        <rFont val="Times New Roman"/>
        <family val="1"/>
        <charset val="186"/>
      </rPr>
      <t xml:space="preserve">ai nodrošinātu bezdarbnieka palīdzības pabalsta izmaksu personai, kurai bezdarbnieka pabalsts beidzas laika periodā no 2020.gada 12.marta vai vēlāk  un kura sakarā ar Covid-19 izplatību izsludinātās ārkārtējās situācijas apstākļiem turpina būt bezdarbnieka statusā, var pieprasīt bezdarbnieka palīdzības pabalstu, kuru piešķir no nākamās dienas pēc tam, kad beidzas bezdarbnieka pabalsta izmaksas periods, uz laiku, kas nav ilgāks par četriem mēnešiem. Bezdarbnieka palīdzības pabalsta apmērs ir 180 euro mēnesī. Bezdarbnieka palīdzības pabalsti piešķirami un izmaksājami laikā no 2021. gada 1.janvāra līdz 2021. gada 30. jūnijam).
</t>
    </r>
  </si>
  <si>
    <t>Slimības pabalstam no pirmās darbnespējas dienas, ja tām izsniegta darbnespējas lapa sakarā ar saslimšanu ar Covid-19 vai atrašanos mājas karantīnā no 2021. gada 6. novembra līdz 2021. gada 31. decembrim, vai no darbnespējas pirmās dienas līdz darbnespējas trešajai dienai, ja tām izsniegta darbnespējas lapa akūtu augšējo elpceļu infekciju dēļ, personām, kurām ir sadarbspējīgs vakcinācijas vai pārslimošanas sertifikāts vai atzinums par nepieciešamību atlikt personas vakcināciju pret Covid-19</t>
  </si>
  <si>
    <t>30.11.2021.</t>
  </si>
  <si>
    <t>Nr.896</t>
  </si>
  <si>
    <t>https://likumi.lv/ta/id/328016-par-finansu-lidzeklu-pieskirsanu-no-valsts-budzeta-programmas-lidzekli-neparedzetiem-gadijumiem</t>
  </si>
  <si>
    <t>07.12.2021.</t>
  </si>
  <si>
    <t>Nr.927</t>
  </si>
  <si>
    <t>https://likumi.lv/ta/id/328250-par-finansu-lidzeklu-pieskirsanu-no-valsts-budzeta-programmas-lidzekli-neparedzetiem-gadijumiem</t>
  </si>
  <si>
    <t>Nr.926</t>
  </si>
  <si>
    <t>https://likumi.lv/ta/id/328249-par-finansu-lidzeklu-pieskirsanu-no-valsts-budzeta-programmas-lidzekli-neparedzetiem-gadijumiem</t>
  </si>
  <si>
    <t>Nr.925</t>
  </si>
  <si>
    <t>https://likumi.lv/ta/id/328248-grozijums-ministru-kabineta-2021-gada-1-marta-rikojuma-nr-130-par-finansu-lidzeklu-pieskirsanu-no-valsts-budzeta-programmas</t>
  </si>
  <si>
    <r>
      <rPr>
        <b/>
        <sz val="10"/>
        <rFont val="Times New Roman"/>
        <family val="1"/>
        <charset val="186"/>
      </rPr>
      <t>Vecāku pabalsta izmaksas turpināšana</t>
    </r>
    <r>
      <rPr>
        <sz val="10"/>
        <rFont val="Times New Roman"/>
        <family val="1"/>
        <charset val="186"/>
      </rPr>
      <t xml:space="preserve"> (lai personām, kurām piešķirts vecāku pabalsts, nodrošinātu piešķirtā vecāku pabalsta izmaksas turpināšanu pēc tam, kad bērns sasniedzis viena gada vai pusotra gada vecumu, par periodu no 2020.gada 9.novembra līdz dienai, kad persona sāk gūt ienākumus kā darba ņēmējs vai pašnodarbinātais, bet ne ilgāk kā līdz 2020. gada 9. novembrī izsludinātās ārkārtējās situācijas beigām - 06.04.2021.).</t>
    </r>
  </si>
  <si>
    <r>
      <t>Vecāku pabalsta izmaksu turpināšanai (</t>
    </r>
    <r>
      <rPr>
        <sz val="11"/>
        <rFont val="Times New Roman"/>
        <family val="1"/>
        <charset val="186"/>
      </rPr>
      <t>lai personām, kurām piešķirts vecāku pabalsts, nodrošinātu piešķirtā vecāku pabalsta izmaksas turpināšanu pēc tam, kad bērns sasniedzis viena gada vai pusotra gada vecumu, par laikposmu no 2021.gada 11.oktobra līdz dienai, kad persona sāk gūt ienākumus kā darba ņēmējs vai pašnodarbinātais, bet ne ilgāk kā līdz 2021.gada 15.novembrim</t>
    </r>
  </si>
  <si>
    <r>
      <rPr>
        <b/>
        <sz val="10"/>
        <rFont val="Times New Roman"/>
        <family val="1"/>
        <charset val="186"/>
      </rPr>
      <t>Slimības palīdzības pabalsts (</t>
    </r>
    <r>
      <rPr>
        <sz val="10"/>
        <rFont val="Times New Roman"/>
        <family val="1"/>
        <charset val="186"/>
      </rPr>
      <t>lai izmaksātu slimības palīdzības pabalstu laikposmā no 2021. gada 1. novembra līdz 2021. gada 31.decembrim</t>
    </r>
  </si>
  <si>
    <r>
      <t xml:space="preserve">Izlietots </t>
    </r>
    <r>
      <rPr>
        <b/>
        <u/>
        <sz val="10"/>
        <rFont val="Times New Roman"/>
        <family val="1"/>
        <charset val="186"/>
      </rPr>
      <t>uz 31.12.2021.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</si>
</sst>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0"/>
      <name val="Times New Roman"/>
      <family val="1"/>
      <charset val="186"/>
    </font>
    <font>
      <sz val="11"/>
      <color indexed="8"/>
      <name val="Calibri"/>
      <family val="2"/>
      <charset val="186"/>
    </font>
    <font>
      <u/>
      <sz val="11"/>
      <color theme="10"/>
      <name val="Calibri"/>
      <family val="2"/>
      <charset val="186"/>
      <scheme val="minor"/>
    </font>
    <font>
      <b/>
      <sz val="10"/>
      <name val="Times New Roman"/>
      <family val="1"/>
      <charset val="186"/>
    </font>
    <font>
      <sz val="11"/>
      <name val="Calibri"/>
      <family val="2"/>
      <charset val="186"/>
      <scheme val="minor"/>
    </font>
    <font>
      <sz val="11"/>
      <name val="Calibri"/>
      <family val="2"/>
      <charset val="186"/>
    </font>
    <font>
      <b/>
      <u/>
      <sz val="10"/>
      <color rgb="FF00B050"/>
      <name val="Times New Roman"/>
      <family val="1"/>
      <charset val="186"/>
    </font>
    <font>
      <i/>
      <sz val="8"/>
      <name val="Times New Roman"/>
      <family val="1"/>
      <charset val="186"/>
    </font>
    <font>
      <u/>
      <sz val="11"/>
      <name val="Calibri"/>
      <family val="2"/>
      <charset val="186"/>
      <scheme val="minor"/>
    </font>
    <font>
      <u/>
      <sz val="11"/>
      <name val="Calibri"/>
      <family val="2"/>
      <charset val="186"/>
    </font>
    <font>
      <i/>
      <sz val="10"/>
      <name val="Times New Roman"/>
      <family val="1"/>
      <charset val="186"/>
    </font>
    <font>
      <sz val="10"/>
      <color rgb="FFFF0000"/>
      <name val="Times New Roman"/>
      <family val="1"/>
      <charset val="186"/>
    </font>
    <font>
      <sz val="11"/>
      <color theme="1"/>
      <name val="Calibri"/>
      <family val="2"/>
      <scheme val="minor"/>
    </font>
    <font>
      <b/>
      <u/>
      <sz val="10"/>
      <name val="Times New Roman"/>
      <family val="1"/>
      <charset val="186"/>
    </font>
    <font>
      <u/>
      <sz val="12"/>
      <name val="Calibri"/>
      <family val="2"/>
      <charset val="186"/>
      <scheme val="minor"/>
    </font>
    <font>
      <b/>
      <sz val="11"/>
      <name val="Times New Roman"/>
      <family val="1"/>
      <charset val="186"/>
    </font>
    <font>
      <sz val="11"/>
      <name val="Times New Roman"/>
      <family val="1"/>
      <charset val="186"/>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3" fillId="0" borderId="0" applyNumberFormat="0" applyFill="0" applyBorder="0" applyAlignment="0" applyProtection="0"/>
    <xf numFmtId="0" fontId="13" fillId="0" borderId="0"/>
  </cellStyleXfs>
  <cellXfs count="113">
    <xf numFmtId="0" fontId="0" fillId="0" borderId="0" xfId="0"/>
    <xf numFmtId="0" fontId="1" fillId="0" borderId="0" xfId="0" applyFont="1" applyBorder="1" applyAlignment="1">
      <alignment vertical="center" wrapText="1"/>
    </xf>
    <xf numFmtId="0" fontId="1" fillId="0" borderId="0" xfId="0" applyFont="1" applyBorder="1" applyAlignment="1">
      <alignment horizontal="center" vertical="center" wrapText="1"/>
    </xf>
    <xf numFmtId="3" fontId="1" fillId="0" borderId="0" xfId="0" applyNumberFormat="1" applyFont="1" applyBorder="1" applyAlignment="1">
      <alignment horizontal="right"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3" fontId="4"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vertical="top" wrapText="1"/>
    </xf>
    <xf numFmtId="0" fontId="1" fillId="0" borderId="0" xfId="0" applyFont="1" applyAlignment="1">
      <alignment horizontal="center" wrapText="1"/>
    </xf>
    <xf numFmtId="0" fontId="5" fillId="0" borderId="0" xfId="0" applyFont="1" applyAlignment="1">
      <alignment wrapText="1"/>
    </xf>
    <xf numFmtId="0" fontId="6" fillId="0" borderId="0" xfId="0" applyFont="1" applyAlignment="1">
      <alignment wrapText="1"/>
    </xf>
    <xf numFmtId="0" fontId="1" fillId="0" borderId="0" xfId="0" applyFont="1" applyAlignment="1">
      <alignment wrapText="1"/>
    </xf>
    <xf numFmtId="14" fontId="1" fillId="0" borderId="1" xfId="0"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 xfId="2" applyFont="1" applyBorder="1" applyAlignment="1">
      <alignment horizontal="center" wrapText="1"/>
    </xf>
    <xf numFmtId="0" fontId="1" fillId="0" borderId="1" xfId="0" applyFont="1" applyFill="1" applyBorder="1" applyAlignment="1">
      <alignment horizontal="left" vertical="center" wrapText="1"/>
    </xf>
    <xf numFmtId="0" fontId="9" fillId="0" borderId="1" xfId="2" applyFont="1" applyBorder="1" applyAlignment="1">
      <alignment wrapText="1"/>
    </xf>
    <xf numFmtId="0" fontId="1" fillId="0" borderId="1" xfId="0" applyFont="1" applyFill="1" applyBorder="1" applyAlignment="1">
      <alignment horizontal="left" vertical="center" wrapText="1" shrinkToFit="1"/>
    </xf>
    <xf numFmtId="0" fontId="9" fillId="0" borderId="1" xfId="2" applyFont="1" applyBorder="1" applyAlignment="1">
      <alignment horizontal="left" wrapText="1"/>
    </xf>
    <xf numFmtId="3" fontId="1" fillId="0" borderId="1" xfId="0" applyNumberFormat="1" applyFont="1" applyBorder="1" applyAlignment="1">
      <alignment horizontal="center" vertical="center" wrapText="1"/>
    </xf>
    <xf numFmtId="0" fontId="1" fillId="0" borderId="1" xfId="0" applyFont="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4" fillId="3" borderId="0" xfId="0" applyFont="1" applyFill="1" applyBorder="1" applyAlignment="1">
      <alignment vertical="center" wrapText="1"/>
    </xf>
    <xf numFmtId="14" fontId="1"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wrapText="1" shrinkToFit="1"/>
    </xf>
    <xf numFmtId="0" fontId="9" fillId="0" borderId="5" xfId="2" applyFont="1" applyFill="1" applyBorder="1" applyAlignment="1">
      <alignment horizontal="center" vertical="center" wrapText="1"/>
    </xf>
    <xf numFmtId="0" fontId="1" fillId="4" borderId="0" xfId="0" applyFont="1" applyFill="1" applyAlignment="1">
      <alignment wrapText="1"/>
    </xf>
    <xf numFmtId="0" fontId="1" fillId="0" borderId="1" xfId="0" applyFont="1" applyFill="1" applyBorder="1" applyAlignment="1">
      <alignment vertical="center" wrapText="1"/>
    </xf>
    <xf numFmtId="3" fontId="1" fillId="0" borderId="1" xfId="0" applyNumberFormat="1" applyFont="1" applyBorder="1" applyAlignment="1">
      <alignment horizontal="center" wrapText="1"/>
    </xf>
    <xf numFmtId="0" fontId="10" fillId="0" borderId="1" xfId="2" applyFont="1" applyBorder="1" applyAlignment="1">
      <alignment wrapText="1"/>
    </xf>
    <xf numFmtId="3" fontId="1" fillId="0" borderId="1" xfId="0" applyNumberFormat="1" applyFont="1" applyBorder="1" applyAlignment="1">
      <alignment wrapText="1"/>
    </xf>
    <xf numFmtId="0" fontId="4" fillId="0" borderId="1" xfId="0" applyFont="1" applyFill="1" applyBorder="1" applyAlignment="1">
      <alignment horizontal="center" vertical="center" wrapText="1"/>
    </xf>
    <xf numFmtId="3" fontId="1" fillId="0" borderId="0" xfId="0" applyNumberFormat="1" applyFont="1" applyFill="1" applyBorder="1" applyAlignment="1">
      <alignment horizontal="center" wrapText="1"/>
    </xf>
    <xf numFmtId="3"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0" xfId="0" applyFont="1" applyFill="1" applyAlignment="1">
      <alignment horizontal="center" wrapText="1"/>
    </xf>
    <xf numFmtId="0" fontId="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3" fontId="1" fillId="0" borderId="0" xfId="0" applyNumberFormat="1" applyFont="1" applyFill="1" applyBorder="1" applyAlignment="1">
      <alignment horizontal="right" wrapText="1"/>
    </xf>
    <xf numFmtId="0" fontId="6" fillId="0" borderId="0" xfId="0" applyFont="1" applyFill="1" applyBorder="1" applyAlignment="1">
      <alignment vertical="top" wrapText="1"/>
    </xf>
    <xf numFmtId="0" fontId="1" fillId="0" borderId="0" xfId="0" applyFont="1" applyFill="1" applyBorder="1" applyAlignment="1">
      <alignment vertical="center" wrapText="1"/>
    </xf>
    <xf numFmtId="3" fontId="1" fillId="0" borderId="0" xfId="0" applyNumberFormat="1" applyFont="1" applyFill="1" applyAlignment="1">
      <alignment wrapText="1"/>
    </xf>
    <xf numFmtId="0" fontId="9" fillId="0" borderId="0" xfId="2" applyFont="1" applyFill="1" applyAlignment="1">
      <alignment wrapText="1"/>
    </xf>
    <xf numFmtId="0" fontId="5" fillId="0" borderId="0" xfId="0" applyFont="1" applyFill="1"/>
    <xf numFmtId="3" fontId="5" fillId="0" borderId="0" xfId="0" applyNumberFormat="1" applyFont="1" applyFill="1"/>
    <xf numFmtId="3" fontId="15" fillId="0" borderId="0" xfId="2" applyNumberFormat="1" applyFont="1" applyFill="1" applyAlignment="1">
      <alignment wrapText="1"/>
    </xf>
    <xf numFmtId="3" fontId="9" fillId="0" borderId="0" xfId="2" applyNumberFormat="1" applyFont="1" applyFill="1" applyAlignment="1">
      <alignment wrapText="1"/>
    </xf>
    <xf numFmtId="0" fontId="9" fillId="0" borderId="1" xfId="2" applyFont="1" applyFill="1" applyBorder="1" applyAlignment="1">
      <alignment horizontal="center" wrapText="1"/>
    </xf>
    <xf numFmtId="0" fontId="5" fillId="0" borderId="0" xfId="0" applyFont="1" applyFill="1" applyAlignment="1">
      <alignment wrapText="1"/>
    </xf>
    <xf numFmtId="0" fontId="1" fillId="0" borderId="0" xfId="0" applyFont="1" applyFill="1" applyAlignment="1"/>
    <xf numFmtId="0" fontId="6" fillId="0" borderId="0" xfId="0" applyFont="1" applyFill="1" applyAlignment="1">
      <alignment wrapText="1"/>
    </xf>
    <xf numFmtId="0" fontId="9" fillId="0" borderId="7" xfId="2"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9" fillId="0" borderId="1" xfId="2"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0" xfId="0" applyFont="1" applyFill="1" applyBorder="1" applyAlignment="1">
      <alignment vertical="center" wrapText="1"/>
    </xf>
    <xf numFmtId="0" fontId="1" fillId="0" borderId="0" xfId="0" applyFont="1" applyFill="1" applyAlignment="1">
      <alignment wrapText="1"/>
    </xf>
    <xf numFmtId="0" fontId="10" fillId="0" borderId="6" xfId="2" applyFont="1" applyFill="1" applyBorder="1" applyAlignment="1">
      <alignment horizontal="center" vertical="center" wrapText="1"/>
    </xf>
    <xf numFmtId="0" fontId="16" fillId="0" borderId="5" xfId="1" applyFont="1" applyBorder="1" applyAlignment="1">
      <alignment horizontal="center" vertical="center" wrapText="1"/>
    </xf>
    <xf numFmtId="3" fontId="1" fillId="0" borderId="6"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0" fontId="1" fillId="0" borderId="0" xfId="0" applyFont="1" applyFill="1" applyAlignment="1">
      <alignment wrapText="1"/>
    </xf>
    <xf numFmtId="0" fontId="9" fillId="0" borderId="5" xfId="2" applyFont="1" applyFill="1" applyBorder="1" applyAlignment="1">
      <alignment horizontal="center" vertical="center" wrapText="1"/>
    </xf>
    <xf numFmtId="0" fontId="9" fillId="0" borderId="6"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4" fillId="0" borderId="0" xfId="0" applyFont="1" applyFill="1" applyBorder="1" applyAlignment="1">
      <alignment vertical="center" wrapText="1"/>
    </xf>
    <xf numFmtId="0" fontId="1" fillId="0" borderId="0" xfId="0" applyFont="1" applyFill="1" applyAlignment="1">
      <alignment wrapText="1"/>
    </xf>
    <xf numFmtId="0" fontId="4" fillId="0" borderId="1" xfId="0" applyFont="1" applyFill="1" applyBorder="1" applyAlignment="1">
      <alignment horizontal="left" vertical="center" wrapText="1"/>
    </xf>
    <xf numFmtId="0" fontId="1" fillId="0" borderId="1" xfId="0" applyFont="1" applyFill="1" applyBorder="1" applyAlignment="1">
      <alignment wrapText="1"/>
    </xf>
    <xf numFmtId="0" fontId="8" fillId="0" borderId="0" xfId="0" applyFont="1" applyFill="1" applyAlignment="1">
      <alignment horizontal="left" wrapText="1"/>
    </xf>
    <xf numFmtId="0" fontId="1" fillId="0" borderId="1" xfId="0" applyFont="1" applyFill="1" applyBorder="1" applyAlignment="1">
      <alignment horizontal="center" vertical="center" wrapText="1" shrinkToFit="1"/>
    </xf>
    <xf numFmtId="0" fontId="9" fillId="0" borderId="1" xfId="2" applyFont="1" applyFill="1" applyBorder="1" applyAlignment="1">
      <alignment horizontal="center" vertical="center" wrapText="1"/>
    </xf>
    <xf numFmtId="0" fontId="5" fillId="0" borderId="7" xfId="0" applyFont="1" applyBorder="1" applyAlignment="1">
      <alignment horizontal="center" vertical="center" wrapText="1"/>
    </xf>
    <xf numFmtId="0" fontId="11" fillId="0" borderId="0" xfId="0" applyFont="1" applyAlignment="1">
      <alignment horizontal="left" wrapText="1"/>
    </xf>
    <xf numFmtId="3" fontId="1" fillId="0" borderId="5"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0" fontId="9" fillId="0" borderId="5" xfId="2" applyFont="1" applyBorder="1" applyAlignment="1">
      <alignment horizontal="center" wrapText="1"/>
    </xf>
    <xf numFmtId="0" fontId="9" fillId="0" borderId="7" xfId="2" applyFont="1" applyBorder="1" applyAlignment="1">
      <alignment horizontal="center" wrapText="1"/>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3" fontId="1" fillId="0" borderId="1" xfId="0" applyNumberFormat="1" applyFont="1" applyBorder="1" applyAlignment="1">
      <alignment horizontal="center" vertical="center" wrapText="1"/>
    </xf>
    <xf numFmtId="0" fontId="10" fillId="0" borderId="1" xfId="2" applyFont="1" applyBorder="1" applyAlignment="1">
      <alignment horizontal="center" wrapText="1"/>
    </xf>
    <xf numFmtId="0" fontId="6" fillId="0" borderId="1" xfId="0" applyFont="1" applyBorder="1" applyAlignment="1">
      <alignment horizontal="center" wrapText="1"/>
    </xf>
    <xf numFmtId="0" fontId="1" fillId="0" borderId="1" xfId="0" applyFont="1" applyFill="1" applyBorder="1" applyAlignment="1">
      <alignment horizontal="left"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7" xfId="2" applyFont="1" applyBorder="1" applyAlignment="1">
      <alignment horizontal="center" vertical="center" wrapText="1"/>
    </xf>
    <xf numFmtId="0" fontId="1" fillId="0" borderId="6" xfId="0" applyFont="1" applyFill="1" applyBorder="1" applyAlignment="1">
      <alignment horizontal="left" vertical="center" wrapText="1"/>
    </xf>
    <xf numFmtId="0" fontId="6" fillId="0" borderId="5" xfId="0" applyFont="1" applyBorder="1" applyAlignment="1">
      <alignment horizontal="center" wrapText="1"/>
    </xf>
    <xf numFmtId="0" fontId="10" fillId="0" borderId="5" xfId="2" applyFont="1" applyBorder="1" applyAlignment="1">
      <alignment horizontal="center" vertical="top" wrapText="1"/>
    </xf>
    <xf numFmtId="0" fontId="10" fillId="0" borderId="7" xfId="2" applyFont="1" applyBorder="1" applyAlignment="1">
      <alignment horizontal="center" vertical="top" wrapText="1"/>
    </xf>
    <xf numFmtId="0" fontId="10" fillId="0" borderId="1" xfId="2" applyFont="1" applyBorder="1" applyAlignment="1">
      <alignment horizontal="center" vertical="top" wrapText="1"/>
    </xf>
    <xf numFmtId="0" fontId="4" fillId="0" borderId="0" xfId="0" applyFont="1" applyBorder="1" applyAlignment="1">
      <alignment vertical="center" wrapText="1"/>
    </xf>
    <xf numFmtId="0" fontId="1" fillId="0" borderId="0" xfId="0" applyFont="1" applyAlignment="1">
      <alignment wrapText="1"/>
    </xf>
    <xf numFmtId="0" fontId="4" fillId="2" borderId="2" xfId="0" applyFont="1" applyFill="1" applyBorder="1" applyAlignment="1">
      <alignment horizontal="left" vertical="center" wrapText="1"/>
    </xf>
    <xf numFmtId="0" fontId="1" fillId="0" borderId="3" xfId="0" applyFont="1" applyBorder="1" applyAlignment="1">
      <alignment wrapText="1"/>
    </xf>
    <xf numFmtId="0" fontId="1" fillId="0" borderId="4" xfId="0" applyFont="1" applyBorder="1" applyAlignment="1">
      <alignment wrapText="1"/>
    </xf>
    <xf numFmtId="0" fontId="9" fillId="0" borderId="5" xfId="2" applyFont="1" applyBorder="1" applyAlignment="1">
      <alignment horizontal="center" vertical="top" wrapText="1"/>
    </xf>
    <xf numFmtId="0" fontId="10" fillId="0" borderId="6" xfId="2" applyFont="1" applyBorder="1" applyAlignment="1">
      <alignment horizontal="center" vertical="top" wrapText="1"/>
    </xf>
  </cellXfs>
  <cellStyles count="4">
    <cellStyle name="Excel Built-in Normal" xfId="1" xr:uid="{00000000-0005-0000-0000-000000000000}"/>
    <cellStyle name="Hyperlink" xfId="2" builtinId="8"/>
    <cellStyle name="Normal" xfId="0" builtinId="0"/>
    <cellStyle name="Normal 2" xfId="3"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ap.mk.gov.lv/mk/mksedes/saraksts/protokols/?protokols=2020-12-01" TargetMode="External"/><Relationship Id="rId18" Type="http://schemas.openxmlformats.org/officeDocument/2006/relationships/hyperlink" Target="https://likumi.lv/ta/id/315287-covid-19-infekcijas-izplatibas-seku-parvaresanas-likums" TargetMode="External"/><Relationship Id="rId26" Type="http://schemas.openxmlformats.org/officeDocument/2006/relationships/hyperlink" Target="https://m.likumi.lv/ta/id/314711-grozijums-ministru-kabineta-2009-gada-22-decembra-noteikumos-nr-1517-noteikumi-par-gimenes-valsts-pabalstu-un-piemaksam-pie" TargetMode="External"/><Relationship Id="rId39" Type="http://schemas.openxmlformats.org/officeDocument/2006/relationships/hyperlink" Target="https://likumi.lv/ta/id/321806-par-finansu-lidzeklu-pieskirsanu-no-valsts-budzeta-programmas-lidzekli-neparedzetiem-gadijumiem" TargetMode="External"/><Relationship Id="rId21" Type="http://schemas.openxmlformats.org/officeDocument/2006/relationships/hyperlink" Target="https://e2.kase.gov.lv/pub5.5_covid/code/pub.php?module=pub" TargetMode="External"/><Relationship Id="rId34" Type="http://schemas.openxmlformats.org/officeDocument/2006/relationships/hyperlink" Target="https://likumi.lv/ta/id/321685-grozijums-ministru-kabineta-2021-gada-11-janvara-rikojuma-nr-12-par-finansu-lidzeklu-pieskirsanu-no-valsts-budzeta-programmas" TargetMode="External"/><Relationship Id="rId42" Type="http://schemas.openxmlformats.org/officeDocument/2006/relationships/hyperlink" Target="https://likumi.lv/ta/id/322191-grozijums-ministru-kabineta-2021-gada-11-janvara-rikojuma-nr-15-par-finansu-lidzeklu-pieskirsanu-no-valsts-budzeta-programmas" TargetMode="External"/><Relationship Id="rId47" Type="http://schemas.openxmlformats.org/officeDocument/2006/relationships/hyperlink" Target="https://likumi.lv/ta/id/323617-par-finansu-lidzeklu-pieskirsanu-no-valsts-budzeta-programmas-lidzekli-neparedzetiem-gadijumiem" TargetMode="External"/><Relationship Id="rId50" Type="http://schemas.openxmlformats.org/officeDocument/2006/relationships/hyperlink" Target="https://likumi.lv/ta/id/325498" TargetMode="External"/><Relationship Id="rId55" Type="http://schemas.openxmlformats.org/officeDocument/2006/relationships/hyperlink" Target="https://likumi.lv/ta/id/320205-par-finansu-lidzeklu-pieskirsanu-no-valsts-budzeta-programmas-lidzekli-neparedzetiem-gadijumiem-" TargetMode="External"/><Relationship Id="rId7" Type="http://schemas.openxmlformats.org/officeDocument/2006/relationships/hyperlink" Target="https://e2.kase.gov.lv/pub5.5_covid/code/pub.php?module=pub" TargetMode="External"/><Relationship Id="rId2" Type="http://schemas.openxmlformats.org/officeDocument/2006/relationships/hyperlink" Target="https://likumi.lv/ta/id/314097-grozijumi-socialo-pakalpojumu-un-socialas-palidzibas-likuma" TargetMode="External"/><Relationship Id="rId16" Type="http://schemas.openxmlformats.org/officeDocument/2006/relationships/hyperlink" Target="https://likumi.lv/ta/id/320207-par-finansu-lidzeklu-pieskirsanu-no-valsts-budzeta-programmas-lidzekli-neparedzetiem-gadijumiem" TargetMode="External"/><Relationship Id="rId29" Type="http://schemas.openxmlformats.org/officeDocument/2006/relationships/hyperlink" Target="https://likumi.lv/ta/id/321372-par-finansu-lidzeklu-pieskirsanu-no-valsts-budzeta-programmas-lidzekli-neparedzetiem-gadijumiem" TargetMode="External"/><Relationship Id="rId11" Type="http://schemas.openxmlformats.org/officeDocument/2006/relationships/hyperlink" Target="https://likumi.lv/ta/id/319558-grozijumi-likuma-par-maternitates-un-slimibas-apdrosinasanu-" TargetMode="External"/><Relationship Id="rId24" Type="http://schemas.openxmlformats.org/officeDocument/2006/relationships/hyperlink" Target="https://e2.kase.gov.lv/pub5.5_covid/code/pub.php?module=pub" TargetMode="External"/><Relationship Id="rId32" Type="http://schemas.openxmlformats.org/officeDocument/2006/relationships/hyperlink" Target="https://likumi.lv/ta/id/313935-grozijumi-ministru-kabineta-2020-gada-26-marta-noteikumos-nr-165-noteikumi-par-covid-19-izraisitas-krizes-skartiem-darba-deveji&#8230;" TargetMode="External"/><Relationship Id="rId37" Type="http://schemas.openxmlformats.org/officeDocument/2006/relationships/hyperlink" Target="https://e2.kase.gov.lv/pub5.5_covid/code/pub.php?module=pub" TargetMode="External"/><Relationship Id="rId40" Type="http://schemas.openxmlformats.org/officeDocument/2006/relationships/hyperlink" Target="https://likumi.lv/ta/id/321223-par-finansu-lidzeklu-pieskirsanu-no-valsts-budzeta-programmas-lidzekli-neparedzetiem-gadijumiem" TargetMode="External"/><Relationship Id="rId45" Type="http://schemas.openxmlformats.org/officeDocument/2006/relationships/hyperlink" Target="https://likumi.lv/ta/id/322463-grozijums-ministru-kabineta-2021-gada-11-janvara-rikojuma-nr-16-par-finansu-lidzeklu-pieskirsanu-no-valsts-budzeta-programmas-l&#8230;" TargetMode="External"/><Relationship Id="rId53" Type="http://schemas.openxmlformats.org/officeDocument/2006/relationships/hyperlink" Target="https://e2.kase.gov.lv/pub5.5_covid/code/pub.php?module=pub" TargetMode="External"/><Relationship Id="rId58" Type="http://schemas.openxmlformats.org/officeDocument/2006/relationships/printerSettings" Target="../printerSettings/printerSettings1.bin"/><Relationship Id="rId5" Type="http://schemas.openxmlformats.org/officeDocument/2006/relationships/hyperlink" Target="https://e2.kase.gov.lv/pub5.5_covid/code/pub.php?module=pub" TargetMode="External"/><Relationship Id="rId19" Type="http://schemas.openxmlformats.org/officeDocument/2006/relationships/hyperlink" Target="https://likumi.lv/ta/id/319793-grozijumi-covid-19-infekcijas-izplatibas-seku-parvaresanas-likuma" TargetMode="External"/><Relationship Id="rId4" Type="http://schemas.openxmlformats.org/officeDocument/2006/relationships/hyperlink" Target="https://e2.kase.gov.lv/pub5.5_covid/code/pub.php?module=pub" TargetMode="External"/><Relationship Id="rId9" Type="http://schemas.openxmlformats.org/officeDocument/2006/relationships/hyperlink" Target="https://likumi.lv/ta/id/319790-grozijumi-likuma-par-apdrosinasanu-bezdarba-gadijumam-" TargetMode="External"/><Relationship Id="rId14" Type="http://schemas.openxmlformats.org/officeDocument/2006/relationships/hyperlink" Target="https://likumi.lv/ta/id/319073-noteikumi-par-atbalstu-par-dikstavi-nodoklu-maksatajiem-to-darbibas-turpinasanai-covid-19-izraisitas-krizes-apstaklos" TargetMode="External"/><Relationship Id="rId22" Type="http://schemas.openxmlformats.org/officeDocument/2006/relationships/hyperlink" Target="https://likumi.lv/ta/id/319790-grozijumi-likuma-par-apdrosinasanu-bezdarba-gadijumam-" TargetMode="External"/><Relationship Id="rId27" Type="http://schemas.openxmlformats.org/officeDocument/2006/relationships/hyperlink" Target="https://e2.kase.gov.lv/pub5.5_covid/code/pub.php?module=pub" TargetMode="External"/><Relationship Id="rId30" Type="http://schemas.openxmlformats.org/officeDocument/2006/relationships/hyperlink" Target="https://e2.kase.gov.lv/pub5.5_covid/code/pub.php?module=pub" TargetMode="External"/><Relationship Id="rId35" Type="http://schemas.openxmlformats.org/officeDocument/2006/relationships/hyperlink" Target="https://likumi.lv/ta/id/321684-grozijums-ministru-kabineta-2021-gada-11-janvara-rikojuma-nr-16-par-finansu-lidzeklu-pieskirsanu-no-valsts-budzeta-programmas" TargetMode="External"/><Relationship Id="rId43" Type="http://schemas.openxmlformats.org/officeDocument/2006/relationships/hyperlink" Target="https://e2.kase.gov.lv/pub5.5_covid/code/pub.php?module=pub" TargetMode="External"/><Relationship Id="rId48" Type="http://schemas.openxmlformats.org/officeDocument/2006/relationships/hyperlink" Target="https://e2.kase.gov.lv/pub5.5_covid/code/pub.php?module=pub" TargetMode="External"/><Relationship Id="rId56" Type="http://schemas.openxmlformats.org/officeDocument/2006/relationships/hyperlink" Target="https://e2.kase.gov.lv/pub5.5_covid/code/pub.php?module=pub" TargetMode="External"/><Relationship Id="rId8" Type="http://schemas.openxmlformats.org/officeDocument/2006/relationships/hyperlink" Target="https://likumi.lv/ta/id/319134-par-finansu-lidzeklu-pieskirsanu-no-valsts-budzeta-programmas-lidzekli-neparedzetiem-gadijumiem" TargetMode="External"/><Relationship Id="rId51" Type="http://schemas.openxmlformats.org/officeDocument/2006/relationships/hyperlink" Target="https://e2.kase.gov.lv/pub5.5_covid/code/pub.php?module=pub" TargetMode="External"/><Relationship Id="rId3" Type="http://schemas.openxmlformats.org/officeDocument/2006/relationships/hyperlink" Target="https://e2.kase.gov.lv/pub5.5_covid/code/pub.php?module=pub" TargetMode="External"/><Relationship Id="rId12" Type="http://schemas.openxmlformats.org/officeDocument/2006/relationships/hyperlink" Target="https://likumi.lv/ta/id/320203-par-finansu-lidzeklu-pieskirsanu-no-valsts-budzeta-programmas-lidzekli-neparedzetiem-gadijumiem" TargetMode="External"/><Relationship Id="rId17" Type="http://schemas.openxmlformats.org/officeDocument/2006/relationships/hyperlink" Target="https://likumi.lv/ta/id/320205-par-finansu-lidzeklu-pieskirsanu-no-valsts-budzeta-programmas-lidzekli-neparedzetiem-gadijumiem" TargetMode="External"/><Relationship Id="rId25" Type="http://schemas.openxmlformats.org/officeDocument/2006/relationships/hyperlink" Target="https://likumi.lv/ta/id/318708-grozijumi-likuma-par-maternitates-un-slimibas-apdrosinasanu-" TargetMode="External"/><Relationship Id="rId33" Type="http://schemas.openxmlformats.org/officeDocument/2006/relationships/hyperlink" Target="https://e2.kase.gov.lv/pub5.5_covid/code/pub.php?module=pub" TargetMode="External"/><Relationship Id="rId38" Type="http://schemas.openxmlformats.org/officeDocument/2006/relationships/hyperlink" Target="https://likumi.lv/ta/id/321663-grozijumi-covid-19-infekcijas-izplatibas-seku-parvaresanas-likuma" TargetMode="External"/><Relationship Id="rId46" Type="http://schemas.openxmlformats.org/officeDocument/2006/relationships/hyperlink" Target="https://likumi.lv/ta/id/323481-grozijumi-ministru-kabineta-2021-gada-11-janvara-rikojuma-nr-13-par-finansu-lidzeklu-pieskirsanu-no-valsts-budzeta-programmas" TargetMode="External"/><Relationship Id="rId20" Type="http://schemas.openxmlformats.org/officeDocument/2006/relationships/hyperlink" Target="https://likumi.lv/ta/id/319558-grozijumi-likuma-par-maternitates-un-slimibas-apdrosinasanu-" TargetMode="External"/><Relationship Id="rId41" Type="http://schemas.openxmlformats.org/officeDocument/2006/relationships/hyperlink" Target="https://e2.kase.gov.lv/pub5.5_covid/code/pub.php?module=pub" TargetMode="External"/><Relationship Id="rId54" Type="http://schemas.openxmlformats.org/officeDocument/2006/relationships/hyperlink" Target="https://likumi.lv/ta/id/327762" TargetMode="External"/><Relationship Id="rId1" Type="http://schemas.openxmlformats.org/officeDocument/2006/relationships/hyperlink" Target="https://m.likumi.lv/doc.php?id=313612" TargetMode="External"/><Relationship Id="rId6" Type="http://schemas.openxmlformats.org/officeDocument/2006/relationships/hyperlink" Target="https://e2.kase.gov.lv/pub5.5_covid/code/pub.php?module=pub" TargetMode="External"/><Relationship Id="rId15" Type="http://schemas.openxmlformats.org/officeDocument/2006/relationships/hyperlink" Target="https://likumi.lv/ta/id/320206-par-finansu-lidzeklu-pieskirsanu-no-valsts-budzeta-programmas-lidzekli-neparedzetiem-gadijumiem" TargetMode="External"/><Relationship Id="rId23" Type="http://schemas.openxmlformats.org/officeDocument/2006/relationships/hyperlink" Target="https://e2.kase.gov.lv/pub5.5_covid/code/pub.php?module=pub" TargetMode="External"/><Relationship Id="rId28" Type="http://schemas.openxmlformats.org/officeDocument/2006/relationships/hyperlink" Target="https://likumi.lv/ta/id/321172-grozijumi-socialo-pakalpojumu-un-socialas-palidzibas-likuma" TargetMode="External"/><Relationship Id="rId36" Type="http://schemas.openxmlformats.org/officeDocument/2006/relationships/hyperlink" Target="https://likumi.lv/ta/id/321807-grozijumi-ministru-kabineta-2021-gada-11-janvara-rikojuma-nr-13-par-finansu-lidzeklu-pieskirsanu-no-valsts-budzeta-programmas" TargetMode="External"/><Relationship Id="rId49" Type="http://schemas.openxmlformats.org/officeDocument/2006/relationships/hyperlink" Target="https://likumi.lv/ta/id/323480-grozijumi-ministru-kabineta-2021-gada-1-marta-rikojuma-nr-130-par-finansu-lidzeklu-pieskirsanu-no-valsts-budzeta-programmas" TargetMode="External"/><Relationship Id="rId57" Type="http://schemas.openxmlformats.org/officeDocument/2006/relationships/hyperlink" Target="https://likumi.lv/ta/id/328250-par-finansu-lidzeklu-pieskirsanu-no-valsts-budzeta-programmas-lidzekli-neparedzetiem-gadijumiem" TargetMode="External"/><Relationship Id="rId10" Type="http://schemas.openxmlformats.org/officeDocument/2006/relationships/hyperlink" Target="../../../Downloads/likumi_lv_320202_11.01.2021__lv%20(1).pdf" TargetMode="External"/><Relationship Id="rId31" Type="http://schemas.openxmlformats.org/officeDocument/2006/relationships/hyperlink" Target="https://likumi.lv/ta/id/321496-grozijums-ministru-kabineta-2021-gada-11-janvara-rikojuma-nr-11-par-finansu-lidzeklu-pieskirsanu-no-valsts-budzeta-programmas" TargetMode="External"/><Relationship Id="rId44" Type="http://schemas.openxmlformats.org/officeDocument/2006/relationships/hyperlink" Target="https://likumi.lv/ta/id/322355-par-finansu-lidzeklu-pieskirsanu-no-valsts-budzeta-programmas-lidzekli-neparedzetiem-gadijumiem" TargetMode="External"/><Relationship Id="rId52" Type="http://schemas.openxmlformats.org/officeDocument/2006/relationships/hyperlink" Target="https://likumi.lv/ta/id/326650"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likumi.lv/ta/id/314476-par-finansu-lidzeklu-pieskirsanu-no-valsts-budzeta-programmas-lidzekli-neparedzetiem-gadijumiem-" TargetMode="External"/><Relationship Id="rId18" Type="http://schemas.openxmlformats.org/officeDocument/2006/relationships/hyperlink" Target="https://likumi.lv/ta/id/314472-grozijums-ministru-kabineta-2009-gada-22-decembra-noteikumos-nr-1643-kartiba-kada-pieskir-un-izmaksa-pabalstu-aizbildniba" TargetMode="External"/><Relationship Id="rId26" Type="http://schemas.openxmlformats.org/officeDocument/2006/relationships/hyperlink" Target="https://e2.kase.gov.lv/pub5.5_covid/code/pub.php?module=pub" TargetMode="External"/><Relationship Id="rId39" Type="http://schemas.openxmlformats.org/officeDocument/2006/relationships/hyperlink" Target="https://e2.kase.gov.lv/pub5.5_covid/code/pub.php?module=pub" TargetMode="External"/><Relationship Id="rId21" Type="http://schemas.openxmlformats.org/officeDocument/2006/relationships/hyperlink" Target="https://e2.kase.gov.lv/pub5.5_covid/code/pub.php?module=pub" TargetMode="External"/><Relationship Id="rId34" Type="http://schemas.openxmlformats.org/officeDocument/2006/relationships/hyperlink" Target="https://likumi.lv/ta/id/314559-grozijums-ministru-kabineta-2020-gada-23-aprila-noteikumos-nr-236-noteikumi-par-dikstaves-palidzibas-pabalstu-darba-nemejiem-un&#8230;" TargetMode="External"/><Relationship Id="rId42" Type="http://schemas.openxmlformats.org/officeDocument/2006/relationships/hyperlink" Target="https://likumi.lv/ta/id/319134-par-finansu-lidzeklu-pieskirsanu-no-valsts-budzeta-programmas-lidzekli-neparedzetiem-gadijumiem" TargetMode="External"/><Relationship Id="rId47" Type="http://schemas.openxmlformats.org/officeDocument/2006/relationships/hyperlink" Target="https://likumi.lv/ta/id/319133-par-finansu-lidzeklu-pieskirsanu-no-valsts-budzeta-programmas-lidzekli-neparedzetiem-gadijumiem" TargetMode="External"/><Relationship Id="rId7" Type="http://schemas.openxmlformats.org/officeDocument/2006/relationships/hyperlink" Target="https://e2.kase.gov.lv/pub5.5_covid/code/pub.php?module=pub" TargetMode="External"/><Relationship Id="rId2" Type="http://schemas.openxmlformats.org/officeDocument/2006/relationships/hyperlink" Target="https://m.likumi.lv/doc.php?id=313612" TargetMode="External"/><Relationship Id="rId16" Type="http://schemas.openxmlformats.org/officeDocument/2006/relationships/hyperlink" Target="https://likumi.lv/ta/id/314852-grozijums-ministru-kabineta-2009-gada-22-decembra-noteikumos-nr-1609-noteikumi-par-berna-kopsanas-pabalsta-un-piemaksas-pie-ber&#8230;" TargetMode="External"/><Relationship Id="rId29" Type="http://schemas.openxmlformats.org/officeDocument/2006/relationships/hyperlink" Target="https://likumi.lv/ta/id/314099-grozijums-likuma-par-apdrosinasanu-bezdarba-gadijumam-" TargetMode="External"/><Relationship Id="rId1" Type="http://schemas.openxmlformats.org/officeDocument/2006/relationships/hyperlink" Target="https://m.likumi.lv/doc.php?id=313612" TargetMode="External"/><Relationship Id="rId6" Type="http://schemas.openxmlformats.org/officeDocument/2006/relationships/hyperlink" Target="https://e2.kase.gov.lv/pub5.5_covid/code/pub.php?module=pub" TargetMode="External"/><Relationship Id="rId11" Type="http://schemas.openxmlformats.org/officeDocument/2006/relationships/hyperlink" Target="https://e2.kase.gov.lv/pub5.5_covid/code/pub.php?module=pub" TargetMode="External"/><Relationship Id="rId24" Type="http://schemas.openxmlformats.org/officeDocument/2006/relationships/hyperlink" Target="https://likumi.lv/ta/id/313377-grozijums-likuma-par-maternitates-un-slimibas-apdrosinasanu-" TargetMode="External"/><Relationship Id="rId32" Type="http://schemas.openxmlformats.org/officeDocument/2006/relationships/hyperlink" Target="https://likumi.lv/ta/id/315287-covid-19-infekcijas-izplatibas-seku-parvaresanas-likums" TargetMode="External"/><Relationship Id="rId37" Type="http://schemas.openxmlformats.org/officeDocument/2006/relationships/hyperlink" Target="https://likumi.lv/ta/id/318967-par-finansu-lidzeklu-pieskirsanu-no-valsts-budzeta-programmas-lidzekli-neparedzetiem-gadijumiem" TargetMode="External"/><Relationship Id="rId40" Type="http://schemas.openxmlformats.org/officeDocument/2006/relationships/hyperlink" Target="https://likumi.lv/ta/id/319132-par-finansu-lidzeklu-pieskirsanu-no-valsts-budzeta-programmas-lidzekli-neparedzetiem-gadijumiem" TargetMode="External"/><Relationship Id="rId45" Type="http://schemas.openxmlformats.org/officeDocument/2006/relationships/hyperlink" Target="https://likumi.lv/ta/id/319073-noteikumi-par-atbalstu-par-dikstavi-nodoklu-maksatajiem-to-darbibas-turpinasanai-covid-19-izraisitas-krizes-apstaklos" TargetMode="External"/><Relationship Id="rId5" Type="http://schemas.openxmlformats.org/officeDocument/2006/relationships/hyperlink" Target="https://likumi.lv/ta/id/313732-grozijums-likuma-par-maternitates-un-slimibas-apdrosinasanu-" TargetMode="External"/><Relationship Id="rId15" Type="http://schemas.openxmlformats.org/officeDocument/2006/relationships/hyperlink" Target="https://likumi.lv/ta/id/314856-par-finansu-lidzeklu-pieskirsanu-no-valsts-budzeta-programmas-lidzekli-neparedzetiem-gadijumiem" TargetMode="External"/><Relationship Id="rId23" Type="http://schemas.openxmlformats.org/officeDocument/2006/relationships/hyperlink" Target="https://likumi.lv/ta/id/314855-par-finansu-lidzeklu-pieskirsanu-no-valsts-budzeta-programmas-lidzekli-neparedzetiem-gadijumiem" TargetMode="External"/><Relationship Id="rId28" Type="http://schemas.openxmlformats.org/officeDocument/2006/relationships/hyperlink" Target="https://e2.kase.gov.lv/pub5.5_covid/code/pub.php?module=pub" TargetMode="External"/><Relationship Id="rId36" Type="http://schemas.openxmlformats.org/officeDocument/2006/relationships/hyperlink" Target="https://likumi.lv/ta/id/318967-par-finansu-lidzeklu-pieskirsanu-no-valsts-budzeta-programmas-lidzekli-neparedzetiem-gadijumiem" TargetMode="External"/><Relationship Id="rId10" Type="http://schemas.openxmlformats.org/officeDocument/2006/relationships/hyperlink" Target="https://likumi.lv/ta/id/314435-par-finansu-lidzeklu-pieskirsanu-no-valsts-budzeta-programmas-lidzekli-neparedzetiem-gadijumiem" TargetMode="External"/><Relationship Id="rId19" Type="http://schemas.openxmlformats.org/officeDocument/2006/relationships/hyperlink" Target="https://e2.kase.gov.lv/pub5.5_covid/code/pub.php?module=pub" TargetMode="External"/><Relationship Id="rId31" Type="http://schemas.openxmlformats.org/officeDocument/2006/relationships/hyperlink" Target="https://e2.kase.gov.lv/pub5.5_covid/code/pub.php?module=pub" TargetMode="External"/><Relationship Id="rId44" Type="http://schemas.openxmlformats.org/officeDocument/2006/relationships/hyperlink" Target="https://likumi.lv/ta/id/319055-grozijums-likuma-par-maternitates-un-slimibas-apdrosinasanu-" TargetMode="External"/><Relationship Id="rId4" Type="http://schemas.openxmlformats.org/officeDocument/2006/relationships/hyperlink" Target="https://e2.kase.gov.lv/pub5.5_covid/code/pub.php?module=pub" TargetMode="External"/><Relationship Id="rId9" Type="http://schemas.openxmlformats.org/officeDocument/2006/relationships/hyperlink" Target="https://likumi.lv/ta/id/314036-par-finansu-lidzeklu-pieskirsanu-no-valsts-budzeta-programmas-lidzekli-neparedzetiem-gadijumiem" TargetMode="External"/><Relationship Id="rId14" Type="http://schemas.openxmlformats.org/officeDocument/2006/relationships/hyperlink" Target="https://e2.kase.gov.lv/pub5.5_covid/code/pub.php?module=pub" TargetMode="External"/><Relationship Id="rId22" Type="http://schemas.openxmlformats.org/officeDocument/2006/relationships/hyperlink" Target="https://e2.kase.gov.lv/pub5.5_covid/code/pub.php?module=pub" TargetMode="External"/><Relationship Id="rId27" Type="http://schemas.openxmlformats.org/officeDocument/2006/relationships/hyperlink" Target="https://likumi.lv/ta/id/315850-grozijums-ministru-kabineta-2020-gada-5-maija-rikojuma-nr-238-par-finansu-lidzeklu-pieskirsanu-no-valsts-budzeta-programmas" TargetMode="External"/><Relationship Id="rId30" Type="http://schemas.openxmlformats.org/officeDocument/2006/relationships/hyperlink" Target="https://likumi.lv/ta/id/315852-par-finansu-lidzeklu-pieskirsanu-no-valsts-budzeta-programmas-lidzekli-neparedzetiem-gadijumiem" TargetMode="External"/><Relationship Id="rId35" Type="http://schemas.openxmlformats.org/officeDocument/2006/relationships/hyperlink" Target="https://likumi.lv/ta/id/315144-grozijumi-ministru-kabineta-2020-gada-23-aprila-noteikumos-nr-236-noteikumi-par-dikstaves-palidzibas-pabalstu-darba-nemejiem-un&#8230;" TargetMode="External"/><Relationship Id="rId43" Type="http://schemas.openxmlformats.org/officeDocument/2006/relationships/hyperlink" Target="https://e2.kase.gov.lv/pub5.5_covid/code/pub.php?module=pub" TargetMode="External"/><Relationship Id="rId48" Type="http://schemas.openxmlformats.org/officeDocument/2006/relationships/printerSettings" Target="../printerSettings/printerSettings2.bin"/><Relationship Id="rId8" Type="http://schemas.openxmlformats.org/officeDocument/2006/relationships/hyperlink" Target="https://likumi.lv/ta/id/313935-grozijumi-ministru-kabineta-2020-gada-26-marta-noteikumos-nr-165-noteikumi-par-covid-19-izraisitas-krizes-skartiem-darba-deveji&#8230;" TargetMode="External"/><Relationship Id="rId3" Type="http://schemas.openxmlformats.org/officeDocument/2006/relationships/hyperlink" Target="https://likumi.lv/ta/id/314097-grozijumi-socialo-pakalpojumu-un-socialas-palidzibas-likuma" TargetMode="External"/><Relationship Id="rId12" Type="http://schemas.openxmlformats.org/officeDocument/2006/relationships/hyperlink" Target="https://likumi.lv/ta/id/314291-grozijumi-likuma-par-apdrosinasanu-bezdarba-gadijumam-" TargetMode="External"/><Relationship Id="rId17" Type="http://schemas.openxmlformats.org/officeDocument/2006/relationships/hyperlink" Target="https://e2.kase.gov.lv/pub5.5_covid/code/pub.php?module=pub" TargetMode="External"/><Relationship Id="rId25" Type="http://schemas.openxmlformats.org/officeDocument/2006/relationships/hyperlink" Target="https://e2.kase.gov.lv/pub5.5_covid/code/pub.php?module=pub" TargetMode="External"/><Relationship Id="rId33" Type="http://schemas.openxmlformats.org/officeDocument/2006/relationships/hyperlink" Target="https://likumi.lv/ta/id/314353-noteikumi-par-dikstaves-palidzibas-pabalstu-darba-nemejiem-un-pasnodarbinatajam-personam-kuras-skarusi-covid-19-izplatiba" TargetMode="External"/><Relationship Id="rId38" Type="http://schemas.openxmlformats.org/officeDocument/2006/relationships/hyperlink" Target="https://e2.kase.gov.lv/pub5.5_covid/code/pub.php?module=pub" TargetMode="External"/><Relationship Id="rId46" Type="http://schemas.openxmlformats.org/officeDocument/2006/relationships/hyperlink" Target="https://e2.kase.gov.lv/pub5.5_covid/code/pub.php?module=pub" TargetMode="External"/><Relationship Id="rId20" Type="http://schemas.openxmlformats.org/officeDocument/2006/relationships/hyperlink" Target="https://m.likumi.lv/ta/id/314711-grozijums-ministru-kabineta-2009-gada-22-decembra-noteikumos-nr-1517-noteikumi-par-gimenes-valsts-pabalstu-un-piemaksam-pie" TargetMode="External"/><Relationship Id="rId41" Type="http://schemas.openxmlformats.org/officeDocument/2006/relationships/hyperlink" Target="https://e2.kase.gov.lv/pub5.5_covid/code/pub.php?module=p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4"/>
  <sheetViews>
    <sheetView tabSelected="1" topLeftCell="A3" zoomScale="85" zoomScaleNormal="85" workbookViewId="0">
      <selection activeCell="I10" sqref="I10"/>
    </sheetView>
  </sheetViews>
  <sheetFormatPr defaultColWidth="8.7109375" defaultRowHeight="15" x14ac:dyDescent="0.25"/>
  <cols>
    <col min="1" max="1" width="67.7109375" style="61" customWidth="1"/>
    <col min="2" max="3" width="12.140625" style="61" customWidth="1"/>
    <col min="4" max="4" width="35.140625" style="61" customWidth="1"/>
    <col min="5" max="5" width="39" style="51" customWidth="1"/>
    <col min="6" max="6" width="21" style="38" customWidth="1"/>
    <col min="7" max="7" width="16" style="66" customWidth="1"/>
    <col min="8" max="8" width="27.7109375" style="53" customWidth="1"/>
    <col min="9" max="9" width="30.28515625" style="61" customWidth="1"/>
    <col min="10" max="16384" width="8.7109375" style="61"/>
  </cols>
  <sheetData>
    <row r="1" spans="1:10" ht="12.75" x14ac:dyDescent="0.2">
      <c r="A1" s="79" t="s">
        <v>6</v>
      </c>
      <c r="B1" s="80"/>
      <c r="C1" s="80"/>
      <c r="D1" s="80"/>
      <c r="E1" s="80"/>
      <c r="F1" s="80"/>
      <c r="G1" s="80"/>
      <c r="H1" s="80"/>
    </row>
    <row r="2" spans="1:10" x14ac:dyDescent="0.2">
      <c r="A2" s="60" t="s">
        <v>55</v>
      </c>
      <c r="B2" s="39"/>
      <c r="C2" s="39"/>
      <c r="D2" s="39"/>
      <c r="E2" s="40"/>
      <c r="F2" s="35"/>
      <c r="G2" s="41"/>
      <c r="H2" s="42"/>
    </row>
    <row r="3" spans="1:10" x14ac:dyDescent="0.2">
      <c r="A3" s="43"/>
      <c r="B3" s="39"/>
      <c r="C3" s="39"/>
      <c r="D3" s="39"/>
      <c r="E3" s="40"/>
      <c r="F3" s="35"/>
      <c r="G3" s="41"/>
      <c r="H3" s="42"/>
    </row>
    <row r="4" spans="1:10" ht="38.25" x14ac:dyDescent="0.2">
      <c r="A4" s="30" t="s">
        <v>0</v>
      </c>
      <c r="B4" s="22" t="s">
        <v>21</v>
      </c>
      <c r="C4" s="22" t="s">
        <v>2</v>
      </c>
      <c r="D4" s="22" t="s">
        <v>3</v>
      </c>
      <c r="E4" s="22" t="s">
        <v>5</v>
      </c>
      <c r="F4" s="6" t="s">
        <v>1</v>
      </c>
      <c r="G4" s="6" t="s">
        <v>277</v>
      </c>
      <c r="H4" s="6" t="s">
        <v>4</v>
      </c>
      <c r="I4" s="38"/>
    </row>
    <row r="5" spans="1:10" ht="12.75" x14ac:dyDescent="0.2">
      <c r="A5" s="81" t="s">
        <v>7</v>
      </c>
      <c r="B5" s="82"/>
      <c r="C5" s="82"/>
      <c r="D5" s="82"/>
      <c r="E5" s="82"/>
      <c r="F5" s="82"/>
      <c r="G5" s="82"/>
      <c r="H5" s="82"/>
    </row>
    <row r="6" spans="1:10" ht="55.5" customHeight="1" x14ac:dyDescent="0.2">
      <c r="A6" s="70" t="s">
        <v>232</v>
      </c>
      <c r="B6" s="13" t="s">
        <v>12</v>
      </c>
      <c r="C6" s="22"/>
      <c r="D6" s="55" t="s">
        <v>8</v>
      </c>
      <c r="E6" s="56" t="s">
        <v>9</v>
      </c>
      <c r="F6" s="73">
        <v>375000</v>
      </c>
      <c r="G6" s="73">
        <v>154939</v>
      </c>
      <c r="H6" s="67" t="s">
        <v>13</v>
      </c>
    </row>
    <row r="7" spans="1:10" ht="60.75" customHeight="1" x14ac:dyDescent="0.2">
      <c r="A7" s="71"/>
      <c r="B7" s="13" t="s">
        <v>11</v>
      </c>
      <c r="C7" s="22"/>
      <c r="D7" s="55" t="s">
        <v>8</v>
      </c>
      <c r="E7" s="56" t="s">
        <v>10</v>
      </c>
      <c r="F7" s="74"/>
      <c r="G7" s="74"/>
      <c r="H7" s="68"/>
    </row>
    <row r="8" spans="1:10" ht="58.5" customHeight="1" x14ac:dyDescent="0.2">
      <c r="A8" s="71"/>
      <c r="B8" s="13" t="s">
        <v>152</v>
      </c>
      <c r="C8" s="22"/>
      <c r="D8" s="55" t="s">
        <v>8</v>
      </c>
      <c r="E8" s="56" t="s">
        <v>153</v>
      </c>
      <c r="F8" s="74"/>
      <c r="G8" s="74"/>
      <c r="H8" s="68"/>
    </row>
    <row r="9" spans="1:10" ht="53.25" customHeight="1" x14ac:dyDescent="0.2">
      <c r="A9" s="71"/>
      <c r="B9" s="13" t="s">
        <v>156</v>
      </c>
      <c r="C9" s="22" t="s">
        <v>157</v>
      </c>
      <c r="D9" s="55" t="s">
        <v>155</v>
      </c>
      <c r="E9" s="56" t="s">
        <v>154</v>
      </c>
      <c r="F9" s="74"/>
      <c r="G9" s="74"/>
      <c r="H9" s="68"/>
    </row>
    <row r="10" spans="1:10" ht="66" customHeight="1" x14ac:dyDescent="0.2">
      <c r="A10" s="71"/>
      <c r="B10" s="13" t="s">
        <v>28</v>
      </c>
      <c r="C10" s="22" t="s">
        <v>29</v>
      </c>
      <c r="D10" s="55" t="s">
        <v>15</v>
      </c>
      <c r="E10" s="56" t="s">
        <v>30</v>
      </c>
      <c r="F10" s="74"/>
      <c r="G10" s="74"/>
      <c r="H10" s="68"/>
      <c r="I10" s="44"/>
    </row>
    <row r="11" spans="1:10" ht="107.25" customHeight="1" x14ac:dyDescent="0.25">
      <c r="A11" s="71"/>
      <c r="B11" s="13" t="s">
        <v>164</v>
      </c>
      <c r="C11" s="22" t="s">
        <v>165</v>
      </c>
      <c r="D11" s="55" t="s">
        <v>166</v>
      </c>
      <c r="E11" s="56" t="s">
        <v>167</v>
      </c>
      <c r="F11" s="74"/>
      <c r="G11" s="74"/>
      <c r="H11" s="68"/>
      <c r="J11" s="45"/>
    </row>
    <row r="12" spans="1:10" ht="92.45" customHeight="1" x14ac:dyDescent="0.2">
      <c r="A12" s="72"/>
      <c r="B12" s="13" t="s">
        <v>211</v>
      </c>
      <c r="C12" s="22" t="s">
        <v>212</v>
      </c>
      <c r="D12" s="55" t="s">
        <v>213</v>
      </c>
      <c r="E12" s="56" t="s">
        <v>214</v>
      </c>
      <c r="F12" s="75"/>
      <c r="G12" s="75"/>
      <c r="H12" s="69"/>
    </row>
    <row r="13" spans="1:10" ht="75" customHeight="1" x14ac:dyDescent="0.2">
      <c r="A13" s="70" t="s">
        <v>274</v>
      </c>
      <c r="B13" s="13" t="s">
        <v>35</v>
      </c>
      <c r="C13" s="22"/>
      <c r="D13" s="55" t="s">
        <v>32</v>
      </c>
      <c r="E13" s="56" t="s">
        <v>31</v>
      </c>
      <c r="F13" s="73">
        <f>308000+423500+663002</f>
        <v>1394502</v>
      </c>
      <c r="G13" s="73" t="s">
        <v>215</v>
      </c>
      <c r="H13" s="76" t="s">
        <v>13</v>
      </c>
    </row>
    <row r="14" spans="1:10" ht="87.75" customHeight="1" x14ac:dyDescent="0.25">
      <c r="A14" s="71"/>
      <c r="B14" s="13" t="s">
        <v>28</v>
      </c>
      <c r="C14" s="22" t="s">
        <v>33</v>
      </c>
      <c r="D14" s="55" t="s">
        <v>15</v>
      </c>
      <c r="E14" s="56" t="s">
        <v>34</v>
      </c>
      <c r="F14" s="74"/>
      <c r="G14" s="74"/>
      <c r="H14" s="77"/>
      <c r="I14" s="46"/>
    </row>
    <row r="15" spans="1:10" ht="101.25" customHeight="1" x14ac:dyDescent="0.2">
      <c r="A15" s="71"/>
      <c r="B15" s="13" t="s">
        <v>168</v>
      </c>
      <c r="C15" s="22" t="s">
        <v>172</v>
      </c>
      <c r="D15" s="55" t="s">
        <v>171</v>
      </c>
      <c r="E15" s="56" t="s">
        <v>174</v>
      </c>
      <c r="F15" s="74"/>
      <c r="G15" s="74"/>
      <c r="H15" s="77"/>
    </row>
    <row r="16" spans="1:10" ht="101.25" customHeight="1" x14ac:dyDescent="0.2">
      <c r="A16" s="72"/>
      <c r="B16" s="13" t="s">
        <v>217</v>
      </c>
      <c r="C16" s="22" t="s">
        <v>225</v>
      </c>
      <c r="D16" s="55" t="s">
        <v>226</v>
      </c>
      <c r="E16" s="56" t="s">
        <v>224</v>
      </c>
      <c r="F16" s="75"/>
      <c r="G16" s="75"/>
      <c r="H16" s="78"/>
    </row>
    <row r="17" spans="1:9" ht="101.25" customHeight="1" x14ac:dyDescent="0.2">
      <c r="A17" s="63" t="s">
        <v>275</v>
      </c>
      <c r="B17" s="13" t="s">
        <v>267</v>
      </c>
      <c r="C17" s="22" t="s">
        <v>268</v>
      </c>
      <c r="D17" s="55" t="s">
        <v>15</v>
      </c>
      <c r="E17" s="56" t="s">
        <v>269</v>
      </c>
      <c r="F17" s="57">
        <v>114972</v>
      </c>
      <c r="G17" s="64">
        <v>10814</v>
      </c>
      <c r="H17" s="62" t="s">
        <v>13</v>
      </c>
    </row>
    <row r="18" spans="1:9" ht="89.25" customHeight="1" x14ac:dyDescent="0.2">
      <c r="A18" s="70" t="s">
        <v>233</v>
      </c>
      <c r="B18" s="13" t="s">
        <v>22</v>
      </c>
      <c r="C18" s="22" t="s">
        <v>37</v>
      </c>
      <c r="D18" s="55" t="s">
        <v>41</v>
      </c>
      <c r="E18" s="56" t="s">
        <v>25</v>
      </c>
      <c r="F18" s="73">
        <f>1350000+2161200+344131</f>
        <v>3855331</v>
      </c>
      <c r="G18" s="73">
        <v>3848231</v>
      </c>
      <c r="H18" s="76" t="s">
        <v>13</v>
      </c>
    </row>
    <row r="19" spans="1:9" ht="69.599999999999994" customHeight="1" x14ac:dyDescent="0.25">
      <c r="A19" s="71"/>
      <c r="B19" s="13" t="s">
        <v>23</v>
      </c>
      <c r="C19" s="22" t="s">
        <v>38</v>
      </c>
      <c r="D19" s="55" t="s">
        <v>36</v>
      </c>
      <c r="E19" s="56" t="s">
        <v>39</v>
      </c>
      <c r="F19" s="74"/>
      <c r="G19" s="74"/>
      <c r="H19" s="77"/>
      <c r="I19" s="47"/>
    </row>
    <row r="20" spans="1:9" ht="87" customHeight="1" x14ac:dyDescent="0.25">
      <c r="A20" s="71"/>
      <c r="B20" s="13" t="s">
        <v>28</v>
      </c>
      <c r="C20" s="22" t="s">
        <v>40</v>
      </c>
      <c r="D20" s="55" t="s">
        <v>15</v>
      </c>
      <c r="E20" s="56" t="s">
        <v>42</v>
      </c>
      <c r="F20" s="74"/>
      <c r="G20" s="74"/>
      <c r="H20" s="77"/>
      <c r="I20" s="46"/>
    </row>
    <row r="21" spans="1:9" ht="87" customHeight="1" x14ac:dyDescent="0.2">
      <c r="A21" s="71"/>
      <c r="B21" s="13" t="s">
        <v>188</v>
      </c>
      <c r="C21" s="22" t="s">
        <v>189</v>
      </c>
      <c r="D21" s="55" t="s">
        <v>190</v>
      </c>
      <c r="E21" s="56" t="s">
        <v>191</v>
      </c>
      <c r="F21" s="74"/>
      <c r="G21" s="74"/>
      <c r="H21" s="77"/>
    </row>
    <row r="22" spans="1:9" ht="87" customHeight="1" x14ac:dyDescent="0.2">
      <c r="A22" s="72"/>
      <c r="B22" s="13" t="s">
        <v>217</v>
      </c>
      <c r="C22" s="22" t="s">
        <v>221</v>
      </c>
      <c r="D22" s="55" t="s">
        <v>222</v>
      </c>
      <c r="E22" s="56" t="s">
        <v>223</v>
      </c>
      <c r="F22" s="75"/>
      <c r="G22" s="75"/>
      <c r="H22" s="78"/>
    </row>
    <row r="23" spans="1:9" ht="70.150000000000006" customHeight="1" x14ac:dyDescent="0.2">
      <c r="A23" s="70" t="s">
        <v>262</v>
      </c>
      <c r="B23" s="22" t="s">
        <v>26</v>
      </c>
      <c r="C23" s="22"/>
      <c r="D23" s="55" t="s">
        <v>16</v>
      </c>
      <c r="E23" s="56" t="s">
        <v>27</v>
      </c>
      <c r="F23" s="73">
        <f>3314520+7387920+4127576-2320740-1685201</f>
        <v>10824075</v>
      </c>
      <c r="G23" s="73">
        <v>10821989</v>
      </c>
      <c r="H23" s="67" t="s">
        <v>17</v>
      </c>
    </row>
    <row r="24" spans="1:9" ht="83.45" customHeight="1" x14ac:dyDescent="0.25">
      <c r="A24" s="71"/>
      <c r="B24" s="22" t="s">
        <v>28</v>
      </c>
      <c r="C24" s="22" t="s">
        <v>44</v>
      </c>
      <c r="D24" s="55" t="s">
        <v>43</v>
      </c>
      <c r="E24" s="56" t="s">
        <v>45</v>
      </c>
      <c r="F24" s="74"/>
      <c r="G24" s="74"/>
      <c r="H24" s="68"/>
      <c r="I24" s="47"/>
    </row>
    <row r="25" spans="1:9" ht="297" customHeight="1" x14ac:dyDescent="0.25">
      <c r="A25" s="71"/>
      <c r="B25" s="22" t="s">
        <v>168</v>
      </c>
      <c r="C25" s="22" t="s">
        <v>169</v>
      </c>
      <c r="D25" s="55" t="s">
        <v>170</v>
      </c>
      <c r="E25" s="56" t="s">
        <v>175</v>
      </c>
      <c r="F25" s="74"/>
      <c r="G25" s="74"/>
      <c r="H25" s="68"/>
      <c r="I25" s="48"/>
    </row>
    <row r="26" spans="1:9" ht="105.75" customHeight="1" x14ac:dyDescent="0.25">
      <c r="A26" s="71"/>
      <c r="B26" s="22" t="s">
        <v>195</v>
      </c>
      <c r="C26" s="22" t="s">
        <v>196</v>
      </c>
      <c r="D26" s="55" t="s">
        <v>170</v>
      </c>
      <c r="E26" s="56" t="s">
        <v>197</v>
      </c>
      <c r="F26" s="74"/>
      <c r="G26" s="74"/>
      <c r="H26" s="68"/>
      <c r="I26" s="49"/>
    </row>
    <row r="27" spans="1:9" ht="105.75" customHeight="1" x14ac:dyDescent="0.25">
      <c r="A27" s="72"/>
      <c r="B27" s="22" t="s">
        <v>242</v>
      </c>
      <c r="C27" s="22" t="s">
        <v>243</v>
      </c>
      <c r="D27" s="55" t="s">
        <v>244</v>
      </c>
      <c r="E27" s="56" t="s">
        <v>245</v>
      </c>
      <c r="F27" s="75"/>
      <c r="G27" s="75"/>
      <c r="H27" s="69"/>
      <c r="I27" s="49"/>
    </row>
    <row r="28" spans="1:9" ht="64.5" customHeight="1" x14ac:dyDescent="0.2">
      <c r="A28" s="70" t="s">
        <v>234</v>
      </c>
      <c r="B28" s="22" t="s">
        <v>20</v>
      </c>
      <c r="C28" s="22"/>
      <c r="D28" s="22" t="s">
        <v>19</v>
      </c>
      <c r="E28" s="56" t="s">
        <v>18</v>
      </c>
      <c r="F28" s="73">
        <v>132173</v>
      </c>
      <c r="G28" s="73">
        <v>132172</v>
      </c>
      <c r="H28" s="76" t="s">
        <v>17</v>
      </c>
    </row>
    <row r="29" spans="1:9" ht="64.150000000000006" customHeight="1" x14ac:dyDescent="0.25">
      <c r="A29" s="71"/>
      <c r="B29" s="22" t="s">
        <v>50</v>
      </c>
      <c r="C29" s="22"/>
      <c r="D29" s="22" t="s">
        <v>48</v>
      </c>
      <c r="E29" s="50" t="s">
        <v>49</v>
      </c>
      <c r="F29" s="74"/>
      <c r="G29" s="74"/>
      <c r="H29" s="77"/>
      <c r="I29" s="51"/>
    </row>
    <row r="30" spans="1:9" ht="83.25" customHeight="1" x14ac:dyDescent="0.2">
      <c r="A30" s="71"/>
      <c r="B30" s="55" t="s">
        <v>28</v>
      </c>
      <c r="C30" s="55" t="s">
        <v>47</v>
      </c>
      <c r="D30" s="55" t="s">
        <v>15</v>
      </c>
      <c r="E30" s="56" t="s">
        <v>46</v>
      </c>
      <c r="F30" s="74"/>
      <c r="G30" s="74"/>
      <c r="H30" s="77"/>
    </row>
    <row r="31" spans="1:9" ht="83.25" customHeight="1" x14ac:dyDescent="0.2">
      <c r="A31" s="72"/>
      <c r="B31" s="55" t="s">
        <v>242</v>
      </c>
      <c r="C31" s="55" t="s">
        <v>248</v>
      </c>
      <c r="D31" s="55" t="s">
        <v>247</v>
      </c>
      <c r="E31" s="56" t="s">
        <v>246</v>
      </c>
      <c r="F31" s="75"/>
      <c r="G31" s="75"/>
      <c r="H31" s="78"/>
    </row>
    <row r="32" spans="1:9" ht="43.15" customHeight="1" x14ac:dyDescent="0.2">
      <c r="A32" s="70" t="s">
        <v>235</v>
      </c>
      <c r="B32" s="84" t="s">
        <v>35</v>
      </c>
      <c r="C32" s="84"/>
      <c r="D32" s="84" t="s">
        <v>14</v>
      </c>
      <c r="E32" s="85" t="s">
        <v>31</v>
      </c>
      <c r="F32" s="73">
        <f>67554834-12514952-40312470-1359198-10507137</f>
        <v>2861077</v>
      </c>
      <c r="G32" s="73">
        <v>2861077</v>
      </c>
      <c r="H32" s="67" t="s">
        <v>13</v>
      </c>
    </row>
    <row r="33" spans="1:9" ht="16.899999999999999" customHeight="1" x14ac:dyDescent="0.25">
      <c r="A33" s="71"/>
      <c r="B33" s="84"/>
      <c r="C33" s="84"/>
      <c r="D33" s="84"/>
      <c r="E33" s="85"/>
      <c r="F33" s="74"/>
      <c r="G33" s="74"/>
      <c r="H33" s="68"/>
      <c r="I33" s="46"/>
    </row>
    <row r="34" spans="1:9" ht="189" customHeight="1" x14ac:dyDescent="0.2">
      <c r="A34" s="71"/>
      <c r="B34" s="55" t="s">
        <v>28</v>
      </c>
      <c r="C34" s="55" t="s">
        <v>51</v>
      </c>
      <c r="D34" s="55" t="s">
        <v>15</v>
      </c>
      <c r="E34" s="56" t="s">
        <v>24</v>
      </c>
      <c r="F34" s="74"/>
      <c r="G34" s="74"/>
      <c r="H34" s="68"/>
      <c r="I34" s="44"/>
    </row>
    <row r="35" spans="1:9" ht="102.75" customHeight="1" x14ac:dyDescent="0.2">
      <c r="A35" s="71"/>
      <c r="B35" s="55" t="s">
        <v>176</v>
      </c>
      <c r="C35" s="55" t="s">
        <v>177</v>
      </c>
      <c r="D35" s="55" t="s">
        <v>178</v>
      </c>
      <c r="E35" s="56" t="s">
        <v>179</v>
      </c>
      <c r="F35" s="74"/>
      <c r="G35" s="74"/>
      <c r="H35" s="68"/>
      <c r="I35" s="44"/>
    </row>
    <row r="36" spans="1:9" ht="102.75" customHeight="1" x14ac:dyDescent="0.2">
      <c r="A36" s="71"/>
      <c r="B36" s="55" t="s">
        <v>198</v>
      </c>
      <c r="C36" s="55" t="s">
        <v>199</v>
      </c>
      <c r="D36" s="55" t="s">
        <v>178</v>
      </c>
      <c r="E36" s="56" t="s">
        <v>200</v>
      </c>
      <c r="F36" s="74"/>
      <c r="G36" s="74"/>
      <c r="H36" s="68"/>
    </row>
    <row r="37" spans="1:9" ht="104.45" customHeight="1" x14ac:dyDescent="0.2">
      <c r="A37" s="71"/>
      <c r="B37" s="55" t="s">
        <v>217</v>
      </c>
      <c r="C37" s="55" t="s">
        <v>249</v>
      </c>
      <c r="D37" s="55" t="s">
        <v>252</v>
      </c>
      <c r="E37" s="56" t="s">
        <v>251</v>
      </c>
      <c r="F37" s="74"/>
      <c r="G37" s="74"/>
      <c r="H37" s="68"/>
    </row>
    <row r="38" spans="1:9" ht="102.75" customHeight="1" x14ac:dyDescent="0.2">
      <c r="A38" s="72"/>
      <c r="B38" s="55" t="s">
        <v>242</v>
      </c>
      <c r="C38" s="55" t="s">
        <v>250</v>
      </c>
      <c r="D38" s="55" t="s">
        <v>253</v>
      </c>
      <c r="E38" s="56" t="s">
        <v>254</v>
      </c>
      <c r="F38" s="75"/>
      <c r="G38" s="75"/>
      <c r="H38" s="69"/>
    </row>
    <row r="39" spans="1:9" ht="102.75" customHeight="1" x14ac:dyDescent="0.2">
      <c r="A39" s="59" t="s">
        <v>276</v>
      </c>
      <c r="B39" s="55" t="s">
        <v>267</v>
      </c>
      <c r="C39" s="55" t="s">
        <v>270</v>
      </c>
      <c r="D39" s="55" t="s">
        <v>15</v>
      </c>
      <c r="E39" s="56" t="s">
        <v>271</v>
      </c>
      <c r="F39" s="58">
        <v>527749</v>
      </c>
      <c r="G39" s="65">
        <v>12080</v>
      </c>
      <c r="H39" s="54" t="s">
        <v>13</v>
      </c>
    </row>
    <row r="40" spans="1:9" ht="132" customHeight="1" x14ac:dyDescent="0.25">
      <c r="A40" s="22" t="s">
        <v>236</v>
      </c>
      <c r="B40" s="22" t="s">
        <v>26</v>
      </c>
      <c r="C40" s="22"/>
      <c r="D40" s="22" t="s">
        <v>52</v>
      </c>
      <c r="E40" s="56" t="s">
        <v>27</v>
      </c>
      <c r="F40" s="22" t="s">
        <v>53</v>
      </c>
      <c r="G40" s="36">
        <v>13033615</v>
      </c>
      <c r="H40" s="56" t="s">
        <v>17</v>
      </c>
      <c r="I40" s="47"/>
    </row>
    <row r="41" spans="1:9" ht="94.9" customHeight="1" x14ac:dyDescent="0.25">
      <c r="A41" s="34" t="s">
        <v>237</v>
      </c>
      <c r="B41" s="22" t="s">
        <v>149</v>
      </c>
      <c r="C41" s="22"/>
      <c r="D41" s="22" t="s">
        <v>150</v>
      </c>
      <c r="E41" s="56" t="s">
        <v>151</v>
      </c>
      <c r="F41" s="22" t="s">
        <v>53</v>
      </c>
      <c r="G41" s="36">
        <v>3573936</v>
      </c>
      <c r="H41" s="56" t="s">
        <v>17</v>
      </c>
      <c r="I41" s="47"/>
    </row>
    <row r="42" spans="1:9" ht="91.5" customHeight="1" x14ac:dyDescent="0.25">
      <c r="A42" s="34" t="s">
        <v>257</v>
      </c>
      <c r="B42" s="22" t="s">
        <v>201</v>
      </c>
      <c r="C42" s="22" t="s">
        <v>202</v>
      </c>
      <c r="D42" s="22" t="s">
        <v>15</v>
      </c>
      <c r="E42" s="56" t="s">
        <v>203</v>
      </c>
      <c r="F42" s="36">
        <v>34812470</v>
      </c>
      <c r="G42" s="36">
        <v>34812470</v>
      </c>
      <c r="H42" s="56" t="s">
        <v>17</v>
      </c>
      <c r="I42" s="46"/>
    </row>
    <row r="43" spans="1:9" ht="91.5" customHeight="1" x14ac:dyDescent="0.25">
      <c r="A43" s="34" t="s">
        <v>258</v>
      </c>
      <c r="B43" s="22" t="s">
        <v>242</v>
      </c>
      <c r="C43" s="22" t="s">
        <v>261</v>
      </c>
      <c r="D43" s="22" t="s">
        <v>260</v>
      </c>
      <c r="E43" s="56" t="s">
        <v>259</v>
      </c>
      <c r="F43" s="36">
        <v>22250717</v>
      </c>
      <c r="G43" s="36">
        <v>22250717</v>
      </c>
      <c r="H43" s="56" t="s">
        <v>17</v>
      </c>
      <c r="I43" s="46"/>
    </row>
    <row r="44" spans="1:9" ht="315.60000000000002" customHeight="1" x14ac:dyDescent="0.2">
      <c r="A44" s="34" t="s">
        <v>263</v>
      </c>
      <c r="B44" s="13" t="s">
        <v>264</v>
      </c>
      <c r="C44" s="22" t="s">
        <v>265</v>
      </c>
      <c r="D44" s="55" t="s">
        <v>15</v>
      </c>
      <c r="E44" s="56" t="s">
        <v>266</v>
      </c>
      <c r="F44" s="36">
        <v>6991811</v>
      </c>
      <c r="G44" s="36">
        <v>69706</v>
      </c>
      <c r="H44" s="56" t="s">
        <v>13</v>
      </c>
    </row>
    <row r="45" spans="1:9" ht="75" x14ac:dyDescent="0.2">
      <c r="A45" s="22" t="s">
        <v>110</v>
      </c>
      <c r="B45" s="22" t="s">
        <v>98</v>
      </c>
      <c r="C45" s="22" t="s">
        <v>111</v>
      </c>
      <c r="D45" s="55" t="s">
        <v>112</v>
      </c>
      <c r="E45" s="56" t="s">
        <v>113</v>
      </c>
      <c r="F45" s="37" t="s">
        <v>109</v>
      </c>
      <c r="G45" s="36">
        <v>2250</v>
      </c>
      <c r="H45" s="56" t="s">
        <v>17</v>
      </c>
    </row>
    <row r="46" spans="1:9" ht="89.25" x14ac:dyDescent="0.25">
      <c r="A46" s="22" t="s">
        <v>238</v>
      </c>
      <c r="B46" s="13" t="s">
        <v>66</v>
      </c>
      <c r="C46" s="22" t="s">
        <v>70</v>
      </c>
      <c r="D46" s="55" t="s">
        <v>71</v>
      </c>
      <c r="E46" s="56" t="s">
        <v>72</v>
      </c>
      <c r="F46" s="37" t="s">
        <v>109</v>
      </c>
      <c r="G46" s="36">
        <v>182</v>
      </c>
      <c r="H46" s="56" t="s">
        <v>17</v>
      </c>
      <c r="I46" s="46"/>
    </row>
    <row r="47" spans="1:9" ht="49.5" customHeight="1" x14ac:dyDescent="0.25">
      <c r="A47" s="70" t="s">
        <v>239</v>
      </c>
      <c r="B47" s="13">
        <v>43987</v>
      </c>
      <c r="C47" s="22"/>
      <c r="D47" s="55" t="s">
        <v>158</v>
      </c>
      <c r="E47" s="56" t="s">
        <v>18</v>
      </c>
      <c r="F47" s="73">
        <f>182083893+5500000+289733+55100</f>
        <v>187928726</v>
      </c>
      <c r="G47" s="73">
        <v>181921026</v>
      </c>
      <c r="H47" s="67" t="s">
        <v>17</v>
      </c>
      <c r="I47" s="46"/>
    </row>
    <row r="48" spans="1:9" ht="81" customHeight="1" x14ac:dyDescent="0.25">
      <c r="A48" s="71"/>
      <c r="B48" s="13" t="s">
        <v>152</v>
      </c>
      <c r="C48" s="22"/>
      <c r="D48" s="55" t="s">
        <v>173</v>
      </c>
      <c r="E48" s="56" t="s">
        <v>159</v>
      </c>
      <c r="F48" s="74"/>
      <c r="G48" s="74"/>
      <c r="H48" s="68"/>
      <c r="I48" s="47"/>
    </row>
    <row r="49" spans="1:9" ht="92.45" customHeight="1" x14ac:dyDescent="0.25">
      <c r="A49" s="71"/>
      <c r="B49" s="13" t="s">
        <v>160</v>
      </c>
      <c r="C49" s="22" t="s">
        <v>161</v>
      </c>
      <c r="D49" s="55" t="s">
        <v>162</v>
      </c>
      <c r="E49" s="56" t="s">
        <v>163</v>
      </c>
      <c r="F49" s="74"/>
      <c r="G49" s="74"/>
      <c r="H49" s="68"/>
      <c r="I49" s="46"/>
    </row>
    <row r="50" spans="1:9" ht="101.45" customHeight="1" x14ac:dyDescent="0.25">
      <c r="A50" s="71"/>
      <c r="B50" s="13" t="s">
        <v>198</v>
      </c>
      <c r="C50" s="22" t="s">
        <v>204</v>
      </c>
      <c r="D50" s="55" t="s">
        <v>205</v>
      </c>
      <c r="E50" s="56" t="s">
        <v>206</v>
      </c>
      <c r="F50" s="74"/>
      <c r="G50" s="74"/>
      <c r="H50" s="68"/>
      <c r="I50" s="47"/>
    </row>
    <row r="51" spans="1:9" ht="101.45" customHeight="1" x14ac:dyDescent="0.25">
      <c r="A51" s="71"/>
      <c r="B51" s="13" t="s">
        <v>217</v>
      </c>
      <c r="C51" s="22" t="s">
        <v>141</v>
      </c>
      <c r="D51" s="55" t="s">
        <v>227</v>
      </c>
      <c r="E51" s="56" t="s">
        <v>228</v>
      </c>
      <c r="F51" s="74"/>
      <c r="G51" s="74"/>
      <c r="H51" s="68"/>
      <c r="I51" s="46"/>
    </row>
    <row r="52" spans="1:9" ht="101.45" customHeight="1" x14ac:dyDescent="0.25">
      <c r="A52" s="72"/>
      <c r="B52" s="13" t="s">
        <v>267</v>
      </c>
      <c r="C52" s="22" t="s">
        <v>272</v>
      </c>
      <c r="D52" s="55" t="s">
        <v>227</v>
      </c>
      <c r="E52" s="56" t="s">
        <v>273</v>
      </c>
      <c r="F52" s="86"/>
      <c r="G52" s="86"/>
      <c r="H52" s="86"/>
      <c r="I52" s="46"/>
    </row>
    <row r="53" spans="1:9" ht="154.15" customHeight="1" x14ac:dyDescent="0.2">
      <c r="A53" s="70" t="s">
        <v>240</v>
      </c>
      <c r="B53" s="13">
        <v>43987</v>
      </c>
      <c r="C53" s="22"/>
      <c r="D53" s="55" t="s">
        <v>158</v>
      </c>
      <c r="E53" s="56" t="s">
        <v>18</v>
      </c>
      <c r="F53" s="73">
        <f>112498152-2538200</f>
        <v>109959952</v>
      </c>
      <c r="G53" s="73">
        <v>109991752</v>
      </c>
      <c r="H53" s="67" t="s">
        <v>17</v>
      </c>
    </row>
    <row r="54" spans="1:9" ht="55.5" customHeight="1" x14ac:dyDescent="0.25">
      <c r="A54" s="71"/>
      <c r="B54" s="13" t="s">
        <v>181</v>
      </c>
      <c r="C54" s="22"/>
      <c r="D54" s="55" t="s">
        <v>173</v>
      </c>
      <c r="E54" s="56" t="s">
        <v>180</v>
      </c>
      <c r="F54" s="74"/>
      <c r="G54" s="74"/>
      <c r="H54" s="68"/>
      <c r="I54" s="47"/>
    </row>
    <row r="55" spans="1:9" ht="72.75" customHeight="1" x14ac:dyDescent="0.25">
      <c r="A55" s="71"/>
      <c r="B55" s="13" t="s">
        <v>176</v>
      </c>
      <c r="C55" s="22" t="s">
        <v>182</v>
      </c>
      <c r="D55" s="55" t="s">
        <v>162</v>
      </c>
      <c r="E55" s="56" t="s">
        <v>183</v>
      </c>
      <c r="F55" s="74"/>
      <c r="G55" s="74"/>
      <c r="H55" s="68"/>
      <c r="I55" s="47"/>
    </row>
    <row r="56" spans="1:9" ht="93" customHeight="1" x14ac:dyDescent="0.2">
      <c r="A56" s="71"/>
      <c r="B56" s="13" t="s">
        <v>208</v>
      </c>
      <c r="C56" s="22" t="s">
        <v>209</v>
      </c>
      <c r="D56" s="55" t="s">
        <v>210</v>
      </c>
      <c r="E56" s="56" t="s">
        <v>207</v>
      </c>
      <c r="F56" s="74"/>
      <c r="G56" s="74"/>
      <c r="H56" s="68"/>
      <c r="I56" s="44"/>
    </row>
    <row r="57" spans="1:9" ht="93" customHeight="1" x14ac:dyDescent="0.2">
      <c r="A57" s="72"/>
      <c r="B57" s="13" t="s">
        <v>242</v>
      </c>
      <c r="C57" s="22" t="s">
        <v>255</v>
      </c>
      <c r="D57" s="55" t="s">
        <v>210</v>
      </c>
      <c r="E57" s="56" t="s">
        <v>256</v>
      </c>
      <c r="F57" s="75"/>
      <c r="G57" s="75"/>
      <c r="H57" s="69"/>
      <c r="I57" s="44"/>
    </row>
    <row r="58" spans="1:9" ht="72.75" customHeight="1" x14ac:dyDescent="0.2">
      <c r="A58" s="34" t="s">
        <v>184</v>
      </c>
      <c r="B58" s="13" t="s">
        <v>185</v>
      </c>
      <c r="C58" s="22" t="s">
        <v>186</v>
      </c>
      <c r="D58" s="55" t="s">
        <v>162</v>
      </c>
      <c r="E58" s="56" t="s">
        <v>187</v>
      </c>
      <c r="F58" s="36">
        <v>2278</v>
      </c>
      <c r="G58" s="36">
        <v>1351</v>
      </c>
      <c r="H58" s="56" t="s">
        <v>17</v>
      </c>
    </row>
    <row r="59" spans="1:9" ht="72.75" customHeight="1" x14ac:dyDescent="0.2">
      <c r="A59" s="34" t="s">
        <v>194</v>
      </c>
      <c r="B59" s="13" t="s">
        <v>193</v>
      </c>
      <c r="C59" s="22" t="s">
        <v>77</v>
      </c>
      <c r="D59" s="55" t="s">
        <v>162</v>
      </c>
      <c r="E59" s="56" t="s">
        <v>192</v>
      </c>
      <c r="F59" s="36">
        <v>1584</v>
      </c>
      <c r="G59" s="36">
        <v>4375</v>
      </c>
      <c r="H59" s="56" t="s">
        <v>17</v>
      </c>
    </row>
    <row r="60" spans="1:9" ht="112.9" customHeight="1" x14ac:dyDescent="0.2">
      <c r="A60" s="34" t="s">
        <v>216</v>
      </c>
      <c r="B60" s="13" t="s">
        <v>217</v>
      </c>
      <c r="C60" s="22" t="s">
        <v>218</v>
      </c>
      <c r="D60" s="55" t="s">
        <v>219</v>
      </c>
      <c r="E60" s="56" t="s">
        <v>220</v>
      </c>
      <c r="F60" s="36">
        <v>62332</v>
      </c>
      <c r="G60" s="36">
        <v>62332</v>
      </c>
      <c r="H60" s="56" t="s">
        <v>17</v>
      </c>
    </row>
    <row r="61" spans="1:9" ht="315.60000000000002" customHeight="1" x14ac:dyDescent="0.2">
      <c r="A61" s="34" t="s">
        <v>241</v>
      </c>
      <c r="B61" s="13" t="s">
        <v>229</v>
      </c>
      <c r="C61" s="22" t="s">
        <v>230</v>
      </c>
      <c r="D61" s="55" t="s">
        <v>15</v>
      </c>
      <c r="E61" s="56" t="s">
        <v>231</v>
      </c>
      <c r="F61" s="36">
        <v>18504250</v>
      </c>
      <c r="G61" s="36">
        <v>15038056</v>
      </c>
      <c r="H61" s="56" t="s">
        <v>17</v>
      </c>
    </row>
    <row r="63" spans="1:9" ht="53.25" customHeight="1" x14ac:dyDescent="0.2">
      <c r="A63" s="83" t="s">
        <v>54</v>
      </c>
      <c r="B63" s="83"/>
      <c r="C63" s="83"/>
      <c r="D63" s="83"/>
      <c r="E63" s="83"/>
      <c r="F63" s="83"/>
      <c r="G63" s="83"/>
      <c r="H63" s="83"/>
    </row>
    <row r="64" spans="1:9" x14ac:dyDescent="0.25">
      <c r="D64" s="52"/>
    </row>
  </sheetData>
  <mergeCells count="39">
    <mergeCell ref="A63:H63"/>
    <mergeCell ref="B32:B33"/>
    <mergeCell ref="C32:C33"/>
    <mergeCell ref="D32:D33"/>
    <mergeCell ref="E32:E33"/>
    <mergeCell ref="F53:F57"/>
    <mergeCell ref="H53:H57"/>
    <mergeCell ref="G53:G57"/>
    <mergeCell ref="A53:A57"/>
    <mergeCell ref="A32:A38"/>
    <mergeCell ref="F32:F38"/>
    <mergeCell ref="A47:A52"/>
    <mergeCell ref="H47:H52"/>
    <mergeCell ref="G47:G52"/>
    <mergeCell ref="F47:F52"/>
    <mergeCell ref="G32:G38"/>
    <mergeCell ref="A18:A22"/>
    <mergeCell ref="F18:F22"/>
    <mergeCell ref="G18:G22"/>
    <mergeCell ref="H18:H22"/>
    <mergeCell ref="H13:H16"/>
    <mergeCell ref="A13:A16"/>
    <mergeCell ref="F13:F16"/>
    <mergeCell ref="G13:G16"/>
    <mergeCell ref="A1:H1"/>
    <mergeCell ref="A5:H5"/>
    <mergeCell ref="F6:F12"/>
    <mergeCell ref="G6:G12"/>
    <mergeCell ref="H6:H12"/>
    <mergeCell ref="A6:A12"/>
    <mergeCell ref="H32:H38"/>
    <mergeCell ref="A23:A27"/>
    <mergeCell ref="H23:H27"/>
    <mergeCell ref="G23:G27"/>
    <mergeCell ref="H28:H31"/>
    <mergeCell ref="G28:G31"/>
    <mergeCell ref="F28:F31"/>
    <mergeCell ref="A28:A31"/>
    <mergeCell ref="F23:F27"/>
  </mergeCells>
  <hyperlinks>
    <hyperlink ref="E6" r:id="rId1" display="https://m.likumi.lv/doc.php?id=313612" xr:uid="{12190DC5-49C7-4A2B-B567-A44A63BC62CC}"/>
    <hyperlink ref="E7" r:id="rId2" xr:uid="{0407E650-0AC2-445C-A586-4D4AEB44BD1E}"/>
    <hyperlink ref="H6" r:id="rId3" xr:uid="{5EBBF37F-B825-4972-9871-DB1B99FBA90C}"/>
    <hyperlink ref="H13" r:id="rId4" xr:uid="{AB18D63D-35E8-4294-B296-A41AA5A615C6}"/>
    <hyperlink ref="H18" r:id="rId5" xr:uid="{FCD8C0A6-5A68-484C-A313-77DA26EC2FFC}"/>
    <hyperlink ref="H23" r:id="rId6" xr:uid="{AA938E67-53E0-4750-9813-DFAF89142BA5}"/>
    <hyperlink ref="H28" r:id="rId7" xr:uid="{50FEE154-CD0E-4158-A0B1-CEBC8613E662}"/>
    <hyperlink ref="E34" r:id="rId8" xr:uid="{7D696672-22FD-4880-990E-95607E3A0B25}"/>
    <hyperlink ref="E23" r:id="rId9" xr:uid="{8A29ED39-BA6D-483F-A610-339FFC640A71}"/>
    <hyperlink ref="E10" r:id="rId10" xr:uid="{E5069DB7-68F4-4ABC-8A5B-5448A709A0A5}"/>
    <hyperlink ref="E13" r:id="rId11" xr:uid="{7F4BD288-F684-449A-B7C1-8F47FA44EEDE}"/>
    <hyperlink ref="E14" r:id="rId12" xr:uid="{F061F5AC-5567-4A38-8B00-B2B581279EEE}"/>
    <hyperlink ref="E19" r:id="rId13" xr:uid="{3029B626-C27F-4FA8-B295-BDF771D7C429}"/>
    <hyperlink ref="E18" r:id="rId14" xr:uid="{862085C8-DA3B-4F30-82BD-770797F88503}"/>
    <hyperlink ref="E20" r:id="rId15" xr:uid="{9CC7036B-FCA0-4429-BC45-84A69C2371B4}"/>
    <hyperlink ref="E24" r:id="rId16" xr:uid="{1E618E3D-18FD-4435-9D14-71540E55F592}"/>
    <hyperlink ref="E30" r:id="rId17" xr:uid="{E9292A90-337B-45E6-B004-A410BEBC2E60}"/>
    <hyperlink ref="E28" r:id="rId18" xr:uid="{19785852-CCB8-43FA-9E63-FBD4A59CE0A1}"/>
    <hyperlink ref="E29" r:id="rId19" xr:uid="{66AEA1CD-3076-49D8-808A-EC448097F619}"/>
    <hyperlink ref="E32" r:id="rId20" xr:uid="{C8E81290-4C22-4AA2-9274-9DE93D0CAB32}"/>
    <hyperlink ref="H32" r:id="rId21" xr:uid="{10DF9F90-BE62-4F20-AE67-501598E9C049}"/>
    <hyperlink ref="E40" r:id="rId22" xr:uid="{F3DA07C1-504C-48A0-8549-DA75F603223A}"/>
    <hyperlink ref="H40" r:id="rId23" xr:uid="{436AB0A9-AB6D-4322-A93F-E43F453E8058}"/>
    <hyperlink ref="H41" r:id="rId24" xr:uid="{396400E8-5122-43AB-951A-BD1CA1DBF6FA}"/>
    <hyperlink ref="E41" r:id="rId25" xr:uid="{77100928-F21F-48DE-936C-B9C7042DD8FA}"/>
    <hyperlink ref="E45" r:id="rId26" xr:uid="{E6E36043-2F1F-4B51-8B6F-6E3EC36E1823}"/>
    <hyperlink ref="H45" r:id="rId27" xr:uid="{BCE4ED87-7681-4F6E-B597-8147E6BE8628}"/>
    <hyperlink ref="E8" r:id="rId28" xr:uid="{D17B62DB-FE11-4F1C-A2C4-AF68B17B86A6}"/>
    <hyperlink ref="E49" r:id="rId29" xr:uid="{2E7CC86B-4707-4942-85C3-E54447BC1793}"/>
    <hyperlink ref="H47" r:id="rId30" xr:uid="{DC1C549B-621B-4F93-8612-22E20625DCA5}"/>
    <hyperlink ref="E11" r:id="rId31" xr:uid="{D23CFCC3-F7B7-4BB8-A04F-24DC0298421B}"/>
    <hyperlink ref="E46" r:id="rId32" xr:uid="{593325B3-9098-4512-A5B6-68C3AF770766}"/>
    <hyperlink ref="H46" r:id="rId33" xr:uid="{45FD47E7-07E6-49BE-8B7F-77418B18E88E}"/>
    <hyperlink ref="E15" r:id="rId34" xr:uid="{C816E923-3025-406B-8FAA-682B8EBAAA09}"/>
    <hyperlink ref="E25" r:id="rId35" xr:uid="{8E1B19F3-B7FA-4641-B4BE-81DC37D15340}"/>
    <hyperlink ref="E35" r:id="rId36" xr:uid="{75FB8609-EB32-417F-ADBE-BDB13A1EDFD6}"/>
    <hyperlink ref="H53" r:id="rId37" xr:uid="{23E1E321-D6AA-473C-A552-934DC09FA918}"/>
    <hyperlink ref="E54" r:id="rId38" xr:uid="{279C7DE0-A322-4F15-852F-79E38B388659}"/>
    <hyperlink ref="E55" r:id="rId39" xr:uid="{3C276E3B-40A3-4CD7-BF32-A372E68CBDEB}"/>
    <hyperlink ref="E58" r:id="rId40" xr:uid="{BCB4DBCB-19E8-454B-B5D7-F39C50FAC959}"/>
    <hyperlink ref="H58" r:id="rId41" xr:uid="{D25C3832-A6AA-4FDD-9F34-DFF751F22A2F}"/>
    <hyperlink ref="E21" r:id="rId42" xr:uid="{692C037E-7A5F-4202-8985-53C258975F3B}"/>
    <hyperlink ref="H59" r:id="rId43" xr:uid="{125C5B3F-5815-4CBD-884F-9A07BC1254B8}"/>
    <hyperlink ref="E59" r:id="rId44" xr:uid="{11E09DFC-90B5-442F-ABC7-9140F4A64902}"/>
    <hyperlink ref="E26" r:id="rId45" xr:uid="{BED93FA8-D81F-455D-8420-607D3E9D5952}"/>
    <hyperlink ref="E36" r:id="rId46" xr:uid="{BB624165-FAE2-4993-96A2-8A57085CE358}"/>
    <hyperlink ref="E42" r:id="rId47" xr:uid="{4EC063AC-3D3C-4D78-8887-F8D1174C334E}"/>
    <hyperlink ref="H42" r:id="rId48" xr:uid="{55536EAA-7A78-49BF-AD45-5DA0944821DB}"/>
    <hyperlink ref="E50" r:id="rId49" xr:uid="{A2F0FF23-9249-4EA3-B5DF-83660DC643EB}"/>
    <hyperlink ref="E12" r:id="rId50" xr:uid="{BEE68898-9283-4F1B-A255-89CB11DAEA8A}"/>
    <hyperlink ref="H60" r:id="rId51" xr:uid="{B9F2C6B8-98E0-40BC-A539-0139449705DD}"/>
    <hyperlink ref="E51" r:id="rId52" xr:uid="{05895F0B-E78C-4302-83B5-54C2D662FC01}"/>
    <hyperlink ref="H61" r:id="rId53" xr:uid="{D70D81ED-18DD-4C6E-9603-85D5BC044DB8}"/>
    <hyperlink ref="E31" r:id="rId54" xr:uid="{D0C9343B-3FB1-43FA-9D46-CDC25EAE8736}"/>
    <hyperlink ref="D31" r:id="rId55" display="https://likumi.lv/ta/id/320205-par-finansu-lidzeklu-pieskirsanu-no-valsts-budzeta-programmas-lidzekli-neparedzetiem-gadijumiem-" xr:uid="{C0A2C4BB-DA77-473A-A95A-A9895F125859}"/>
    <hyperlink ref="H43" r:id="rId56" xr:uid="{FA8A1281-8D5B-4E80-9B90-6D03D9F69318}"/>
    <hyperlink ref="E17" r:id="rId57" xr:uid="{032D8AD6-8038-40EC-9E3F-9AADFC273475}"/>
  </hyperlinks>
  <pageMargins left="0.11811023622047245" right="0.11811023622047245" top="0.11811023622047245" bottom="0.39370078740157483" header="0.31496062992125984" footer="0.31496062992125984"/>
  <pageSetup paperSize="9" scale="70" orientation="landscape" verticalDpi="300" r:id="rId58"/>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0014E-CA41-4F17-98BF-EFC951533133}">
  <dimension ref="A1:I36"/>
  <sheetViews>
    <sheetView topLeftCell="A10" workbookViewId="0">
      <selection activeCell="B11" sqref="B11:E11"/>
    </sheetView>
  </sheetViews>
  <sheetFormatPr defaultColWidth="8.7109375" defaultRowHeight="15" x14ac:dyDescent="0.25"/>
  <cols>
    <col min="1" max="1" width="62.85546875" style="12" customWidth="1"/>
    <col min="2" max="3" width="12.140625" style="12" customWidth="1"/>
    <col min="4" max="4" width="27.42578125" style="12" customWidth="1"/>
    <col min="5" max="5" width="30" style="10" customWidth="1"/>
    <col min="6" max="6" width="13.28515625" style="12" customWidth="1"/>
    <col min="7" max="7" width="11.42578125" style="12" customWidth="1"/>
    <col min="8" max="8" width="23.140625" style="11" customWidth="1"/>
    <col min="9" max="16384" width="8.7109375" style="12"/>
  </cols>
  <sheetData>
    <row r="1" spans="1:9" ht="12.75" x14ac:dyDescent="0.2">
      <c r="A1" s="106" t="s">
        <v>6</v>
      </c>
      <c r="B1" s="107"/>
      <c r="C1" s="107"/>
      <c r="D1" s="107"/>
      <c r="E1" s="107"/>
      <c r="F1" s="107"/>
      <c r="G1" s="107"/>
      <c r="H1" s="107"/>
    </row>
    <row r="2" spans="1:9" x14ac:dyDescent="0.2">
      <c r="A2" s="24" t="s">
        <v>57</v>
      </c>
      <c r="B2" s="2"/>
      <c r="C2" s="2"/>
      <c r="D2" s="2"/>
      <c r="E2" s="7"/>
      <c r="F2" s="3"/>
      <c r="G2" s="3"/>
      <c r="H2" s="8"/>
    </row>
    <row r="3" spans="1:9" x14ac:dyDescent="0.2">
      <c r="A3" s="1"/>
      <c r="B3" s="2"/>
      <c r="C3" s="2"/>
      <c r="D3" s="2"/>
      <c r="E3" s="7"/>
      <c r="F3" s="3"/>
      <c r="G3" s="3"/>
      <c r="H3" s="8"/>
    </row>
    <row r="4" spans="1:9" ht="51" x14ac:dyDescent="0.2">
      <c r="A4" s="4" t="s">
        <v>0</v>
      </c>
      <c r="B4" s="5" t="s">
        <v>21</v>
      </c>
      <c r="C4" s="5" t="s">
        <v>2</v>
      </c>
      <c r="D4" s="5" t="s">
        <v>3</v>
      </c>
      <c r="E4" s="5" t="s">
        <v>5</v>
      </c>
      <c r="F4" s="6" t="s">
        <v>1</v>
      </c>
      <c r="G4" s="6" t="s">
        <v>58</v>
      </c>
      <c r="H4" s="6" t="s">
        <v>4</v>
      </c>
      <c r="I4" s="9"/>
    </row>
    <row r="5" spans="1:9" ht="12.75" x14ac:dyDescent="0.2">
      <c r="A5" s="108" t="s">
        <v>7</v>
      </c>
      <c r="B5" s="109"/>
      <c r="C5" s="109"/>
      <c r="D5" s="109"/>
      <c r="E5" s="109"/>
      <c r="F5" s="109"/>
      <c r="G5" s="109"/>
      <c r="H5" s="110"/>
    </row>
    <row r="6" spans="1:9" ht="85.5" customHeight="1" x14ac:dyDescent="0.2">
      <c r="A6" s="70" t="s">
        <v>56</v>
      </c>
      <c r="B6" s="13" t="s">
        <v>12</v>
      </c>
      <c r="C6" s="22"/>
      <c r="D6" s="23" t="s">
        <v>8</v>
      </c>
      <c r="E6" s="14" t="s">
        <v>9</v>
      </c>
      <c r="F6" s="73">
        <v>2160000</v>
      </c>
      <c r="G6" s="73">
        <f>342956+1939</f>
        <v>344895</v>
      </c>
      <c r="H6" s="111" t="s">
        <v>13</v>
      </c>
    </row>
    <row r="7" spans="1:9" ht="78.75" customHeight="1" x14ac:dyDescent="0.2">
      <c r="A7" s="71"/>
      <c r="B7" s="13" t="s">
        <v>11</v>
      </c>
      <c r="C7" s="22"/>
      <c r="D7" s="23" t="s">
        <v>8</v>
      </c>
      <c r="E7" s="14" t="s">
        <v>10</v>
      </c>
      <c r="F7" s="74"/>
      <c r="G7" s="74"/>
      <c r="H7" s="112"/>
    </row>
    <row r="8" spans="1:9" ht="63.75" customHeight="1" x14ac:dyDescent="0.2">
      <c r="A8" s="72"/>
      <c r="B8" s="13" t="s">
        <v>59</v>
      </c>
      <c r="C8" s="22" t="s">
        <v>60</v>
      </c>
      <c r="D8" s="23" t="s">
        <v>61</v>
      </c>
      <c r="E8" s="14" t="s">
        <v>62</v>
      </c>
      <c r="F8" s="75"/>
      <c r="G8" s="75"/>
      <c r="H8" s="104"/>
    </row>
    <row r="9" spans="1:9" ht="69.75" customHeight="1" x14ac:dyDescent="0.2">
      <c r="A9" s="70" t="s">
        <v>63</v>
      </c>
      <c r="B9" s="13" t="s">
        <v>64</v>
      </c>
      <c r="C9" s="22"/>
      <c r="D9" s="23" t="s">
        <v>14</v>
      </c>
      <c r="E9" s="14" t="s">
        <v>65</v>
      </c>
      <c r="F9" s="73">
        <v>6323033</v>
      </c>
      <c r="G9" s="73">
        <v>714099</v>
      </c>
      <c r="H9" s="103" t="s">
        <v>13</v>
      </c>
    </row>
    <row r="10" spans="1:9" ht="108.75" customHeight="1" x14ac:dyDescent="0.2">
      <c r="A10" s="72"/>
      <c r="B10" s="13" t="s">
        <v>66</v>
      </c>
      <c r="C10" s="22" t="s">
        <v>67</v>
      </c>
      <c r="D10" s="23" t="s">
        <v>15</v>
      </c>
      <c r="E10" s="14" t="s">
        <v>68</v>
      </c>
      <c r="F10" s="75"/>
      <c r="G10" s="75"/>
      <c r="H10" s="104"/>
    </row>
    <row r="11" spans="1:9" ht="129" customHeight="1" x14ac:dyDescent="0.2">
      <c r="A11" s="70" t="s">
        <v>69</v>
      </c>
      <c r="B11" s="13" t="s">
        <v>66</v>
      </c>
      <c r="C11" s="22" t="s">
        <v>70</v>
      </c>
      <c r="D11" s="23" t="s">
        <v>71</v>
      </c>
      <c r="E11" s="14" t="s">
        <v>72</v>
      </c>
      <c r="F11" s="73">
        <v>2908280</v>
      </c>
      <c r="G11" s="73">
        <v>1582897</v>
      </c>
      <c r="H11" s="105" t="s">
        <v>13</v>
      </c>
    </row>
    <row r="12" spans="1:9" ht="129" customHeight="1" x14ac:dyDescent="0.2">
      <c r="A12" s="71"/>
      <c r="B12" s="25" t="s">
        <v>11</v>
      </c>
      <c r="C12" s="26" t="s">
        <v>73</v>
      </c>
      <c r="D12" s="27" t="s">
        <v>15</v>
      </c>
      <c r="E12" s="28" t="s">
        <v>74</v>
      </c>
      <c r="F12" s="74"/>
      <c r="G12" s="74"/>
      <c r="H12" s="103"/>
    </row>
    <row r="13" spans="1:9" ht="129" customHeight="1" x14ac:dyDescent="0.2">
      <c r="A13" s="97" t="s">
        <v>75</v>
      </c>
      <c r="B13" s="13" t="s">
        <v>76</v>
      </c>
      <c r="C13" s="22" t="s">
        <v>77</v>
      </c>
      <c r="D13" s="23" t="s">
        <v>78</v>
      </c>
      <c r="E13" s="14" t="s">
        <v>79</v>
      </c>
      <c r="F13" s="73">
        <v>3353748</v>
      </c>
      <c r="G13" s="73">
        <f>1586285+72926+9438+247</f>
        <v>1668896</v>
      </c>
      <c r="H13" s="98" t="s">
        <v>13</v>
      </c>
    </row>
    <row r="14" spans="1:9" ht="129" customHeight="1" x14ac:dyDescent="0.2">
      <c r="A14" s="97"/>
      <c r="B14" s="13" t="s">
        <v>80</v>
      </c>
      <c r="C14" s="22" t="s">
        <v>81</v>
      </c>
      <c r="D14" s="23" t="s">
        <v>82</v>
      </c>
      <c r="E14" s="14" t="s">
        <v>83</v>
      </c>
      <c r="F14" s="74"/>
      <c r="G14" s="74"/>
      <c r="H14" s="99"/>
    </row>
    <row r="15" spans="1:9" ht="129" customHeight="1" x14ac:dyDescent="0.2">
      <c r="A15" s="97"/>
      <c r="B15" s="13" t="s">
        <v>84</v>
      </c>
      <c r="C15" s="22" t="s">
        <v>85</v>
      </c>
      <c r="D15" s="23" t="s">
        <v>86</v>
      </c>
      <c r="E15" s="14" t="s">
        <v>87</v>
      </c>
      <c r="F15" s="74"/>
      <c r="G15" s="74"/>
      <c r="H15" s="99"/>
    </row>
    <row r="16" spans="1:9" ht="136.5" customHeight="1" x14ac:dyDescent="0.2">
      <c r="A16" s="97"/>
      <c r="B16" s="13" t="s">
        <v>88</v>
      </c>
      <c r="C16" s="22" t="s">
        <v>77</v>
      </c>
      <c r="D16" s="23" t="s">
        <v>15</v>
      </c>
      <c r="E16" s="14" t="s">
        <v>89</v>
      </c>
      <c r="F16" s="75"/>
      <c r="G16" s="75"/>
      <c r="H16" s="100"/>
      <c r="I16" s="29"/>
    </row>
    <row r="17" spans="1:8" ht="195" customHeight="1" x14ac:dyDescent="0.2">
      <c r="A17" s="92" t="s">
        <v>90</v>
      </c>
      <c r="B17" s="21" t="s">
        <v>91</v>
      </c>
      <c r="C17" s="21"/>
      <c r="D17" s="23" t="s">
        <v>16</v>
      </c>
      <c r="E17" s="14" t="s">
        <v>92</v>
      </c>
      <c r="F17" s="94">
        <v>10105653</v>
      </c>
      <c r="G17" s="94">
        <f>4661980+33033+421511+38943</f>
        <v>5155467</v>
      </c>
      <c r="H17" s="95" t="s">
        <v>17</v>
      </c>
    </row>
    <row r="18" spans="1:8" ht="210" customHeight="1" x14ac:dyDescent="0.2">
      <c r="A18" s="101"/>
      <c r="B18" s="21" t="s">
        <v>93</v>
      </c>
      <c r="C18" s="21" t="s">
        <v>94</v>
      </c>
      <c r="D18" s="27" t="s">
        <v>95</v>
      </c>
      <c r="E18" s="28" t="s">
        <v>96</v>
      </c>
      <c r="F18" s="88"/>
      <c r="G18" s="88"/>
      <c r="H18" s="102"/>
    </row>
    <row r="19" spans="1:8" ht="270" customHeight="1" x14ac:dyDescent="0.25">
      <c r="A19" s="92" t="s">
        <v>97</v>
      </c>
      <c r="B19" s="21" t="s">
        <v>98</v>
      </c>
      <c r="C19" s="21" t="s">
        <v>99</v>
      </c>
      <c r="D19" s="21" t="s">
        <v>100</v>
      </c>
      <c r="E19" s="17" t="s">
        <v>101</v>
      </c>
      <c r="F19" s="94">
        <v>4324233</v>
      </c>
      <c r="G19" s="94">
        <f>3385920+239</f>
        <v>3386159</v>
      </c>
      <c r="H19" s="95" t="s">
        <v>17</v>
      </c>
    </row>
    <row r="20" spans="1:8" ht="54" customHeight="1" x14ac:dyDescent="0.2">
      <c r="A20" s="93"/>
      <c r="B20" s="21" t="s">
        <v>102</v>
      </c>
      <c r="C20" s="21" t="s">
        <v>103</v>
      </c>
      <c r="D20" s="23" t="s">
        <v>15</v>
      </c>
      <c r="E20" s="14" t="s">
        <v>104</v>
      </c>
      <c r="F20" s="94"/>
      <c r="G20" s="94"/>
      <c r="H20" s="96"/>
    </row>
    <row r="21" spans="1:8" ht="102.75" x14ac:dyDescent="0.25">
      <c r="A21" s="30" t="s">
        <v>105</v>
      </c>
      <c r="B21" s="21" t="s">
        <v>93</v>
      </c>
      <c r="C21" s="21" t="s">
        <v>106</v>
      </c>
      <c r="D21" s="23" t="s">
        <v>107</v>
      </c>
      <c r="E21" s="17" t="s">
        <v>108</v>
      </c>
      <c r="F21" s="21" t="s">
        <v>109</v>
      </c>
      <c r="G21" s="31">
        <v>338278</v>
      </c>
      <c r="H21" s="32" t="s">
        <v>17</v>
      </c>
    </row>
    <row r="22" spans="1:8" ht="102.75" x14ac:dyDescent="0.25">
      <c r="A22" s="30" t="s">
        <v>110</v>
      </c>
      <c r="B22" s="21" t="s">
        <v>98</v>
      </c>
      <c r="C22" s="21" t="s">
        <v>111</v>
      </c>
      <c r="D22" s="23" t="s">
        <v>112</v>
      </c>
      <c r="E22" s="17" t="s">
        <v>113</v>
      </c>
      <c r="F22" s="21" t="s">
        <v>109</v>
      </c>
      <c r="G22" s="31">
        <f>1216154</f>
        <v>1216154</v>
      </c>
      <c r="H22" s="32" t="s">
        <v>13</v>
      </c>
    </row>
    <row r="23" spans="1:8" ht="75" x14ac:dyDescent="0.25">
      <c r="A23" s="30" t="s">
        <v>114</v>
      </c>
      <c r="B23" s="21" t="s">
        <v>102</v>
      </c>
      <c r="C23" s="21" t="s">
        <v>115</v>
      </c>
      <c r="D23" s="23" t="s">
        <v>15</v>
      </c>
      <c r="E23" s="17" t="s">
        <v>116</v>
      </c>
      <c r="F23" s="33">
        <v>23595</v>
      </c>
      <c r="G23" s="31">
        <v>23595</v>
      </c>
      <c r="H23" s="32" t="s">
        <v>13</v>
      </c>
    </row>
    <row r="24" spans="1:8" ht="64.5" x14ac:dyDescent="0.25">
      <c r="A24" s="30" t="s">
        <v>117</v>
      </c>
      <c r="B24" s="21" t="s">
        <v>12</v>
      </c>
      <c r="C24" s="21"/>
      <c r="D24" s="23" t="s">
        <v>118</v>
      </c>
      <c r="E24" s="17" t="s">
        <v>119</v>
      </c>
      <c r="F24" s="21" t="s">
        <v>53</v>
      </c>
      <c r="G24" s="31">
        <f>2298783+2439530</f>
        <v>4738313</v>
      </c>
      <c r="H24" s="32" t="s">
        <v>13</v>
      </c>
    </row>
    <row r="25" spans="1:8" ht="120" x14ac:dyDescent="0.25">
      <c r="A25" s="30" t="s">
        <v>120</v>
      </c>
      <c r="B25" s="21" t="s">
        <v>121</v>
      </c>
      <c r="C25" s="21"/>
      <c r="D25" s="21" t="s">
        <v>16</v>
      </c>
      <c r="E25" s="17" t="s">
        <v>122</v>
      </c>
      <c r="F25" s="21" t="s">
        <v>53</v>
      </c>
      <c r="G25" s="31">
        <f>3123433+113554+231342+128815+238959+144399</f>
        <v>3980502</v>
      </c>
      <c r="H25" s="32" t="s">
        <v>13</v>
      </c>
    </row>
    <row r="26" spans="1:8" ht="115.5" x14ac:dyDescent="0.25">
      <c r="A26" s="30" t="s">
        <v>123</v>
      </c>
      <c r="B26" s="21" t="s">
        <v>124</v>
      </c>
      <c r="C26" s="21" t="s">
        <v>125</v>
      </c>
      <c r="D26" s="21" t="s">
        <v>126</v>
      </c>
      <c r="E26" s="17" t="s">
        <v>127</v>
      </c>
      <c r="F26" s="33">
        <v>20145240</v>
      </c>
      <c r="G26" s="31">
        <f>20145240</f>
        <v>20145240</v>
      </c>
      <c r="H26" s="17" t="s">
        <v>13</v>
      </c>
    </row>
    <row r="27" spans="1:8" ht="64.5" customHeight="1" x14ac:dyDescent="0.25">
      <c r="A27" s="97" t="s">
        <v>128</v>
      </c>
      <c r="B27" s="21" t="s">
        <v>20</v>
      </c>
      <c r="C27" s="21"/>
      <c r="D27" s="21" t="s">
        <v>19</v>
      </c>
      <c r="E27" s="17" t="s">
        <v>18</v>
      </c>
      <c r="F27" s="94">
        <v>6597401</v>
      </c>
      <c r="G27" s="94">
        <f>127194+60876+7564+279+4362+5225</f>
        <v>205500</v>
      </c>
      <c r="H27" s="95" t="s">
        <v>17</v>
      </c>
    </row>
    <row r="28" spans="1:8" ht="69.599999999999994" customHeight="1" x14ac:dyDescent="0.25">
      <c r="A28" s="97"/>
      <c r="B28" s="18" t="s">
        <v>124</v>
      </c>
      <c r="C28" s="18" t="s">
        <v>129</v>
      </c>
      <c r="D28" s="23" t="s">
        <v>15</v>
      </c>
      <c r="E28" s="19" t="s">
        <v>130</v>
      </c>
      <c r="F28" s="94"/>
      <c r="G28" s="94"/>
      <c r="H28" s="96"/>
    </row>
    <row r="29" spans="1:8" ht="89.25" customHeight="1" x14ac:dyDescent="0.25">
      <c r="A29" s="16" t="s">
        <v>131</v>
      </c>
      <c r="B29" s="18" t="s">
        <v>22</v>
      </c>
      <c r="C29" s="18" t="s">
        <v>132</v>
      </c>
      <c r="D29" s="23" t="s">
        <v>15</v>
      </c>
      <c r="E29" s="19" t="s">
        <v>133</v>
      </c>
      <c r="F29" s="20">
        <v>1767925</v>
      </c>
      <c r="G29" s="20" t="s">
        <v>134</v>
      </c>
      <c r="H29" s="15" t="s">
        <v>13</v>
      </c>
    </row>
    <row r="30" spans="1:8" ht="89.25" customHeight="1" x14ac:dyDescent="0.25">
      <c r="A30" s="16" t="s">
        <v>135</v>
      </c>
      <c r="B30" s="18" t="s">
        <v>23</v>
      </c>
      <c r="C30" s="18" t="s">
        <v>136</v>
      </c>
      <c r="D30" s="23" t="s">
        <v>15</v>
      </c>
      <c r="E30" s="19" t="s">
        <v>137</v>
      </c>
      <c r="F30" s="20">
        <v>17774131</v>
      </c>
      <c r="G30" s="20">
        <v>17774131</v>
      </c>
      <c r="H30" s="15" t="s">
        <v>13</v>
      </c>
    </row>
    <row r="31" spans="1:8" ht="76.5" customHeight="1" x14ac:dyDescent="0.25">
      <c r="A31" s="70" t="s">
        <v>138</v>
      </c>
      <c r="B31" s="18" t="s">
        <v>139</v>
      </c>
      <c r="C31" s="18"/>
      <c r="D31" s="23" t="s">
        <v>14</v>
      </c>
      <c r="E31" s="19" t="s">
        <v>140</v>
      </c>
      <c r="F31" s="20">
        <v>21017403</v>
      </c>
      <c r="G31" s="88">
        <f>9208+52983</f>
        <v>62191</v>
      </c>
      <c r="H31" s="90" t="s">
        <v>13</v>
      </c>
    </row>
    <row r="32" spans="1:8" ht="81" customHeight="1" x14ac:dyDescent="0.25">
      <c r="A32" s="72"/>
      <c r="B32" s="18" t="s">
        <v>23</v>
      </c>
      <c r="C32" s="18" t="s">
        <v>141</v>
      </c>
      <c r="D32" s="23" t="s">
        <v>15</v>
      </c>
      <c r="E32" s="19" t="s">
        <v>24</v>
      </c>
      <c r="F32" s="20">
        <v>10505162</v>
      </c>
      <c r="G32" s="89"/>
      <c r="H32" s="91"/>
    </row>
    <row r="33" spans="1:8" ht="111" customHeight="1" x14ac:dyDescent="0.25">
      <c r="A33" s="70" t="s">
        <v>142</v>
      </c>
      <c r="B33" s="18" t="s">
        <v>22</v>
      </c>
      <c r="C33" s="18" t="s">
        <v>143</v>
      </c>
      <c r="D33" s="23" t="s">
        <v>144</v>
      </c>
      <c r="E33" s="19" t="s">
        <v>25</v>
      </c>
      <c r="F33" s="20">
        <v>1800000</v>
      </c>
      <c r="G33" s="88">
        <f>50132+170701</f>
        <v>220833</v>
      </c>
      <c r="H33" s="90" t="s">
        <v>13</v>
      </c>
    </row>
    <row r="34" spans="1:8" ht="111" customHeight="1" x14ac:dyDescent="0.25">
      <c r="A34" s="72"/>
      <c r="B34" s="18" t="s">
        <v>23</v>
      </c>
      <c r="C34" s="18" t="s">
        <v>145</v>
      </c>
      <c r="D34" s="23" t="s">
        <v>15</v>
      </c>
      <c r="E34" s="19" t="s">
        <v>146</v>
      </c>
      <c r="F34" s="20">
        <v>450000</v>
      </c>
      <c r="G34" s="89"/>
      <c r="H34" s="91"/>
    </row>
    <row r="35" spans="1:8" ht="133.5" customHeight="1" x14ac:dyDescent="0.25">
      <c r="A35" s="16" t="s">
        <v>147</v>
      </c>
      <c r="B35" s="18" t="s">
        <v>22</v>
      </c>
      <c r="C35" s="18" t="s">
        <v>132</v>
      </c>
      <c r="D35" s="23" t="s">
        <v>15</v>
      </c>
      <c r="E35" s="19" t="s">
        <v>133</v>
      </c>
      <c r="F35" s="20">
        <v>94604</v>
      </c>
      <c r="G35" s="20">
        <v>94602</v>
      </c>
      <c r="H35" s="15" t="s">
        <v>13</v>
      </c>
    </row>
    <row r="36" spans="1:8" ht="67.5" customHeight="1" x14ac:dyDescent="0.2">
      <c r="A36" s="87" t="s">
        <v>148</v>
      </c>
      <c r="B36" s="87"/>
      <c r="C36" s="87"/>
      <c r="D36" s="87"/>
      <c r="E36" s="87"/>
      <c r="F36" s="87"/>
      <c r="G36" s="87"/>
      <c r="H36" s="87"/>
    </row>
  </sheetData>
  <mergeCells count="37">
    <mergeCell ref="A1:H1"/>
    <mergeCell ref="A5:H5"/>
    <mergeCell ref="A6:A8"/>
    <mergeCell ref="F6:F8"/>
    <mergeCell ref="G6:G8"/>
    <mergeCell ref="H6:H8"/>
    <mergeCell ref="A9:A10"/>
    <mergeCell ref="F9:F10"/>
    <mergeCell ref="G9:G10"/>
    <mergeCell ref="H9:H10"/>
    <mergeCell ref="A11:A12"/>
    <mergeCell ref="F11:F12"/>
    <mergeCell ref="G11:G12"/>
    <mergeCell ref="H11:H12"/>
    <mergeCell ref="A13:A16"/>
    <mergeCell ref="F13:F16"/>
    <mergeCell ref="G13:G16"/>
    <mergeCell ref="H13:H16"/>
    <mergeCell ref="A17:A18"/>
    <mergeCell ref="F17:F18"/>
    <mergeCell ref="G17:G18"/>
    <mergeCell ref="H17:H18"/>
    <mergeCell ref="A19:A20"/>
    <mergeCell ref="F19:F20"/>
    <mergeCell ref="G19:G20"/>
    <mergeCell ref="H19:H20"/>
    <mergeCell ref="A27:A28"/>
    <mergeCell ref="F27:F28"/>
    <mergeCell ref="G27:G28"/>
    <mergeCell ref="H27:H28"/>
    <mergeCell ref="A36:H36"/>
    <mergeCell ref="A31:A32"/>
    <mergeCell ref="G31:G32"/>
    <mergeCell ref="H31:H32"/>
    <mergeCell ref="A33:A34"/>
    <mergeCell ref="G33:G34"/>
    <mergeCell ref="H33:H34"/>
  </mergeCells>
  <hyperlinks>
    <hyperlink ref="E6" r:id="rId1" display="https://m.likumi.lv/doc.php?id=313612" xr:uid="{6AE33951-95F7-41CA-B343-99B23D82A52F}"/>
    <hyperlink ref="E8" r:id="rId2" xr:uid="{77CCAA58-6B9C-4908-9C90-FD4D4C99CFD0}"/>
    <hyperlink ref="E7" r:id="rId3" xr:uid="{36580BA9-844B-4547-A447-869BB80D0692}"/>
    <hyperlink ref="H6" r:id="rId4" xr:uid="{C8BEF08D-C2A7-4AA4-9499-2127D7532140}"/>
    <hyperlink ref="E9" r:id="rId5" xr:uid="{EF2169C0-0B83-42A6-BECA-E25DBF7F8D93}"/>
    <hyperlink ref="H9" r:id="rId6" xr:uid="{375C0A80-D63E-4A42-8977-F6F2C4876907}"/>
    <hyperlink ref="H11" r:id="rId7" xr:uid="{62AC30A8-30B5-49CB-BF5F-FFAB75E1AE51}"/>
    <hyperlink ref="E11" r:id="rId8" xr:uid="{F5B39CDE-765B-42DE-9C33-7CAB3DA0BD20}"/>
    <hyperlink ref="E12" r:id="rId9" xr:uid="{EE6B46C0-7AEC-464E-8214-87BF7A91577E}"/>
    <hyperlink ref="E16" r:id="rId10" xr:uid="{57F1D115-1826-47D0-8084-32249D9E054A}"/>
    <hyperlink ref="H13" r:id="rId11" xr:uid="{A4640922-F3D4-4F4A-B2AB-BF3C51BC5347}"/>
    <hyperlink ref="E17" r:id="rId12" xr:uid="{A730C975-0913-4933-AB60-A70C53FB37DB}"/>
    <hyperlink ref="E18" r:id="rId13" display="https://likumi.lv/ta/id/314476-par-finansu-lidzeklu-pieskirsanu-no-valsts-budzeta-programmas-lidzekli-neparedzetiem-gadijumiem-" xr:uid="{912AC227-4613-4CC7-96FC-45F0E9328643}"/>
    <hyperlink ref="H17" r:id="rId14" xr:uid="{FB7FC9B6-871D-4B9C-8615-F357231792B1}"/>
    <hyperlink ref="E20" r:id="rId15" xr:uid="{8E949728-79AB-4CAB-B18D-45A6C2B33ACC}"/>
    <hyperlink ref="E19" r:id="rId16" xr:uid="{5D82EB5D-7E50-4109-9DCA-6FFC3D21D0B9}"/>
    <hyperlink ref="H19" r:id="rId17" xr:uid="{5D9E8C96-C87A-482F-B045-19E50AADC253}"/>
    <hyperlink ref="E21" r:id="rId18" xr:uid="{F0E3703D-54D6-440A-8CE7-3CC4A315F9DA}"/>
    <hyperlink ref="H21" r:id="rId19" xr:uid="{A15780C7-82D8-491C-9FDB-16FE3066A797}"/>
    <hyperlink ref="E22" r:id="rId20" xr:uid="{15BBF52A-F577-4C34-9FFA-47DA67F2FC5A}"/>
    <hyperlink ref="H22" r:id="rId21" xr:uid="{DAA292BA-311B-4603-84EB-07F182282BBB}"/>
    <hyperlink ref="H23" r:id="rId22" xr:uid="{415A36AE-5EDD-4234-8255-5D439CA28761}"/>
    <hyperlink ref="E23" r:id="rId23" xr:uid="{FE65053D-1F36-4FE3-9108-5AC9D884B6A9}"/>
    <hyperlink ref="E24" r:id="rId24" xr:uid="{93F8741E-E4A1-4D97-98D0-EB11DD6B2FB4}"/>
    <hyperlink ref="H24" r:id="rId25" xr:uid="{0B23D9B1-B7D6-49DB-8BFC-2E1A811C38B0}"/>
    <hyperlink ref="H25" r:id="rId26" xr:uid="{C94AFC6D-5D56-4D25-A7B7-DA80391C7D63}"/>
    <hyperlink ref="E26" r:id="rId27" xr:uid="{907E701A-ADD3-4CBB-947A-DDBEB0972232}"/>
    <hyperlink ref="H26" r:id="rId28" xr:uid="{40E8B46A-9BD4-4E8B-B6CD-377FEA4292FA}"/>
    <hyperlink ref="E25" r:id="rId29" display="https://likumi.lv/ta/id/314099-grozijums-likuma-par-apdrosinasanu-bezdarba-gadijumam- " xr:uid="{497D8ABF-1D7C-4B9B-8A9F-E285A0454240}"/>
    <hyperlink ref="E28" r:id="rId30" xr:uid="{AAE72298-8506-496B-B83B-A50BDF3DA77F}"/>
    <hyperlink ref="H27" r:id="rId31" xr:uid="{0DCDF909-C193-4D67-A8C9-239392B0EA8D}"/>
    <hyperlink ref="E27" r:id="rId32" xr:uid="{2863FF76-E230-4421-8990-F75E505A32C4}"/>
    <hyperlink ref="E13" r:id="rId33" xr:uid="{F5EF690E-4B48-4F83-A290-F217D1C1476D}"/>
    <hyperlink ref="E14" r:id="rId34" xr:uid="{9D234DEE-6865-45BD-9248-56AB624C5EEE}"/>
    <hyperlink ref="E15" r:id="rId35" xr:uid="{28A34FFB-A5BC-4E4F-9DF1-97723B16A6C0}"/>
    <hyperlink ref="E29" r:id="rId36" xr:uid="{7DAA7260-8975-4CCE-9498-91343C1B6A15}"/>
    <hyperlink ref="E35" r:id="rId37" xr:uid="{5B5D5D08-8053-4F25-B1F7-1561690AC841}"/>
    <hyperlink ref="H29" r:id="rId38" xr:uid="{BA7AE2DD-EF3E-425C-956A-066412164900}"/>
    <hyperlink ref="H35" r:id="rId39" xr:uid="{D2C7BA13-DE9C-4380-A414-DA99279A1A84}"/>
    <hyperlink ref="E30" r:id="rId40" xr:uid="{CC35C17F-3FA1-4AB3-9320-7D25310A00B4}"/>
    <hyperlink ref="H30" r:id="rId41" xr:uid="{BF1A8C55-80D8-4A65-BDCC-13A5F1C9E7AA}"/>
    <hyperlink ref="E32" r:id="rId42" xr:uid="{3021BD0E-E32E-455D-8B3B-854271374E9B}"/>
    <hyperlink ref="H31" r:id="rId43" xr:uid="{A3717189-3DA1-46A8-A84A-03D8FAA04CB9}"/>
    <hyperlink ref="E31" r:id="rId44" xr:uid="{2EC3FDDA-EB9C-4D30-B4F8-7DF846FE2918}"/>
    <hyperlink ref="E33" r:id="rId45" xr:uid="{EFFF3247-8D21-48E0-AC80-2E1236264A4E}"/>
    <hyperlink ref="H33" r:id="rId46" xr:uid="{E33BEFB3-B406-43AF-AE9A-524C10C214C5}"/>
    <hyperlink ref="E34" r:id="rId47" xr:uid="{6D41C911-DD9C-4B00-905D-975BDB5CA0DA}"/>
  </hyperlinks>
  <pageMargins left="0.11811023622047245" right="0.11811023622047245" top="0.11811023622047245" bottom="0.39370078740157483" header="0.31496062992125984" footer="0.31496062992125984"/>
  <pageSetup paperSize="9" scale="70" orientation="landscape" verticalDpi="300" r:id="rId48"/>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2021_gads</vt:lpstr>
      <vt:lpstr>2020_gads</vt:lpstr>
      <vt:lpstr>'2020_gads'!Print_Titles</vt:lpstr>
      <vt:lpstr>'2021_gads'!Print_Titles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bd-truba</dc:creator>
  <cp:lastModifiedBy>Tatjana Tjurina</cp:lastModifiedBy>
  <cp:lastPrinted>2021-01-18T14:03:05Z</cp:lastPrinted>
  <dcterms:created xsi:type="dcterms:W3CDTF">2020-08-12T15:12:27Z</dcterms:created>
  <dcterms:modified xsi:type="dcterms:W3CDTF">2022-01-07T10:34:41Z</dcterms:modified>
</cp:coreProperties>
</file>