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57"/>
  <workbookPr filterPrivacy="1" defaultThemeVersion="124226"/>
  <xr:revisionPtr revIDLastSave="0" documentId="8_{74095CF7-57A5-43FA-A9A1-1954A0BF00DE}" xr6:coauthVersionLast="36" xr6:coauthVersionMax="36" xr10:uidLastSave="{00000000-0000-0000-0000-000000000000}"/>
  <bookViews>
    <workbookView xWindow="0" yWindow="0" windowWidth="28800" windowHeight="12225" firstSheet="3" activeTab="5" xr2:uid="{00000000-000D-0000-FFFF-FFFF00000000}"/>
  </bookViews>
  <sheets>
    <sheet name="3 pielik 1 specil. gim. atlidz" sheetId="7" r:id="rId1"/>
    <sheet name="3 pielik 2 majokla iekart. komp" sheetId="8" r:id="rId2"/>
    <sheet name="3_pielik_3.-6. pārējais_atbalst" sheetId="6" r:id="rId3"/>
    <sheet name="3.pielik_7 par faktiskajiem izd" sheetId="10" r:id="rId4"/>
    <sheet name="8_administrēšanas izdevumi" sheetId="12" r:id="rId5"/>
    <sheet name="3 pielik 9 kopsavilkums" sheetId="9" r:id="rId6"/>
    <sheet name="Sheet1" sheetId="11" r:id="rId7"/>
  </sheets>
  <calcPr calcId="191029"/>
</workbook>
</file>

<file path=xl/calcChain.xml><?xml version="1.0" encoding="utf-8"?>
<calcChain xmlns="http://schemas.openxmlformats.org/spreadsheetml/2006/main">
  <c r="D9" i="10" l="1"/>
  <c r="D24" i="10"/>
  <c r="H14" i="6" l="1"/>
  <c r="L40" i="6" l="1"/>
  <c r="L13" i="6"/>
  <c r="L11" i="6"/>
  <c r="Q40" i="6" l="1"/>
  <c r="V40" i="6" l="1"/>
  <c r="D15" i="10" l="1"/>
  <c r="E15" i="10" l="1"/>
  <c r="F15" i="10"/>
  <c r="K13" i="6"/>
  <c r="V39" i="6" l="1"/>
  <c r="K11" i="6"/>
  <c r="J14" i="6"/>
  <c r="J13" i="6"/>
  <c r="J11" i="6"/>
  <c r="F14" i="6"/>
  <c r="I11" i="6"/>
  <c r="G29" i="6" l="1"/>
  <c r="L13" i="7"/>
  <c r="L12" i="7"/>
  <c r="L15" i="7"/>
  <c r="L14" i="7"/>
  <c r="C11" i="12" l="1"/>
  <c r="I12" i="6"/>
  <c r="K33" i="7" l="1"/>
  <c r="N33" i="7"/>
  <c r="N24" i="7"/>
  <c r="I23" i="6" l="1"/>
  <c r="H25" i="8" l="1"/>
  <c r="G25" i="8"/>
  <c r="F25" i="8"/>
  <c r="H17" i="8"/>
  <c r="G17" i="8"/>
  <c r="F17" i="8"/>
  <c r="F33" i="7"/>
  <c r="S12" i="7"/>
  <c r="I33" i="7"/>
  <c r="S32" i="7"/>
  <c r="P32" i="7"/>
  <c r="S31" i="7"/>
  <c r="P31" i="7"/>
  <c r="S30" i="7"/>
  <c r="P30" i="7"/>
  <c r="S29" i="7"/>
  <c r="P29" i="7"/>
  <c r="S28" i="7"/>
  <c r="P28" i="7"/>
  <c r="E28" i="7"/>
  <c r="G28" i="7" s="1"/>
  <c r="S27" i="7"/>
  <c r="S33" i="7" s="1"/>
  <c r="P27" i="7"/>
  <c r="Q27" i="7" s="1"/>
  <c r="L27" i="7"/>
  <c r="G27" i="7"/>
  <c r="J27" i="7" s="1"/>
  <c r="K25" i="7"/>
  <c r="F25" i="7"/>
  <c r="D25" i="7"/>
  <c r="K24" i="7"/>
  <c r="F24" i="7"/>
  <c r="D24" i="7"/>
  <c r="P23" i="7"/>
  <c r="S22" i="7"/>
  <c r="P22" i="7"/>
  <c r="P21" i="7"/>
  <c r="S20" i="7"/>
  <c r="P20" i="7"/>
  <c r="P19" i="7"/>
  <c r="S18" i="7"/>
  <c r="P18" i="7"/>
  <c r="P17" i="7"/>
  <c r="S16" i="7"/>
  <c r="P16" i="7"/>
  <c r="P15" i="7"/>
  <c r="D15" i="7"/>
  <c r="D17" i="7" s="1"/>
  <c r="D19" i="7" s="1"/>
  <c r="D21" i="7" s="1"/>
  <c r="D23" i="7" s="1"/>
  <c r="D27" i="7" s="1"/>
  <c r="S14" i="7"/>
  <c r="P14" i="7"/>
  <c r="E14" i="7"/>
  <c r="G14" i="7" s="1"/>
  <c r="D14" i="7"/>
  <c r="D16" i="7" s="1"/>
  <c r="D18" i="7" s="1"/>
  <c r="D20" i="7" s="1"/>
  <c r="D22" i="7" s="1"/>
  <c r="P13" i="7"/>
  <c r="Q13" i="7" s="1"/>
  <c r="G13" i="7"/>
  <c r="P12" i="7"/>
  <c r="Q12" i="7" s="1"/>
  <c r="G12" i="7"/>
  <c r="O27" i="7" l="1"/>
  <c r="M12" i="7"/>
  <c r="O12" i="7" s="1"/>
  <c r="F26" i="8"/>
  <c r="H26" i="8"/>
  <c r="D28" i="7"/>
  <c r="D29" i="7" s="1"/>
  <c r="D30" i="7" s="1"/>
  <c r="D33" i="7" s="1"/>
  <c r="G26" i="8"/>
  <c r="G15" i="7"/>
  <c r="H14" i="7" s="1"/>
  <c r="J14" i="7" s="1"/>
  <c r="K34" i="7"/>
  <c r="E29" i="7"/>
  <c r="Q29" i="7" s="1"/>
  <c r="T29" i="7" s="1"/>
  <c r="P24" i="7"/>
  <c r="L28" i="7"/>
  <c r="O28" i="7" s="1"/>
  <c r="P33" i="7"/>
  <c r="E16" i="7"/>
  <c r="R12" i="7"/>
  <c r="T12" i="7" s="1"/>
  <c r="T27" i="7"/>
  <c r="D31" i="7"/>
  <c r="D32" i="7" s="1"/>
  <c r="J28" i="7"/>
  <c r="Q14" i="7"/>
  <c r="Q15" i="7"/>
  <c r="Q28" i="7"/>
  <c r="T28" i="7" s="1"/>
  <c r="L29" i="7"/>
  <c r="O29" i="7" s="1"/>
  <c r="H12" i="7"/>
  <c r="P25" i="7"/>
  <c r="M14" i="7" l="1"/>
  <c r="O14" i="7" s="1"/>
  <c r="G29" i="7"/>
  <c r="J29" i="7" s="1"/>
  <c r="E30" i="7"/>
  <c r="G30" i="7" s="1"/>
  <c r="G16" i="7"/>
  <c r="E18" i="7"/>
  <c r="G17" i="7"/>
  <c r="L16" i="7"/>
  <c r="Q17" i="7"/>
  <c r="Q16" i="7"/>
  <c r="L17" i="7"/>
  <c r="R14" i="7"/>
  <c r="T14" i="7" s="1"/>
  <c r="J12" i="7"/>
  <c r="E31" i="7"/>
  <c r="Q30" i="7" l="1"/>
  <c r="L30" i="7"/>
  <c r="R16" i="7"/>
  <c r="T16" i="7" s="1"/>
  <c r="L19" i="7"/>
  <c r="G19" i="7"/>
  <c r="L18" i="7"/>
  <c r="M18" i="7" s="1"/>
  <c r="O18" i="7" s="1"/>
  <c r="Q19" i="7"/>
  <c r="G18" i="7"/>
  <c r="Q18" i="7"/>
  <c r="E20" i="7"/>
  <c r="H16" i="7"/>
  <c r="J16" i="7" s="1"/>
  <c r="M16" i="7"/>
  <c r="O16" i="7" s="1"/>
  <c r="J30" i="7"/>
  <c r="L31" i="7"/>
  <c r="O31" i="7" s="1"/>
  <c r="E32" i="7"/>
  <c r="Q31" i="7"/>
  <c r="G31" i="7"/>
  <c r="J31" i="7" s="1"/>
  <c r="O30" i="7"/>
  <c r="O33" i="7" s="1"/>
  <c r="L33" i="7" l="1"/>
  <c r="T30" i="7"/>
  <c r="Q33" i="7"/>
  <c r="H18" i="7"/>
  <c r="J18" i="7" s="1"/>
  <c r="R18" i="7"/>
  <c r="T18" i="7" s="1"/>
  <c r="G21" i="7"/>
  <c r="L20" i="7"/>
  <c r="G20" i="7"/>
  <c r="Q20" i="7"/>
  <c r="Q21" i="7"/>
  <c r="L21" i="7"/>
  <c r="E22" i="7"/>
  <c r="T31" i="7"/>
  <c r="G32" i="7"/>
  <c r="J32" i="7" s="1"/>
  <c r="J33" i="7" s="1"/>
  <c r="L32" i="7"/>
  <c r="Q32" i="7"/>
  <c r="T32" i="7" s="1"/>
  <c r="T33" i="7" l="1"/>
  <c r="M20" i="7"/>
  <c r="O20" i="7" s="1"/>
  <c r="G22" i="7"/>
  <c r="G23" i="7"/>
  <c r="G25" i="7" s="1"/>
  <c r="Q23" i="7"/>
  <c r="Q25" i="7" s="1"/>
  <c r="Q22" i="7"/>
  <c r="Q24" i="7" s="1"/>
  <c r="L22" i="7"/>
  <c r="L24" i="7" s="1"/>
  <c r="L23" i="7"/>
  <c r="L25" i="7" s="1"/>
  <c r="R20" i="7"/>
  <c r="T20" i="7" s="1"/>
  <c r="H20" i="7"/>
  <c r="O32" i="7"/>
  <c r="G33" i="7"/>
  <c r="M24" i="7" l="1"/>
  <c r="R24" i="7"/>
  <c r="H22" i="7"/>
  <c r="J22" i="7" s="1"/>
  <c r="G24" i="7"/>
  <c r="H24" i="7" s="1"/>
  <c r="M22" i="7"/>
  <c r="R22" i="7"/>
  <c r="T22" i="7" s="1"/>
  <c r="J20" i="7"/>
  <c r="R34" i="7" l="1"/>
  <c r="O24" i="7"/>
  <c r="M34" i="7"/>
  <c r="O22" i="7"/>
  <c r="H34" i="7"/>
  <c r="I24" i="7"/>
  <c r="I34" i="7" l="1"/>
  <c r="S24" i="7"/>
  <c r="T24" i="7" s="1"/>
  <c r="N34" i="7"/>
  <c r="O34" i="7"/>
  <c r="J24" i="7"/>
  <c r="J34" i="7" s="1"/>
  <c r="I35" i="7" s="1"/>
  <c r="F36" i="7" s="1"/>
  <c r="S34" i="7" l="1"/>
  <c r="N35" i="7"/>
  <c r="K36" i="7" l="1"/>
  <c r="D11" i="12"/>
  <c r="E11" i="12" s="1"/>
  <c r="T34" i="7"/>
  <c r="S35" i="7" s="1"/>
  <c r="J28" i="6"/>
  <c r="J27" i="6"/>
  <c r="J26" i="6"/>
  <c r="U38" i="6"/>
  <c r="U37" i="6"/>
  <c r="T38" i="6"/>
  <c r="T37" i="6"/>
  <c r="S36" i="6"/>
  <c r="V36" i="6" s="1"/>
  <c r="L38" i="6"/>
  <c r="L37" i="6"/>
  <c r="Q38" i="6"/>
  <c r="Q37" i="6"/>
  <c r="R38" i="6"/>
  <c r="R37" i="6"/>
  <c r="R36" i="6"/>
  <c r="Q36" i="6"/>
  <c r="L36" i="6"/>
  <c r="G38" i="6"/>
  <c r="G37" i="6"/>
  <c r="K26" i="6"/>
  <c r="B29" i="6"/>
  <c r="B39" i="6" s="1"/>
  <c r="I29" i="6"/>
  <c r="H29" i="6"/>
  <c r="F29" i="6"/>
  <c r="I14" i="6"/>
  <c r="K27" i="6"/>
  <c r="K28" i="6"/>
  <c r="L39" i="6" l="1"/>
  <c r="D47" i="6" s="1"/>
  <c r="Q39" i="6"/>
  <c r="F47" i="6" s="1"/>
  <c r="P36" i="7"/>
  <c r="V38" i="6"/>
  <c r="V37" i="6"/>
  <c r="K29" i="6"/>
  <c r="J29" i="6"/>
  <c r="H47" i="6" l="1"/>
  <c r="G14" i="6" l="1"/>
  <c r="C10" i="12" l="1"/>
  <c r="D10" i="12" l="1"/>
  <c r="D12" i="12" s="1"/>
  <c r="I10" i="9"/>
  <c r="C12" i="12" l="1"/>
  <c r="E10" i="12"/>
  <c r="E12" i="12" l="1"/>
  <c r="E14" i="12" s="1"/>
  <c r="I11" i="9" s="1"/>
  <c r="I12"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8" authorId="0" shapeId="0" xr:uid="{00000000-0006-0000-0000-000001000000}">
      <text>
        <r>
          <rPr>
            <b/>
            <sz val="9"/>
            <color indexed="81"/>
            <rFont val="Tahoma"/>
            <family val="2"/>
            <charset val="186"/>
          </rPr>
          <t>Author:</t>
        </r>
        <r>
          <rPr>
            <sz val="9"/>
            <color indexed="81"/>
            <rFont val="Tahoma"/>
            <family val="2"/>
            <charset val="186"/>
          </rPr>
          <t xml:space="preserve">
janvāris + februāris + marts..... (līdz pārskata mēnesim)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11" authorId="0" shapeId="0" xr:uid="{00000000-0006-0000-0200-000001000000}">
      <text>
        <r>
          <rPr>
            <b/>
            <sz val="9"/>
            <color indexed="81"/>
            <rFont val="Tahoma"/>
            <family val="2"/>
            <charset val="186"/>
          </rPr>
          <t>Author:</t>
        </r>
        <r>
          <rPr>
            <sz val="9"/>
            <color indexed="81"/>
            <rFont val="Tahoma"/>
            <family val="2"/>
            <charset val="186"/>
          </rPr>
          <t xml:space="preserve">
iepriekšējā periodā skaita kopā katru mēnesi atsevišķi: janvāris + februāris + marts u.t.t. un dala ar mēnešu skaitu</t>
        </r>
      </text>
    </comment>
    <comment ref="G11" authorId="0" shapeId="0" xr:uid="{00000000-0006-0000-0200-000002000000}">
      <text>
        <r>
          <rPr>
            <b/>
            <sz val="9"/>
            <color indexed="81"/>
            <rFont val="Tahoma"/>
            <family val="2"/>
            <charset val="186"/>
          </rPr>
          <t>Author:</t>
        </r>
        <r>
          <rPr>
            <sz val="9"/>
            <color indexed="81"/>
            <rFont val="Tahoma"/>
            <family val="2"/>
            <charset val="186"/>
          </rPr>
          <t xml:space="preserve">
Norāda pārskata mēnesī unikālo ģimeņu skaitu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14" authorId="0" shapeId="0" xr:uid="{00000000-0006-0000-0400-000001000000}">
      <text>
        <r>
          <rPr>
            <b/>
            <sz val="9"/>
            <color indexed="81"/>
            <rFont val="Tahoma"/>
            <family val="2"/>
            <charset val="186"/>
          </rPr>
          <t>Author:</t>
        </r>
        <r>
          <rPr>
            <sz val="9"/>
            <color indexed="81"/>
            <rFont val="Tahoma"/>
            <family val="2"/>
            <charset val="186"/>
          </rPr>
          <t xml:space="preserve">
pārskata mēnesī,  LM veic administratīvo izdevumu apmaksu atbilstoši  aprēķinātajam D12, veicot norēķinus par martu, jūliju, septembri un decembrī, ja faktiskie izdevumi par periodu no gada sākuma līdz pārskata mēnesim (E13) ir mazāki kā  aprēķinātie (E12), tad veicot marta, jūlija, septembra un decembra maksājumu, samazina par starpību </t>
        </r>
      </text>
    </comment>
    <comment ref="E14" authorId="0" shapeId="0" xr:uid="{00000000-0006-0000-0400-000002000000}">
      <text>
        <r>
          <rPr>
            <b/>
            <sz val="9"/>
            <color indexed="81"/>
            <rFont val="Tahoma"/>
            <family val="2"/>
            <charset val="186"/>
          </rPr>
          <t>Author:</t>
        </r>
        <r>
          <rPr>
            <sz val="9"/>
            <color indexed="81"/>
            <rFont val="Tahoma"/>
            <family val="2"/>
            <charset val="186"/>
          </rPr>
          <t xml:space="preserve">
pārskaitītie izdevumi ceturksnī, gadā nevar būt lielāki par AC faktiskajiem izdevumiem</t>
        </r>
      </text>
    </comment>
  </commentList>
</comments>
</file>

<file path=xl/sharedStrings.xml><?xml version="1.0" encoding="utf-8"?>
<sst xmlns="http://schemas.openxmlformats.org/spreadsheetml/2006/main" count="475" uniqueCount="259">
  <si>
    <t>Nr. p. k.</t>
  </si>
  <si>
    <t>1.1.</t>
  </si>
  <si>
    <t>1.2.</t>
  </si>
  <si>
    <t>1.3.</t>
  </si>
  <si>
    <t>2.1.</t>
  </si>
  <si>
    <t>2.2.</t>
  </si>
  <si>
    <t>2.4.</t>
  </si>
  <si>
    <t>Izdevumi</t>
  </si>
  <si>
    <t>piezīmes</t>
  </si>
  <si>
    <t>x</t>
  </si>
  <si>
    <t>skaits</t>
  </si>
  <si>
    <t>2.3.</t>
  </si>
  <si>
    <t>Pārskata mēnesis</t>
  </si>
  <si>
    <t>=6 + 8</t>
  </si>
  <si>
    <t>10</t>
  </si>
  <si>
    <t>11</t>
  </si>
  <si>
    <t>12</t>
  </si>
  <si>
    <t>13</t>
  </si>
  <si>
    <t>14</t>
  </si>
  <si>
    <t>15</t>
  </si>
  <si>
    <t>16</t>
  </si>
  <si>
    <t>17</t>
  </si>
  <si>
    <t>18</t>
  </si>
  <si>
    <t>22</t>
  </si>
  <si>
    <t>21</t>
  </si>
  <si>
    <t>20</t>
  </si>
  <si>
    <t>Pakalpojuma saņēmēju - audžuģimeņu skaits</t>
  </si>
  <si>
    <t>Pakalpojuma saņēmēju - specializēto audžuģimeņu skaits</t>
  </si>
  <si>
    <t>2</t>
  </si>
  <si>
    <t>3</t>
  </si>
  <si>
    <t>4</t>
  </si>
  <si>
    <t>5</t>
  </si>
  <si>
    <t>6</t>
  </si>
  <si>
    <t>7</t>
  </si>
  <si>
    <t>8</t>
  </si>
  <si>
    <t>9</t>
  </si>
  <si>
    <t>Max Izdevumi par 1 vienību, euro</t>
  </si>
  <si>
    <t>laulātā (personas) mācības audžuģimenes statusa iegūšanai</t>
  </si>
  <si>
    <t xml:space="preserve">audžuvecāka mācības specializētās audžuģimenes statusa iegūšanai </t>
  </si>
  <si>
    <t xml:space="preserve">potenciālā adoptētāja mācības adoptētāja statusa iegūšanai </t>
  </si>
  <si>
    <t>Faktiskie izdevumi KOPĀ</t>
  </si>
  <si>
    <t>personu skaits</t>
  </si>
  <si>
    <t>ģimeņu skaits</t>
  </si>
  <si>
    <t>Personu skaits KOPĀ gadā</t>
  </si>
  <si>
    <t xml:space="preserve"> 2.1.,2.2. un 2.3. apakšpunkti KOPĀ</t>
  </si>
  <si>
    <t>KOPĀ no gada sākuma</t>
  </si>
  <si>
    <t xml:space="preserve"> KOPĀ</t>
  </si>
  <si>
    <t>3.1.</t>
  </si>
  <si>
    <t>3.2.</t>
  </si>
  <si>
    <t>3.3.</t>
  </si>
  <si>
    <t>3.4.</t>
  </si>
  <si>
    <t>ģimene</t>
  </si>
  <si>
    <t>viena vienība</t>
  </si>
  <si>
    <t>persona</t>
  </si>
  <si>
    <t>=5+7</t>
  </si>
  <si>
    <t>konsultācija</t>
  </si>
  <si>
    <t>atzinums</t>
  </si>
  <si>
    <t>atalgojums</t>
  </si>
  <si>
    <t>darba devēja VSAOI</t>
  </si>
  <si>
    <t>Faktiskie izdevumi Grupām</t>
  </si>
  <si>
    <t>19</t>
  </si>
  <si>
    <t>=7+12</t>
  </si>
  <si>
    <t>=8+13</t>
  </si>
  <si>
    <t>=9+14</t>
  </si>
  <si>
    <t>=10+15</t>
  </si>
  <si>
    <t>=8+9+10</t>
  </si>
  <si>
    <t>=13+14+15</t>
  </si>
  <si>
    <t>=18+19+20</t>
  </si>
  <si>
    <t>3.1., 3.2. un 3.3. KOPĀ</t>
  </si>
  <si>
    <t>euro</t>
  </si>
  <si>
    <t>Aprēķinātie izdevumi KOPĀ</t>
  </si>
  <si>
    <t>no gada sākuma</t>
  </si>
  <si>
    <t>10% no aprēķinātajiem pakalpojuma tiešajiem nodrošināšanas izdevumiem</t>
  </si>
  <si>
    <t>1</t>
  </si>
  <si>
    <t>=3+4</t>
  </si>
  <si>
    <t>Sagatavotājs:</t>
  </si>
  <si>
    <t>V.Uzvārds</t>
  </si>
  <si>
    <t>kontaktinformācija</t>
  </si>
  <si>
    <t>Iepriekšējie pārskata periodi (no gada sākuma) KOPĀ</t>
  </si>
  <si>
    <t>Atalgojums 18.86 par vienu konsultāciju un 4.54 darba devēja VSAOI (ja šādas iemaksas tiek veiktas).</t>
  </si>
  <si>
    <t>Iepriekšējie pārskata periodi (no gada sākuma)</t>
  </si>
  <si>
    <t>Dokumenta reģistrācijas nr. Atbalsta centra lietvedībā  ___________</t>
  </si>
  <si>
    <t>Avanss</t>
  </si>
  <si>
    <t>1. Atlīdzības nodrošināšana specializētām audžuģimenēm</t>
  </si>
  <si>
    <t>Atalgojums, euro/ dienā</t>
  </si>
  <si>
    <t>Kopā GADĀ</t>
  </si>
  <si>
    <t>Atalgojums KOPĀ</t>
  </si>
  <si>
    <t>dd VSAOI, euro</t>
  </si>
  <si>
    <t>Atlīdzības izdevumi KOPĀ</t>
  </si>
  <si>
    <t>=5 x 7</t>
  </si>
  <si>
    <t>=7</t>
  </si>
  <si>
    <t>=8 + 9</t>
  </si>
  <si>
    <t>Krīzes audžuģimenes:</t>
  </si>
  <si>
    <t>vārds, uzvārds*</t>
  </si>
  <si>
    <t>dienu skaits/pamatatlīdzība</t>
  </si>
  <si>
    <t xml:space="preserve">Norāda dienu skaitu un faktiskos dd VSAOI atbilstoši katras ģimenes faktiskajai situācijai pārskata periodā. Dienu skaits atbilstošs BT lēmuma par bērna ievietošanu un izņemšanu no ģimenes. Pamatatlīdzību krīzes audžuģimeni izmaksā no dienas, kad tajā ir ievietots bērns un vēl trīs sekojošos mēnešus pēc mēneša (dienas), kad bērns ģimenē ir bijis ievietots pēdējo reizi. Piem., ja bērns ģimenē ir bijis ievietots 1. septembrī (pēdējā diena, kad bērns ir atradies ģimenē), tad "pamatatlīdzību" 14.14 euro dienā turpina maksāt par atlikušajām 29 dienām septembrī, 31 dienu oktobrī, 30 dienām novembrī un 31 dienu decembrī. </t>
  </si>
  <si>
    <t>dienu skaits, kad ģimenē ir ievietots bērns/ atlīdzība</t>
  </si>
  <si>
    <t>1.4.</t>
  </si>
  <si>
    <t>1.5.</t>
  </si>
  <si>
    <t>1.6.</t>
  </si>
  <si>
    <t>u.t.t.</t>
  </si>
  <si>
    <t>1.7.</t>
  </si>
  <si>
    <t>1. Krīzes audžuģimenes KOPĀ</t>
  </si>
  <si>
    <t>Atlīdzības izdevumi KOPĀ visām krīzes audžuģimenēm pārskata periodā</t>
  </si>
  <si>
    <t>Specializētās audžuģimenes bērnam ar smagiem funkcionāliem traucējumiem:</t>
  </si>
  <si>
    <t>Norāda dienu skaitu un faktiskos dd VSAOI atbilstoši katras ģimenes faktiskajai situācijai pārskata periodā. Dienu skaits atbilstošs BT lēmuma par bērna ievietošanu un izņemšanu no ģimenes.</t>
  </si>
  <si>
    <t>2.5.</t>
  </si>
  <si>
    <t>2.6.</t>
  </si>
  <si>
    <t>2.7.</t>
  </si>
  <si>
    <t>2. Specializētās audžuģimenes bērnam ar smagiem funkcionāliem traucējumiem KOPĀ</t>
  </si>
  <si>
    <t>Atlīdzības izdevumi KOPĀ visām specializētām audžuģimene bērnam ar smagiem funkcionāliem traucējumiem</t>
  </si>
  <si>
    <t xml:space="preserve"> Atlīdzība specializētām audžuģimenēm KOPĀ</t>
  </si>
  <si>
    <t>1.+2.</t>
  </si>
  <si>
    <t>3% no atlīdzības izdevumiem</t>
  </si>
  <si>
    <t>Atlīdzības izmaksas un administrēšanas izdevumi KOPĀ</t>
  </si>
  <si>
    <t>3. + 4.</t>
  </si>
  <si>
    <t>*norāda tā audžuvecāka vārdu un uzvārdu uz kura, atbilstoši AC un audžuģimenes noslēgtajam līgumam, AC pārskaita atlīdzību, mājokļa iekārtošana kompensāciju.</t>
  </si>
  <si>
    <t>=5 x 11</t>
  </si>
  <si>
    <t>=12</t>
  </si>
  <si>
    <t>=13+14</t>
  </si>
  <si>
    <t>=6 +11</t>
  </si>
  <si>
    <t>=5 x 16</t>
  </si>
  <si>
    <t>=17</t>
  </si>
  <si>
    <t>=18+19</t>
  </si>
  <si>
    <t>1.</t>
  </si>
  <si>
    <t>2.</t>
  </si>
  <si>
    <t>3.</t>
  </si>
  <si>
    <t>4.</t>
  </si>
  <si>
    <t>5.</t>
  </si>
  <si>
    <t>2. Mājokļa iekārtošanas kompensācijas</t>
  </si>
  <si>
    <t>Max apmērs</t>
  </si>
  <si>
    <t>Ģimenes iesniegumā norādītais apmērs apmaksai</t>
  </si>
  <si>
    <t>AC lēmumā norādītais kompensācijas apmērs</t>
  </si>
  <si>
    <t>AC faktiski izmaksātās kompensācijas apmērs pārskata mēnesī</t>
  </si>
  <si>
    <t>Kompensācija specializētām audžuģimenēm KOPĀ</t>
  </si>
  <si>
    <t>3. Atbalsts audžuģimenēm, specializētām audžuģimenēm</t>
  </si>
  <si>
    <t>6. Administrēšanas izdevumi</t>
  </si>
  <si>
    <t>4. Mācības statusa iegūšanai (statusa audžuģimene, specializēta audžuģimene, adoptētājs iegūšanai)</t>
  </si>
  <si>
    <t xml:space="preserve">5. Citi atbalsta pasākumi </t>
  </si>
  <si>
    <t>Iekļauj ģimenes, ja attiecināms viens no apakšpunktiem:                                                                                                                                                                                                                                                                                                                                                                      1. audžuģimenē vai specializētajā audžuģimenē ir ievietots bērns (ir policijas vai BT lēmums par bērna ievietošanu);
2. nav pagājuši vairāk kā 3 sekojošie mēneši pēc 01.07.2018. vai mēneša, kad BT pieņēmusi lēmumu par audžuģimenes vai specializētās audžuģimenes statusa piešķiršanu, atbilstoši lēmumā norādītajam datumam;
3. nav pagājuši vairāk kā 3 sekojošie kalendārie mēneši no mēneša (dienas), kad bērns vai bērni no  audžuģimenes, ar BT lēmumu (datums lēmumā par uzturēšanās izbeigšanu), ir izņemti.                                                                                                                                                                                                                                                                                                                      *Ja pārskata mēnesī audžuģimene mainījusi statusu uz specializēto audžuģimeni un otrādi, tad ģimene jānorāda pēc pēdējā (aktuālā) statusa pārskata mēnesī.                                                                                                                                                                                                                                                   ** Atbalsta centrs par vienai ģimenei sniegto atbalstu var saņemt tikai vienu finansējumu, t.i. piemēro augstāko, piem., ja audžuģimenē ir ievietots bērns un vienlaicīgi šī ģimene ir specializētā ģimene, kurā ir ievietots bērns, tad AC finansējuma atskaitē ģimeni iekļauj tikai kā specializēto ģimeni, kurai tiek sniegts atbalsts.                                                                                                                                                                                                                                                                       ***ja ģimene lauž vienošanos ar Atbalsta centru par pakalpojuma nodrošināšanu, tad par pēdējo mēnesi AC atskaitē neiekļauj, piem., ja ģimene 25.07.2018. pārtrauc sadarboties ar AC (lauž vienošanos), tad pārskata mēnesī par jūliju šo ģimeni, ģimeņu skaitā, kurām tiek nodrošināts pakalpojums, neiekļauj.                                                                                                                                                                                                                                                                                                                                   **** Ja ģimene ar Atbalsta centru slēdz vienošanos 26.07.2018., tad pārskata mēnesī par jūliju AC šo ģimeni, ģimeņu skaitā kurām nodrošināts pakalpojums, iekļauj (pie nosacījuma, ja izpildās kāds no iepriekš minētajiem trīs punktiem!).</t>
  </si>
  <si>
    <t>kalendāro dienu skaits</t>
  </si>
  <si>
    <t>ikmēneša atbalsta grupa</t>
  </si>
  <si>
    <t xml:space="preserve">Ikmēneša atbalsta grupas audžuģimenēm, specializētam audžuģimenēm, adoptētājiem, aizbildņiem, viesģimenēm </t>
  </si>
  <si>
    <t xml:space="preserve">Atskaitē iekļauj faktiski notikušās grupas. Vienā grupā personu skaits 5- 15. </t>
  </si>
  <si>
    <t>N. P. K.</t>
  </si>
  <si>
    <t>Atbilstošais apakšpunkts Pakalpojuma izdevumu aprēķina grozā (līguma 1. un 2. pielikums)</t>
  </si>
  <si>
    <t>Izmaksu- izdevumu veids</t>
  </si>
  <si>
    <t>Piezīmes</t>
  </si>
  <si>
    <t>1.1.;1.2.</t>
  </si>
  <si>
    <t>Atlīdzības izmaksa AC darbiniekiem, t.sk.</t>
  </si>
  <si>
    <t>1.2.1.</t>
  </si>
  <si>
    <t>1.1.1.</t>
  </si>
  <si>
    <t>1.1.2.</t>
  </si>
  <si>
    <t>Psihologs</t>
  </si>
  <si>
    <t>cits</t>
  </si>
  <si>
    <t>1.1.3.</t>
  </si>
  <si>
    <t>1.1.3.  (papildu 1.)</t>
  </si>
  <si>
    <t>1.1.4.</t>
  </si>
  <si>
    <t>1.2.4.</t>
  </si>
  <si>
    <t>Sakaru nodrošināšana komunikācijai ar ģimeni (pieslēgums)</t>
  </si>
  <si>
    <t>1.2.2.</t>
  </si>
  <si>
    <t>Transporta noma</t>
  </si>
  <si>
    <t>1.2.3.</t>
  </si>
  <si>
    <t>Degvielas izdevumi</t>
  </si>
  <si>
    <t>1.2.6.</t>
  </si>
  <si>
    <t>Apmācība, supervīzija 1. punktā minētajiem amatiem/speciālistiem</t>
  </si>
  <si>
    <t>un citi izdevumi</t>
  </si>
  <si>
    <t>Izlietotais finansējums kopā</t>
  </si>
  <si>
    <t>**izdevumus norāda pēc uzkrāšanas principa</t>
  </si>
  <si>
    <t xml:space="preserve">**izdevumus norāda pēc uzkrāšanas principa </t>
  </si>
  <si>
    <t xml:space="preserve">Maksimālie izdevumi gadā par ģimenei </t>
  </si>
  <si>
    <t>* ģimeņu skaits vidēji mēnesī tiek aprēķināts saskaitot ģimenes mēnesī un izdalot ar mēnešu skaitu (piemēram, janvārī 15 ģim., februārī 17 ģim., martā 10 ģim., kas vidēji 3 mēnešos  ir 14,7 ģimenes (aprēķins, vidēji 3 mēnešos)  14,7=(15+17+12)/3)</t>
  </si>
  <si>
    <t>Faktiski izlietotais finansējums par sniegtajiem pakalpojumiem mēnesī</t>
  </si>
  <si>
    <t>faktiskā izpilde no gadam plānotā (%)</t>
  </si>
  <si>
    <t>*** izdevumu apmērs ir atkarīgs no vidēji mēnesī ( gada griezumā) ģimeņu skaita</t>
  </si>
  <si>
    <t>Atbilstoši faktiski sniegtajam pakalpojumam (iepriekšējie pārskata periodi (no gada sākuma) KOPĀ</t>
  </si>
  <si>
    <t xml:space="preserve"> atbilstoši faktiski sniegtajam pakalpojumam (Pārskata mēnesis)</t>
  </si>
  <si>
    <t>atbilstoši faktiski sniegtajam pakalpojumam kopā (no gada sākuma)</t>
  </si>
  <si>
    <t>kopā</t>
  </si>
  <si>
    <t>1.3., 2.4. un 3.4 KOPĀ</t>
  </si>
  <si>
    <t>9.Kopsavilkums</t>
  </si>
  <si>
    <t>(4=2+3-1) LM pārskaitāmais maksājums par pārskata periodu (mēnesi)</t>
  </si>
  <si>
    <t xml:space="preserve">LM pārskaitītais finansējums administratīvo izdevumu segšanai, ievērojot, ka periodā no gada sākuma pārskaitītā summa nepārsniedz AC faktiski veiktos administrēšanas izdevumus </t>
  </si>
  <si>
    <t>Aprēķinātie maksimālie administrēšanas izdevumi</t>
  </si>
  <si>
    <t>Aprēķinātie maksimālie administrēšanas izdevumi KOPĀ</t>
  </si>
  <si>
    <t>Aprēķinātie maksimālie administratīvie izdevumi (par sniegto pakalpojumu atbilstoši līguma 5.1.-5.8.punktam) (10%)</t>
  </si>
  <si>
    <t>Aprēķinātie maksimālie administratīvie izdevumi (atlīdzības nodrošināšana specializētām audžuģimenēm)  (3%)</t>
  </si>
  <si>
    <t>Aprēķināts kopā maksimālais administratīvo izdevumu apmērs  gadā (LM  nekompensē izdevumus virs šī apmēra )</t>
  </si>
  <si>
    <t>Pārskaitāmie administratīvie izdevumi mēnesī</t>
  </si>
  <si>
    <t>8.  Izdevumi kas saistīti ar pakalpojuma administrēšanu (AC atskaiti aizpilda par ceturksni)</t>
  </si>
  <si>
    <t>AC norāda faktiskos administrēšanas izdevumus  periodā no gada sākuma  (izdevumus norāda pēc uzkrāšanas principa), aizpilda vienu reizi ceturksnī</t>
  </si>
  <si>
    <t>AC veiktie faktiskie administrēšanas izdevumi*</t>
  </si>
  <si>
    <t>*izdevumus norāda pēc uzkrāšanas principa</t>
  </si>
  <si>
    <t>DOKUMENTS IR PARAKSTĪTS AR DROŠU ELEKTRONISKO PARAKSTU UN SATUR LAIKA ZĪMOGU</t>
  </si>
  <si>
    <t>norāda slodzes apmēru, aprēķinu, kā veikts alīdzības aprēķins</t>
  </si>
  <si>
    <t>Atskaites sagatavošanas datums /15/01/2020/</t>
  </si>
  <si>
    <t>Pārskata sagatavošanas datums /15/01/2020/</t>
  </si>
  <si>
    <t>= 5 + 7</t>
  </si>
  <si>
    <t>Faktiskie izdevumi par iepriekšējo pārskata periodu (no gada sākuma) KOPĀ</t>
  </si>
  <si>
    <t>= 4 x 8</t>
  </si>
  <si>
    <t>= 9 / 10 x 100</t>
  </si>
  <si>
    <t>3.pielikums_1</t>
  </si>
  <si>
    <t>3.pielikums_2</t>
  </si>
  <si>
    <t>3.pielikums_3-6</t>
  </si>
  <si>
    <t>3.pielikums_7</t>
  </si>
  <si>
    <t>3.pielikums_8</t>
  </si>
  <si>
    <t>____________________________________________________________________________________________________________________________________________________________________________________________________</t>
  </si>
  <si>
    <t>Atbalsta centrs _____________________________</t>
  </si>
  <si>
    <t>Atbalsta centra vadītājs/atbildīgā persona: ________________</t>
  </si>
  <si>
    <t>_________________________________________________________________________________________________________________________________________________________________</t>
  </si>
  <si>
    <t>__________________________________________________________</t>
  </si>
  <si>
    <t>Atbalsta centra vadītājs/atbildīgā persona:  ____________</t>
  </si>
  <si>
    <t>Atbalsta centrs ___________________________</t>
  </si>
  <si>
    <t>____________</t>
  </si>
  <si>
    <t>Par janvāri, februāri, aprīli, maiju, jūliju, augustu, oktobri, novembri pārskaita atbilstoši aprēķinātajam.   pret  3.5 (E12) tiek kontrolēti AC faktiskie izdevumi</t>
  </si>
  <si>
    <t xml:space="preserve">Apmaksu veic atbilstoši aprēķinātajam 3.5 ( E12) , bet 1x ceturksnī (norēķinoties par martu, jūniju, septembri un decembri), ja AC faktiskie administrēšanas izdevumi par periodu no gada sākuma  līdz pārskata mēnesim 4.5 (E13) ir mazāki kā aprēķinātie 3.5 (E12), tad  marta, jūnija, septembra un decembra mēnešu aprēķināto 3.4. (D12) samazina par summu par kādu  veikti mazāki faktiskie izdevumi, lai pārskaitītais finansējums nepārsniegtu AC faktiskos izdevumus gan ceturksnī , gan gadā </t>
  </si>
  <si>
    <t>______________________________________________________________________</t>
  </si>
  <si>
    <t>3.pielikums_9</t>
  </si>
  <si>
    <t>X</t>
  </si>
  <si>
    <t xml:space="preserve"> 1.1., 1.2. un 1.3. apakšpunkti KOPĀ</t>
  </si>
  <si>
    <t>Izdevumi operatoram pieejamības nodrošināšanai ārpus AC  darba laika (tikai AC, kuros ir aktīvās specializētās audžuģimenes)</t>
  </si>
  <si>
    <t>250 euro, ja AC ir vismaz 1 aktīva specializēta ģimene</t>
  </si>
  <si>
    <t>Izdevumi operatoram pieejamības nodrošināšanai ārpus AC  darba laika</t>
  </si>
  <si>
    <t>Sociālais darbinieks (2)</t>
  </si>
  <si>
    <t>Psihologs (2)</t>
  </si>
  <si>
    <t>Koordinators un/vai centra vadītājs (1)</t>
  </si>
  <si>
    <t xml:space="preserve">
Konstanta summa 250 euro mēnesī, ja AC konkrētajā mēnesī ir vismaz 1 aktīvā specializētā audžuģimene, tad tiek nodrošināts finansējums 250 euro mēnesī  (apmērs nemainās atkarībā  no ģimeņu skaita)</t>
  </si>
  <si>
    <t>aprēķinātā slodze (S) x 1287 euro + DDVSAOI (vai cits nodoklis)</t>
  </si>
  <si>
    <t>aprēķinātā slodze (X) x 1093 euro + DDVSAOI (vai cits nodoklis)</t>
  </si>
  <si>
    <t>Par konsultācijām, kuras nenodrošina 1. punktā minētie darbinieki/amati, t.sk.</t>
  </si>
  <si>
    <t xml:space="preserve">Ikgadējā zināšanu pilnveidošana </t>
  </si>
  <si>
    <t>norāda kāds speciālis un aprēķins</t>
  </si>
  <si>
    <t xml:space="preserve">citi speciālisti: </t>
  </si>
  <si>
    <t>Piezīmes (aprēķins, kas pamato izdevumus)</t>
  </si>
  <si>
    <t xml:space="preserve">Sniegto konsultāciju skaits pārskata mēnesī </t>
  </si>
  <si>
    <t>Ģimeņu skaists, kurām sniegts atbalsts pārskata mēnesī</t>
  </si>
  <si>
    <t>Faktiski izlietotais finansējums par sniegtajiem pakalpojumiem no gada sākuma EUR*</t>
  </si>
  <si>
    <t>Faktisie Izdevumi KOPĀ**</t>
  </si>
  <si>
    <t>ģimeņu skaits (vidēji mēnesī)*</t>
  </si>
  <si>
    <t>Izdevumi KOPĀ**</t>
  </si>
  <si>
    <t>Faktiskie izdevumi KOPĀ**</t>
  </si>
  <si>
    <t>Izdevumi KOPĀ GADĀ**</t>
  </si>
  <si>
    <t>Norāda personu skaitu, kurām nodrošinātas mācības. Norāda faktiskos aprēķinātos izdevumus par mācību nodrošināšanu, kas vienai personai nepārsniedz 4.ailē norādīto maksimālo izdevumu apjomu uz 1 personu. Informāciju par personu un attiecīgās personas izdevumus iekļauj atskaitē tikai tad, kad persona saņēmusi/personai nodrošinātas mācības tām paredzētajā (pilnā) apjomā vai persona ir izbeigusi mācību procesu, piem., ja ģimene/persona saņēmusi apliecību par audžuģimenei nepieciešamo mācību apgūšanu 05.09.2018., tad personu skaitā un izdevumos iekļauj pārskata mēnesī par septembri.</t>
  </si>
  <si>
    <t>Indikatīvie izdevumi gadam ***</t>
  </si>
  <si>
    <r>
      <t xml:space="preserve">psihologa konsultācijas adoptētājiem, aizbildņiem un viesģimenēm </t>
    </r>
    <r>
      <rPr>
        <i/>
        <sz val="11"/>
        <rFont val="Times New Roman"/>
        <family val="1"/>
        <charset val="186"/>
      </rPr>
      <t>(t.sk. konsultācijas atzinuma sagatavošanai BT par piemērotību adoptētāja statusam)</t>
    </r>
  </si>
  <si>
    <r>
      <t>Psihologa atzinums  par 3.2.. apakšpunktā minētām personām</t>
    </r>
    <r>
      <rPr>
        <i/>
        <sz val="11"/>
        <rFont val="Times New Roman"/>
        <family val="1"/>
        <charset val="186"/>
      </rPr>
      <t xml:space="preserve"> (iesniegšanai BT, pēc pieprasījuma, t.sk. atzinums BT par piemērotību adoptētāja statusam)</t>
    </r>
  </si>
  <si>
    <t>Iepriekšējie pārskata periodi (no gada sākuma) KOPĀ**</t>
  </si>
  <si>
    <t>Pārskata mēnesis KOPĀ**</t>
  </si>
  <si>
    <t>KOPĀ no gada sākuma**</t>
  </si>
  <si>
    <t>7.Detalizēta atskaite par finansējuma izlietojumu  Atbalsta centra sniegtā atbalsta audžuģimenei (t.sk.arī specializētām audžuģimenēm) nodrošināšanai</t>
  </si>
  <si>
    <t>Faktiski izlietotais finansējums par sniegtajiem pakalpojumiem pārskata mēnesī EUR*</t>
  </si>
  <si>
    <t>* Izlietojumu norāda atbilstoši Līguma 1.pielikumā „Finansējuma groza aprēķins Atbalsta centram par sniegto atbalstu audžuģimenei gadā/mēnesī” un 2.pielikumā „Finansējuma groza aprēķins Atbalsta centram par sniegto atbalstu specializētām audžuģimenei gadā/mēnesī” paredzētajam izdevumu veidu uzskaitījumam un norāda visus izdevumus, kas faktiski bijuši pārskata periodā ( izdevumus norāda pēc uzkrāšanas principa (virsgrāmatas 7. kontu grupa)).</t>
  </si>
  <si>
    <t>norāda kādi izdevumi un pamato</t>
  </si>
  <si>
    <r>
      <t>*</t>
    </r>
    <r>
      <rPr>
        <sz val="9"/>
        <rFont val="Times New Roman"/>
        <family val="1"/>
        <charset val="186"/>
      </rPr>
      <t>* L</t>
    </r>
    <r>
      <rPr>
        <i/>
        <sz val="9"/>
        <rFont val="Times New Roman"/>
        <family val="1"/>
        <charset val="186"/>
      </rPr>
      <t>ai var izsekot izmaksām piezīmēs norāda stundu skaits x cena (par katru veidu) Jāievēro saimnieciski izdevīgākā cena (ja cena pārsniedz vidējo speciālistam, tad jābūt pamatojumam kāpēc noslēgts līgums par cenu virs tirgus vēstības)</t>
    </r>
  </si>
  <si>
    <t>**</t>
  </si>
  <si>
    <t>Atbalsta centra _______________ pārskats par 20____.gada ________ mēnesī/no gada sākuma sniegto pakalpojumu izpildi</t>
  </si>
  <si>
    <t xml:space="preserve">DOKUMENTS IR PARAKSTĪTS AR DROŠU ELEKTRONISKO PARAKSTU UN SATUR LAIKA ZĪMOGU								</t>
  </si>
  <si>
    <t xml:space="preserve">DOKUMENTS IR PARAKSTĪTS AR DROŠU ELEKTRONISKO PARAKSTU UN SATUR LAIKA ZĪMOGU	</t>
  </si>
  <si>
    <t>20__.gada _________ līgumam  Nr. 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</si>
</sst>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sz val="9"/>
      <color indexed="81"/>
      <name val="Tahoma"/>
      <family val="2"/>
      <charset val="186"/>
    </font>
    <font>
      <b/>
      <sz val="9"/>
      <color indexed="81"/>
      <name val="Tahoma"/>
      <family val="2"/>
      <charset val="186"/>
    </font>
    <font>
      <sz val="11"/>
      <name val="Times New Roman"/>
      <family val="1"/>
      <charset val="186"/>
    </font>
    <font>
      <sz val="11"/>
      <color rgb="FFFF0000"/>
      <name val="Times New Roman"/>
      <family val="1"/>
      <charset val="186"/>
    </font>
    <font>
      <b/>
      <sz val="14"/>
      <name val="Times New Roman"/>
      <family val="1"/>
      <charset val="186"/>
    </font>
    <font>
      <sz val="10"/>
      <name val="Times New Roman"/>
      <family val="1"/>
      <charset val="186"/>
    </font>
    <font>
      <b/>
      <sz val="11"/>
      <name val="Times New Roman"/>
      <family val="1"/>
      <charset val="186"/>
    </font>
    <font>
      <b/>
      <sz val="11"/>
      <color rgb="FFFF0000"/>
      <name val="Times New Roman"/>
      <family val="1"/>
      <charset val="186"/>
    </font>
    <font>
      <sz val="8"/>
      <name val="Times New Roman"/>
      <family val="1"/>
      <charset val="186"/>
    </font>
    <font>
      <i/>
      <sz val="11"/>
      <name val="Times New Roman"/>
      <family val="1"/>
      <charset val="186"/>
    </font>
    <font>
      <sz val="9"/>
      <name val="Times New Roman"/>
      <family val="1"/>
      <charset val="186"/>
    </font>
    <font>
      <i/>
      <sz val="11"/>
      <color rgb="FFFF0000"/>
      <name val="Times New Roman"/>
      <family val="1"/>
      <charset val="186"/>
    </font>
    <font>
      <sz val="9"/>
      <color rgb="FFFF0000"/>
      <name val="Times New Roman"/>
      <family val="1"/>
      <charset val="186"/>
    </font>
    <font>
      <b/>
      <sz val="9"/>
      <color rgb="FFFF0000"/>
      <name val="Times New Roman"/>
      <family val="1"/>
      <charset val="186"/>
    </font>
    <font>
      <sz val="8"/>
      <color rgb="FFFF0000"/>
      <name val="Times New Roman"/>
      <family val="1"/>
      <charset val="186"/>
    </font>
    <font>
      <b/>
      <sz val="9"/>
      <name val="Times New Roman"/>
      <family val="1"/>
      <charset val="186"/>
    </font>
    <font>
      <i/>
      <sz val="9"/>
      <name val="Times New Roman"/>
      <family val="1"/>
      <charset val="186"/>
    </font>
    <font>
      <sz val="11"/>
      <name val="Calibri"/>
      <family val="2"/>
      <scheme val="minor"/>
    </font>
    <font>
      <b/>
      <sz val="8"/>
      <name val="Times New Roman"/>
      <family val="1"/>
      <charset val="186"/>
    </font>
    <font>
      <sz val="12"/>
      <name val="Times New Roman"/>
      <family val="1"/>
      <charset val="186"/>
    </font>
    <font>
      <sz val="11"/>
      <color theme="1"/>
      <name val="Times New Roman"/>
      <family val="1"/>
      <charset val="186"/>
    </font>
    <font>
      <i/>
      <sz val="10"/>
      <name val="Times New Roman"/>
      <family val="1"/>
      <charset val="186"/>
    </font>
    <font>
      <b/>
      <sz val="14"/>
      <color rgb="FFFF0000"/>
      <name val="Times New Roman"/>
      <family val="1"/>
      <charset val="186"/>
    </font>
    <font>
      <i/>
      <sz val="8"/>
      <name val="Times New Roman"/>
      <family val="1"/>
      <charset val="186"/>
    </font>
    <font>
      <sz val="7"/>
      <name val="Times New Roman"/>
      <family val="1"/>
      <charset val="186"/>
    </font>
    <font>
      <b/>
      <i/>
      <sz val="8"/>
      <name val="Times New Roman"/>
      <family val="1"/>
      <charset val="186"/>
    </font>
    <font>
      <i/>
      <sz val="9"/>
      <color rgb="FFFF0000"/>
      <name val="Times New Roman"/>
      <family val="1"/>
      <charset val="186"/>
    </font>
    <font>
      <i/>
      <sz val="8"/>
      <color rgb="FFFF0000"/>
      <name val="Times New Roman"/>
      <family val="1"/>
      <charset val="186"/>
    </font>
    <font>
      <b/>
      <sz val="11"/>
      <color theme="1"/>
      <name val="Times New Roman"/>
      <family val="1"/>
      <charset val="186"/>
    </font>
    <font>
      <b/>
      <i/>
      <sz val="11"/>
      <name val="Times New Roman"/>
      <family val="1"/>
      <charset val="186"/>
    </font>
    <font>
      <b/>
      <sz val="13"/>
      <name val="Times New Roman"/>
      <family val="1"/>
      <charset val="186"/>
    </font>
    <font>
      <b/>
      <sz val="12"/>
      <name val="Times New Roman"/>
      <family val="1"/>
      <charset val="186"/>
    </font>
    <font>
      <b/>
      <sz val="13"/>
      <color theme="1"/>
      <name val="Times New Roman"/>
      <family val="1"/>
      <charset val="186"/>
    </font>
    <font>
      <i/>
      <sz val="7"/>
      <name val="Times New Roman"/>
      <family val="1"/>
      <charset val="186"/>
    </font>
    <font>
      <b/>
      <sz val="10"/>
      <name val="Times New Roman"/>
      <family val="1"/>
      <charset val="186"/>
    </font>
  </fonts>
  <fills count="11">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9"/>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4" tint="0.79998168889431442"/>
        <bgColor indexed="64"/>
      </patternFill>
    </fill>
  </fills>
  <borders count="97">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right style="thin">
        <color indexed="64"/>
      </right>
      <top style="medium">
        <color indexed="64"/>
      </top>
      <bottom style="thin">
        <color indexed="64"/>
      </bottom>
      <diagonal/>
    </border>
    <border>
      <left/>
      <right style="medium">
        <color indexed="64"/>
      </right>
      <top/>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s>
  <cellStyleXfs count="1">
    <xf numFmtId="0" fontId="0" fillId="0" borderId="0"/>
  </cellStyleXfs>
  <cellXfs count="753">
    <xf numFmtId="0" fontId="0" fillId="0" borderId="0" xfId="0"/>
    <xf numFmtId="0" fontId="3" fillId="0" borderId="0" xfId="0" applyFont="1"/>
    <xf numFmtId="0" fontId="11" fillId="0" borderId="0" xfId="0" applyFont="1" applyAlignment="1">
      <alignment horizontal="center" wrapText="1"/>
    </xf>
    <xf numFmtId="0" fontId="12" fillId="0" borderId="0" xfId="0" applyFont="1"/>
    <xf numFmtId="0" fontId="4" fillId="0" borderId="0" xfId="0" applyFont="1"/>
    <xf numFmtId="0" fontId="4" fillId="0" borderId="0" xfId="0" applyFont="1" applyAlignment="1">
      <alignment horizontal="right"/>
    </xf>
    <xf numFmtId="0" fontId="13" fillId="0" borderId="0" xfId="0" applyFont="1" applyAlignment="1">
      <alignment horizontal="center" wrapText="1"/>
    </xf>
    <xf numFmtId="49" fontId="15" fillId="0" borderId="0" xfId="0" applyNumberFormat="1" applyFont="1" applyAlignment="1">
      <alignment horizontal="center" vertical="center"/>
    </xf>
    <xf numFmtId="0" fontId="3" fillId="0" borderId="18" xfId="0" applyFont="1" applyBorder="1" applyAlignment="1">
      <alignment horizontal="right"/>
    </xf>
    <xf numFmtId="0" fontId="3" fillId="0" borderId="11" xfId="0" applyFont="1" applyBorder="1" applyAlignment="1">
      <alignment horizontal="right"/>
    </xf>
    <xf numFmtId="0" fontId="11" fillId="0" borderId="14" xfId="0" applyFont="1" applyBorder="1" applyAlignment="1">
      <alignment horizontal="center" wrapText="1"/>
    </xf>
    <xf numFmtId="0" fontId="11" fillId="2" borderId="14" xfId="0" applyFont="1" applyFill="1" applyBorder="1" applyAlignment="1">
      <alignment horizontal="center" wrapText="1"/>
    </xf>
    <xf numFmtId="0" fontId="3" fillId="0" borderId="26" xfId="0" applyFont="1" applyBorder="1" applyAlignment="1">
      <alignment horizontal="right"/>
    </xf>
    <xf numFmtId="0" fontId="3" fillId="0" borderId="9" xfId="0" applyFont="1" applyBorder="1" applyAlignment="1">
      <alignment horizontal="right"/>
    </xf>
    <xf numFmtId="0" fontId="3" fillId="3" borderId="9" xfId="0" applyFont="1" applyFill="1" applyBorder="1" applyAlignment="1">
      <alignment horizontal="right"/>
    </xf>
    <xf numFmtId="0" fontId="7" fillId="3" borderId="14" xfId="0" applyFont="1" applyFill="1" applyBorder="1" applyAlignment="1">
      <alignment horizontal="center"/>
    </xf>
    <xf numFmtId="49" fontId="9" fillId="0" borderId="0" xfId="0" applyNumberFormat="1" applyFont="1" applyAlignment="1">
      <alignment horizontal="center" vertical="center"/>
    </xf>
    <xf numFmtId="0" fontId="3" fillId="0" borderId="14" xfId="0" applyFont="1" applyFill="1" applyBorder="1" applyAlignment="1">
      <alignment horizontal="center"/>
    </xf>
    <xf numFmtId="0" fontId="11" fillId="0" borderId="15" xfId="0" applyFont="1" applyBorder="1" applyAlignment="1">
      <alignment horizontal="center" wrapText="1"/>
    </xf>
    <xf numFmtId="0" fontId="3" fillId="0" borderId="43" xfId="0" applyFont="1" applyBorder="1" applyAlignment="1">
      <alignment horizontal="right"/>
    </xf>
    <xf numFmtId="0" fontId="3" fillId="0" borderId="43" xfId="0" applyFont="1" applyFill="1" applyBorder="1" applyAlignment="1">
      <alignment horizontal="center"/>
    </xf>
    <xf numFmtId="0" fontId="3" fillId="2" borderId="43" xfId="0" applyFont="1" applyFill="1" applyBorder="1" applyAlignment="1">
      <alignment horizontal="center"/>
    </xf>
    <xf numFmtId="0" fontId="3" fillId="2" borderId="11" xfId="0" applyFont="1" applyFill="1" applyBorder="1" applyAlignment="1">
      <alignment horizontal="center"/>
    </xf>
    <xf numFmtId="0" fontId="3" fillId="2" borderId="26" xfId="0" applyFont="1" applyFill="1" applyBorder="1" applyAlignment="1">
      <alignment horizontal="center"/>
    </xf>
    <xf numFmtId="0" fontId="7" fillId="3" borderId="9" xfId="0" applyFont="1" applyFill="1" applyBorder="1" applyAlignment="1">
      <alignment horizontal="center"/>
    </xf>
    <xf numFmtId="4" fontId="7" fillId="3" borderId="25" xfId="0" applyNumberFormat="1" applyFont="1" applyFill="1" applyBorder="1"/>
    <xf numFmtId="0" fontId="3" fillId="2" borderId="2" xfId="0" applyFont="1" applyFill="1" applyBorder="1" applyAlignment="1">
      <alignment horizontal="center"/>
    </xf>
    <xf numFmtId="0" fontId="3" fillId="2" borderId="14" xfId="0" applyFont="1" applyFill="1" applyBorder="1" applyAlignment="1">
      <alignment horizontal="center"/>
    </xf>
    <xf numFmtId="0" fontId="17" fillId="0" borderId="23" xfId="0" applyFont="1" applyBorder="1" applyAlignment="1">
      <alignment horizontal="left"/>
    </xf>
    <xf numFmtId="0" fontId="11" fillId="2" borderId="5" xfId="0" applyFont="1" applyFill="1" applyBorder="1" applyAlignment="1">
      <alignment horizontal="center" wrapText="1"/>
    </xf>
    <xf numFmtId="0" fontId="11" fillId="2" borderId="7" xfId="0" applyFont="1" applyFill="1" applyBorder="1" applyAlignment="1">
      <alignment horizontal="center" wrapText="1"/>
    </xf>
    <xf numFmtId="0" fontId="17" fillId="0" borderId="0" xfId="0" applyFont="1" applyBorder="1" applyAlignment="1">
      <alignment wrapText="1"/>
    </xf>
    <xf numFmtId="49" fontId="9" fillId="0" borderId="0" xfId="0" applyNumberFormat="1" applyFont="1" applyBorder="1" applyAlignment="1">
      <alignment vertical="center"/>
    </xf>
    <xf numFmtId="0" fontId="17" fillId="0" borderId="0" xfId="0" applyFont="1" applyBorder="1" applyAlignment="1">
      <alignment vertical="center" wrapText="1"/>
    </xf>
    <xf numFmtId="0" fontId="17" fillId="0" borderId="0" xfId="0" applyFont="1" applyBorder="1" applyAlignment="1"/>
    <xf numFmtId="0" fontId="3" fillId="0" borderId="18" xfId="0" applyFont="1" applyBorder="1" applyAlignment="1">
      <alignment horizontal="center" wrapText="1"/>
    </xf>
    <xf numFmtId="0" fontId="3" fillId="0" borderId="48" xfId="0" applyFont="1" applyFill="1" applyBorder="1" applyAlignment="1">
      <alignment horizontal="center"/>
    </xf>
    <xf numFmtId="0" fontId="3" fillId="0" borderId="53" xfId="0" applyFont="1" applyFill="1" applyBorder="1" applyAlignment="1">
      <alignment horizontal="center"/>
    </xf>
    <xf numFmtId="0" fontId="3" fillId="0" borderId="49" xfId="0" applyFont="1" applyFill="1" applyBorder="1" applyAlignment="1">
      <alignment horizontal="center"/>
    </xf>
    <xf numFmtId="0" fontId="11" fillId="0" borderId="26" xfId="0" applyFont="1" applyBorder="1" applyAlignment="1">
      <alignment horizontal="center" wrapText="1"/>
    </xf>
    <xf numFmtId="0" fontId="3" fillId="3" borderId="24" xfId="0" applyFont="1" applyFill="1" applyBorder="1" applyAlignment="1">
      <alignment horizontal="right"/>
    </xf>
    <xf numFmtId="0" fontId="11" fillId="0" borderId="28" xfId="0" applyFont="1" applyBorder="1" applyAlignment="1">
      <alignment horizontal="center" wrapText="1"/>
    </xf>
    <xf numFmtId="3" fontId="7" fillId="3" borderId="10" xfId="0" applyNumberFormat="1" applyFont="1" applyFill="1" applyBorder="1" applyAlignment="1">
      <alignment horizontal="center"/>
    </xf>
    <xf numFmtId="4" fontId="7" fillId="3" borderId="17" xfId="0" applyNumberFormat="1" applyFont="1" applyFill="1" applyBorder="1"/>
    <xf numFmtId="49" fontId="19" fillId="3" borderId="18" xfId="0" applyNumberFormat="1" applyFont="1" applyFill="1" applyBorder="1" applyAlignment="1">
      <alignment horizontal="center" vertical="center"/>
    </xf>
    <xf numFmtId="49" fontId="19" fillId="3" borderId="44" xfId="0" applyNumberFormat="1" applyFont="1" applyFill="1" applyBorder="1" applyAlignment="1">
      <alignment horizontal="center" vertical="center" wrapText="1"/>
    </xf>
    <xf numFmtId="49" fontId="19" fillId="3" borderId="1" xfId="0" applyNumberFormat="1" applyFont="1" applyFill="1" applyBorder="1" applyAlignment="1">
      <alignment horizontal="center" vertical="center"/>
    </xf>
    <xf numFmtId="49" fontId="19" fillId="3" borderId="16" xfId="0" applyNumberFormat="1" applyFont="1" applyFill="1" applyBorder="1" applyAlignment="1">
      <alignment horizontal="center" vertical="center" wrapText="1"/>
    </xf>
    <xf numFmtId="3" fontId="7" fillId="3" borderId="0" xfId="0" applyNumberFormat="1" applyFont="1" applyFill="1" applyBorder="1" applyAlignment="1">
      <alignment horizontal="center"/>
    </xf>
    <xf numFmtId="4" fontId="7" fillId="3" borderId="38" xfId="0" applyNumberFormat="1" applyFont="1" applyFill="1" applyBorder="1"/>
    <xf numFmtId="3" fontId="7" fillId="3" borderId="11" xfId="0" applyNumberFormat="1" applyFont="1" applyFill="1" applyBorder="1" applyAlignment="1">
      <alignment horizontal="center"/>
    </xf>
    <xf numFmtId="4" fontId="7" fillId="3" borderId="13" xfId="0" applyNumberFormat="1" applyFont="1" applyFill="1" applyBorder="1"/>
    <xf numFmtId="0" fontId="3" fillId="0" borderId="9" xfId="0" applyFont="1" applyFill="1" applyBorder="1" applyAlignment="1">
      <alignment horizontal="center"/>
    </xf>
    <xf numFmtId="4" fontId="3" fillId="0" borderId="33" xfId="0" applyNumberFormat="1" applyFont="1" applyFill="1" applyBorder="1"/>
    <xf numFmtId="0" fontId="3" fillId="0" borderId="33" xfId="0" applyFont="1" applyBorder="1" applyAlignment="1">
      <alignment horizontal="center"/>
    </xf>
    <xf numFmtId="4" fontId="3" fillId="0" borderId="37" xfId="0" applyNumberFormat="1" applyFont="1" applyFill="1" applyBorder="1" applyAlignment="1">
      <alignment horizontal="center"/>
    </xf>
    <xf numFmtId="2" fontId="3" fillId="0" borderId="37" xfId="0" applyNumberFormat="1" applyFont="1" applyBorder="1"/>
    <xf numFmtId="4" fontId="3" fillId="0" borderId="15" xfId="0" applyNumberFormat="1" applyFont="1" applyFill="1" applyBorder="1" applyAlignment="1">
      <alignment horizontal="center"/>
    </xf>
    <xf numFmtId="0" fontId="16" fillId="0" borderId="32" xfId="0" applyFont="1" applyBorder="1" applyAlignment="1">
      <alignment horizontal="center" wrapText="1"/>
    </xf>
    <xf numFmtId="49" fontId="19" fillId="0" borderId="29" xfId="0" applyNumberFormat="1" applyFont="1" applyBorder="1" applyAlignment="1">
      <alignment horizontal="center" vertical="center"/>
    </xf>
    <xf numFmtId="49" fontId="19" fillId="0" borderId="32" xfId="0" applyNumberFormat="1" applyFont="1" applyBorder="1" applyAlignment="1">
      <alignment horizontal="center" vertical="center"/>
    </xf>
    <xf numFmtId="4" fontId="7" fillId="0" borderId="25" xfId="0" applyNumberFormat="1" applyFont="1" applyBorder="1"/>
    <xf numFmtId="2" fontId="7" fillId="0" borderId="46" xfId="0" applyNumberFormat="1" applyFont="1" applyBorder="1"/>
    <xf numFmtId="4" fontId="7" fillId="0" borderId="29" xfId="0" applyNumberFormat="1" applyFont="1" applyFill="1" applyBorder="1"/>
    <xf numFmtId="4" fontId="7" fillId="0" borderId="31" xfId="0" applyNumberFormat="1" applyFont="1" applyFill="1" applyBorder="1"/>
    <xf numFmtId="4" fontId="7" fillId="0" borderId="50" xfId="0" applyNumberFormat="1" applyFont="1" applyFill="1" applyBorder="1"/>
    <xf numFmtId="0" fontId="16" fillId="2" borderId="32" xfId="0" applyFont="1" applyFill="1" applyBorder="1" applyAlignment="1">
      <alignment horizontal="center" wrapText="1"/>
    </xf>
    <xf numFmtId="4" fontId="7" fillId="2" borderId="46" xfId="0" applyNumberFormat="1" applyFont="1" applyFill="1" applyBorder="1"/>
    <xf numFmtId="4" fontId="7" fillId="2" borderId="31" xfId="0" applyNumberFormat="1" applyFont="1" applyFill="1" applyBorder="1"/>
    <xf numFmtId="4" fontId="7" fillId="2" borderId="50" xfId="0" applyNumberFormat="1" applyFont="1" applyFill="1" applyBorder="1"/>
    <xf numFmtId="0" fontId="11" fillId="2" borderId="15" xfId="0" applyFont="1" applyFill="1" applyBorder="1" applyAlignment="1">
      <alignment horizontal="center" wrapText="1"/>
    </xf>
    <xf numFmtId="49" fontId="19" fillId="2" borderId="29" xfId="0" applyNumberFormat="1" applyFont="1" applyFill="1" applyBorder="1" applyAlignment="1">
      <alignment horizontal="center" vertical="center"/>
    </xf>
    <xf numFmtId="49" fontId="19" fillId="2" borderId="32" xfId="0" applyNumberFormat="1" applyFont="1" applyFill="1" applyBorder="1" applyAlignment="1">
      <alignment horizontal="center" vertical="center"/>
    </xf>
    <xf numFmtId="0" fontId="3" fillId="2" borderId="9" xfId="0" applyFont="1" applyFill="1" applyBorder="1" applyAlignment="1">
      <alignment horizontal="center"/>
    </xf>
    <xf numFmtId="4" fontId="3" fillId="2" borderId="33" xfId="0" applyNumberFormat="1" applyFont="1" applyFill="1" applyBorder="1"/>
    <xf numFmtId="0" fontId="3" fillId="2" borderId="33" xfId="0" applyFont="1" applyFill="1" applyBorder="1" applyAlignment="1">
      <alignment horizontal="center"/>
    </xf>
    <xf numFmtId="4" fontId="7" fillId="2" borderId="25" xfId="0" applyNumberFormat="1" applyFont="1" applyFill="1" applyBorder="1"/>
    <xf numFmtId="4" fontId="3" fillId="2" borderId="37" xfId="0" applyNumberFormat="1" applyFont="1" applyFill="1" applyBorder="1" applyAlignment="1">
      <alignment horizontal="center"/>
    </xf>
    <xf numFmtId="2" fontId="3" fillId="2" borderId="37" xfId="0" applyNumberFormat="1" applyFont="1" applyFill="1" applyBorder="1"/>
    <xf numFmtId="2" fontId="7" fillId="2" borderId="46" xfId="0" applyNumberFormat="1" applyFont="1" applyFill="1" applyBorder="1"/>
    <xf numFmtId="4" fontId="3" fillId="2" borderId="15" xfId="0" applyNumberFormat="1" applyFont="1" applyFill="1" applyBorder="1" applyAlignment="1">
      <alignment horizontal="center"/>
    </xf>
    <xf numFmtId="0" fontId="16" fillId="3" borderId="32" xfId="0" applyFont="1" applyFill="1" applyBorder="1" applyAlignment="1">
      <alignment horizontal="center" wrapText="1"/>
    </xf>
    <xf numFmtId="49" fontId="19" fillId="3" borderId="29" xfId="0" applyNumberFormat="1" applyFont="1" applyFill="1" applyBorder="1" applyAlignment="1">
      <alignment horizontal="center" vertical="center"/>
    </xf>
    <xf numFmtId="49" fontId="19" fillId="3" borderId="32" xfId="0" applyNumberFormat="1" applyFont="1" applyFill="1" applyBorder="1" applyAlignment="1">
      <alignment horizontal="center" vertical="center"/>
    </xf>
    <xf numFmtId="2" fontId="7" fillId="3" borderId="46" xfId="0" applyNumberFormat="1" applyFont="1" applyFill="1" applyBorder="1"/>
    <xf numFmtId="0" fontId="16" fillId="3" borderId="14" xfId="0" applyFont="1" applyFill="1" applyBorder="1" applyAlignment="1">
      <alignment horizontal="center" wrapText="1"/>
    </xf>
    <xf numFmtId="0" fontId="16" fillId="3" borderId="15" xfId="0" applyFont="1" applyFill="1" applyBorder="1" applyAlignment="1">
      <alignment horizontal="center" wrapText="1"/>
    </xf>
    <xf numFmtId="49" fontId="19" fillId="3" borderId="18" xfId="0" applyNumberFormat="1" applyFont="1" applyFill="1" applyBorder="1" applyAlignment="1">
      <alignment horizontal="center" vertical="center" wrapText="1"/>
    </xf>
    <xf numFmtId="49" fontId="19" fillId="3" borderId="14" xfId="0" applyNumberFormat="1" applyFont="1" applyFill="1" applyBorder="1" applyAlignment="1">
      <alignment horizontal="center" vertical="center" wrapText="1"/>
    </xf>
    <xf numFmtId="4" fontId="7" fillId="3" borderId="33" xfId="0" applyNumberFormat="1" applyFont="1" applyFill="1" applyBorder="1"/>
    <xf numFmtId="0" fontId="7" fillId="3" borderId="33" xfId="0" applyFont="1" applyFill="1" applyBorder="1" applyAlignment="1">
      <alignment horizontal="center"/>
    </xf>
    <xf numFmtId="0" fontId="7" fillId="3" borderId="43" xfId="0" applyFont="1" applyFill="1" applyBorder="1" applyAlignment="1">
      <alignment horizontal="center"/>
    </xf>
    <xf numFmtId="4" fontId="7" fillId="3" borderId="37" xfId="0" applyNumberFormat="1" applyFont="1" applyFill="1" applyBorder="1" applyAlignment="1">
      <alignment horizontal="center"/>
    </xf>
    <xf numFmtId="2" fontId="7" fillId="3" borderId="37" xfId="0" applyNumberFormat="1" applyFont="1" applyFill="1" applyBorder="1"/>
    <xf numFmtId="4" fontId="7" fillId="3" borderId="15" xfId="0" applyNumberFormat="1" applyFont="1" applyFill="1" applyBorder="1" applyAlignment="1">
      <alignment horizontal="center"/>
    </xf>
    <xf numFmtId="49" fontId="19" fillId="3" borderId="20" xfId="0" applyNumberFormat="1" applyFont="1" applyFill="1" applyBorder="1" applyAlignment="1">
      <alignment horizontal="center" vertical="center" wrapText="1"/>
    </xf>
    <xf numFmtId="49" fontId="19" fillId="3" borderId="15"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xf>
    <xf numFmtId="49" fontId="19" fillId="3" borderId="20" xfId="0" applyNumberFormat="1" applyFont="1" applyFill="1" applyBorder="1" applyAlignment="1">
      <alignment horizontal="center" vertical="center"/>
    </xf>
    <xf numFmtId="2" fontId="7" fillId="3" borderId="15" xfId="0" applyNumberFormat="1" applyFont="1" applyFill="1" applyBorder="1"/>
    <xf numFmtId="2" fontId="7" fillId="3" borderId="32" xfId="0" applyNumberFormat="1" applyFont="1" applyFill="1" applyBorder="1"/>
    <xf numFmtId="2" fontId="3" fillId="0" borderId="15" xfId="0" applyNumberFormat="1" applyFont="1" applyBorder="1"/>
    <xf numFmtId="2" fontId="7" fillId="0" borderId="32" xfId="0" applyNumberFormat="1" applyFont="1" applyBorder="1"/>
    <xf numFmtId="2" fontId="3" fillId="2" borderId="15" xfId="0" applyNumberFormat="1" applyFont="1" applyFill="1" applyBorder="1"/>
    <xf numFmtId="2" fontId="7" fillId="2" borderId="32" xfId="0" applyNumberFormat="1" applyFont="1" applyFill="1" applyBorder="1"/>
    <xf numFmtId="4" fontId="3" fillId="3" borderId="25" xfId="0" applyNumberFormat="1" applyFont="1" applyFill="1" applyBorder="1"/>
    <xf numFmtId="0" fontId="3" fillId="3" borderId="24" xfId="0" applyFont="1" applyFill="1" applyBorder="1" applyAlignment="1">
      <alignment horizontal="center" wrapText="1"/>
    </xf>
    <xf numFmtId="4" fontId="3" fillId="3" borderId="25" xfId="0" applyNumberFormat="1" applyFont="1" applyFill="1" applyBorder="1" applyAlignment="1">
      <alignment wrapText="1"/>
    </xf>
    <xf numFmtId="0" fontId="3" fillId="3" borderId="17" xfId="0" applyFont="1" applyFill="1" applyBorder="1" applyAlignment="1">
      <alignment horizontal="center" wrapText="1"/>
    </xf>
    <xf numFmtId="0" fontId="3" fillId="3" borderId="5" xfId="0" applyFont="1" applyFill="1" applyBorder="1" applyAlignment="1">
      <alignment horizontal="center"/>
    </xf>
    <xf numFmtId="4" fontId="3" fillId="3" borderId="7" xfId="0" applyNumberFormat="1" applyFont="1" applyFill="1" applyBorder="1"/>
    <xf numFmtId="0" fontId="17" fillId="0" borderId="23" xfId="0" applyFont="1" applyBorder="1" applyAlignment="1">
      <alignment horizontal="left" vertical="center" wrapText="1"/>
    </xf>
    <xf numFmtId="0" fontId="3" fillId="0" borderId="48" xfId="0" applyFont="1" applyFill="1" applyBorder="1" applyAlignment="1">
      <alignment horizontal="center" wrapText="1" shrinkToFit="1"/>
    </xf>
    <xf numFmtId="4" fontId="18" fillId="0" borderId="46" xfId="0" applyNumberFormat="1" applyFont="1" applyBorder="1" applyAlignment="1">
      <alignment horizontal="right"/>
    </xf>
    <xf numFmtId="0" fontId="3" fillId="0" borderId="53" xfId="0" applyFont="1" applyFill="1" applyBorder="1" applyAlignment="1">
      <alignment horizontal="center" wrapText="1" shrinkToFit="1"/>
    </xf>
    <xf numFmtId="4" fontId="18" fillId="0" borderId="31" xfId="0" applyNumberFormat="1" applyFont="1" applyBorder="1" applyAlignment="1">
      <alignment horizontal="right"/>
    </xf>
    <xf numFmtId="0" fontId="3" fillId="0" borderId="42" xfId="0" applyFont="1" applyFill="1" applyBorder="1" applyAlignment="1">
      <alignment horizontal="center" wrapText="1" shrinkToFit="1"/>
    </xf>
    <xf numFmtId="4" fontId="18" fillId="0" borderId="32" xfId="0" applyNumberFormat="1" applyFont="1" applyBorder="1" applyAlignment="1">
      <alignment horizontal="right"/>
    </xf>
    <xf numFmtId="0" fontId="6" fillId="0" borderId="9" xfId="0" applyFont="1" applyBorder="1" applyAlignment="1">
      <alignment horizontal="center" wrapText="1" shrinkToFit="1"/>
    </xf>
    <xf numFmtId="4" fontId="18" fillId="0" borderId="17" xfId="0" applyNumberFormat="1" applyFont="1" applyBorder="1" applyAlignment="1"/>
    <xf numFmtId="0" fontId="3" fillId="0" borderId="9" xfId="0" applyFont="1" applyBorder="1" applyAlignment="1">
      <alignment horizontal="center"/>
    </xf>
    <xf numFmtId="0" fontId="3" fillId="0" borderId="17" xfId="0" applyFont="1" applyBorder="1" applyAlignment="1">
      <alignment horizontal="center"/>
    </xf>
    <xf numFmtId="0" fontId="6" fillId="0" borderId="43" xfId="0" applyFont="1" applyBorder="1" applyAlignment="1">
      <alignment horizontal="center" wrapText="1" shrinkToFit="1"/>
    </xf>
    <xf numFmtId="4" fontId="18" fillId="0" borderId="39" xfId="0" applyNumberFormat="1" applyFont="1" applyBorder="1" applyAlignment="1">
      <alignment horizontal="center"/>
    </xf>
    <xf numFmtId="0" fontId="3" fillId="0" borderId="43" xfId="0" applyFont="1" applyBorder="1" applyAlignment="1"/>
    <xf numFmtId="0" fontId="3" fillId="0" borderId="39" xfId="0" applyFont="1" applyBorder="1" applyAlignment="1"/>
    <xf numFmtId="0" fontId="6" fillId="0" borderId="26" xfId="0" applyFont="1" applyBorder="1" applyAlignment="1">
      <alignment horizontal="center" wrapText="1" shrinkToFit="1"/>
    </xf>
    <xf numFmtId="4" fontId="18" fillId="0" borderId="28" xfId="0" applyNumberFormat="1" applyFont="1" applyBorder="1" applyAlignment="1">
      <alignment horizontal="center"/>
    </xf>
    <xf numFmtId="0" fontId="3" fillId="0" borderId="14" xfId="0" applyFont="1" applyBorder="1" applyAlignment="1"/>
    <xf numFmtId="0" fontId="3" fillId="0" borderId="16" xfId="0" applyFont="1" applyBorder="1" applyAlignment="1"/>
    <xf numFmtId="0" fontId="10" fillId="0" borderId="0" xfId="0" applyFont="1" applyAlignment="1">
      <alignment horizontal="right"/>
    </xf>
    <xf numFmtId="0" fontId="4" fillId="0" borderId="0" xfId="0" applyFont="1" applyFill="1" applyBorder="1"/>
    <xf numFmtId="0" fontId="10" fillId="0" borderId="0" xfId="0" applyFont="1" applyFill="1" applyBorder="1" applyAlignment="1">
      <alignment horizontal="right"/>
    </xf>
    <xf numFmtId="0" fontId="8" fillId="0" borderId="0" xfId="0" applyFont="1" applyFill="1" applyBorder="1" applyAlignment="1">
      <alignment horizontal="right"/>
    </xf>
    <xf numFmtId="0" fontId="3" fillId="0" borderId="0" xfId="0" applyFont="1" applyFill="1" applyBorder="1" applyAlignment="1"/>
    <xf numFmtId="4" fontId="3" fillId="0" borderId="0" xfId="0" applyNumberFormat="1" applyFont="1" applyFill="1" applyBorder="1" applyAlignment="1"/>
    <xf numFmtId="0" fontId="4" fillId="0" borderId="0" xfId="0" applyFont="1" applyFill="1" applyBorder="1" applyAlignment="1"/>
    <xf numFmtId="3" fontId="4" fillId="0" borderId="0" xfId="0" applyNumberFormat="1" applyFont="1" applyFill="1" applyBorder="1" applyAlignment="1"/>
    <xf numFmtId="0" fontId="21" fillId="0" borderId="0" xfId="0" applyFont="1"/>
    <xf numFmtId="0" fontId="21" fillId="0" borderId="0" xfId="0" applyFont="1" applyAlignment="1">
      <alignment wrapText="1"/>
    </xf>
    <xf numFmtId="49" fontId="9" fillId="0" borderId="12" xfId="0" applyNumberFormat="1" applyFont="1" applyBorder="1" applyAlignment="1">
      <alignment horizontal="center" vertical="center"/>
    </xf>
    <xf numFmtId="49" fontId="9" fillId="0" borderId="31" xfId="0" applyNumberFormat="1" applyFont="1" applyBorder="1" applyAlignment="1">
      <alignment horizontal="center" vertical="center"/>
    </xf>
    <xf numFmtId="49" fontId="9" fillId="2" borderId="6" xfId="0" applyNumberFormat="1" applyFont="1" applyFill="1" applyBorder="1" applyAlignment="1">
      <alignment horizontal="center" vertical="center"/>
    </xf>
    <xf numFmtId="49" fontId="9" fillId="0" borderId="15" xfId="0" applyNumberFormat="1" applyFont="1" applyBorder="1" applyAlignment="1">
      <alignment horizontal="center" vertical="center"/>
    </xf>
    <xf numFmtId="49" fontId="9" fillId="0" borderId="32" xfId="0" applyNumberFormat="1" applyFont="1" applyBorder="1" applyAlignment="1">
      <alignment horizontal="center" vertical="center"/>
    </xf>
    <xf numFmtId="49" fontId="9" fillId="0" borderId="6" xfId="0" applyNumberFormat="1" applyFont="1" applyBorder="1" applyAlignment="1">
      <alignment horizontal="center" vertical="center"/>
    </xf>
    <xf numFmtId="0" fontId="3" fillId="0" borderId="11" xfId="0" applyFont="1" applyBorder="1" applyAlignment="1">
      <alignment horizontal="right"/>
    </xf>
    <xf numFmtId="0" fontId="3" fillId="0" borderId="12" xfId="0" applyFont="1" applyBorder="1" applyAlignment="1">
      <alignment horizontal="right"/>
    </xf>
    <xf numFmtId="0" fontId="11" fillId="0" borderId="47" xfId="0" applyFont="1" applyBorder="1" applyAlignment="1">
      <alignment horizontal="center" wrapText="1"/>
    </xf>
    <xf numFmtId="0" fontId="11" fillId="0" borderId="59" xfId="0" applyFont="1" applyBorder="1" applyAlignment="1">
      <alignment horizontal="center" wrapText="1"/>
    </xf>
    <xf numFmtId="0" fontId="11" fillId="0" borderId="60" xfId="0" applyFont="1" applyBorder="1" applyAlignment="1">
      <alignment horizontal="center" wrapText="1"/>
    </xf>
    <xf numFmtId="0" fontId="11" fillId="2" borderId="47" xfId="0" applyFont="1" applyFill="1" applyBorder="1" applyAlignment="1">
      <alignment horizontal="center" wrapText="1"/>
    </xf>
    <xf numFmtId="0" fontId="11" fillId="2" borderId="59" xfId="0" applyFont="1" applyFill="1" applyBorder="1" applyAlignment="1">
      <alignment horizontal="center" wrapText="1"/>
    </xf>
    <xf numFmtId="0" fontId="11" fillId="2" borderId="60" xfId="0" applyFont="1" applyFill="1" applyBorder="1" applyAlignment="1">
      <alignment horizontal="center" wrapText="1"/>
    </xf>
    <xf numFmtId="0" fontId="11" fillId="3" borderId="47" xfId="0" applyFont="1" applyFill="1" applyBorder="1" applyAlignment="1">
      <alignment horizontal="center" wrapText="1"/>
    </xf>
    <xf numFmtId="0" fontId="11" fillId="3" borderId="59" xfId="0" applyFont="1" applyFill="1" applyBorder="1" applyAlignment="1">
      <alignment horizontal="center" wrapText="1"/>
    </xf>
    <xf numFmtId="0" fontId="11" fillId="3" borderId="60" xfId="0" applyFont="1" applyFill="1" applyBorder="1" applyAlignment="1">
      <alignment horizontal="center" wrapText="1"/>
    </xf>
    <xf numFmtId="49" fontId="9" fillId="2" borderId="12" xfId="0" applyNumberFormat="1" applyFont="1" applyFill="1" applyBorder="1" applyAlignment="1">
      <alignment horizontal="center" vertical="center"/>
    </xf>
    <xf numFmtId="49" fontId="9" fillId="2" borderId="31" xfId="0" applyNumberFormat="1" applyFont="1" applyFill="1" applyBorder="1" applyAlignment="1">
      <alignment horizontal="center" vertical="center"/>
    </xf>
    <xf numFmtId="49" fontId="9" fillId="3" borderId="11" xfId="0" applyNumberFormat="1" applyFont="1" applyFill="1" applyBorder="1" applyAlignment="1">
      <alignment horizontal="center" vertical="center"/>
    </xf>
    <xf numFmtId="49" fontId="9" fillId="3" borderId="12" xfId="0" applyNumberFormat="1" applyFont="1" applyFill="1" applyBorder="1" applyAlignment="1">
      <alignment horizontal="center" vertical="center"/>
    </xf>
    <xf numFmtId="49" fontId="9" fillId="3" borderId="31" xfId="0" applyNumberFormat="1" applyFont="1" applyFill="1" applyBorder="1" applyAlignment="1">
      <alignment horizontal="center" vertical="center"/>
    </xf>
    <xf numFmtId="49" fontId="9" fillId="2" borderId="15" xfId="0" applyNumberFormat="1" applyFont="1" applyFill="1" applyBorder="1" applyAlignment="1">
      <alignment horizontal="center" vertical="center"/>
    </xf>
    <xf numFmtId="49" fontId="9" fillId="2" borderId="32" xfId="0" applyNumberFormat="1" applyFont="1" applyFill="1" applyBorder="1" applyAlignment="1">
      <alignment horizontal="center" vertical="center"/>
    </xf>
    <xf numFmtId="49" fontId="9" fillId="3" borderId="5" xfId="0" applyNumberFormat="1" applyFont="1" applyFill="1" applyBorder="1" applyAlignment="1">
      <alignment horizontal="center" vertical="center"/>
    </xf>
    <xf numFmtId="49" fontId="9" fillId="3" borderId="15" xfId="0" applyNumberFormat="1" applyFont="1" applyFill="1" applyBorder="1" applyAlignment="1">
      <alignment horizontal="center" vertical="center"/>
    </xf>
    <xf numFmtId="49" fontId="9" fillId="3" borderId="32" xfId="0" applyNumberFormat="1" applyFont="1" applyFill="1" applyBorder="1" applyAlignment="1">
      <alignment horizontal="center" vertical="center"/>
    </xf>
    <xf numFmtId="0" fontId="11" fillId="0" borderId="66" xfId="0" applyFont="1" applyBorder="1" applyAlignment="1">
      <alignment horizontal="right" vertical="center"/>
    </xf>
    <xf numFmtId="3" fontId="3" fillId="5" borderId="64" xfId="0" applyNumberFormat="1" applyFont="1" applyFill="1" applyBorder="1" applyAlignment="1">
      <alignment horizontal="center" vertical="center"/>
    </xf>
    <xf numFmtId="4" fontId="3" fillId="0" borderId="66" xfId="0" applyNumberFormat="1" applyFont="1" applyBorder="1" applyAlignment="1">
      <alignment horizontal="right" vertical="center"/>
    </xf>
    <xf numFmtId="0" fontId="3" fillId="5" borderId="68" xfId="0" applyFont="1" applyFill="1" applyBorder="1" applyAlignment="1">
      <alignment horizontal="center" vertical="center"/>
    </xf>
    <xf numFmtId="4" fontId="3" fillId="2" borderId="66" xfId="0" applyNumberFormat="1" applyFont="1" applyFill="1" applyBorder="1" applyAlignment="1">
      <alignment horizontal="right" vertical="center"/>
    </xf>
    <xf numFmtId="3" fontId="3" fillId="3" borderId="64" xfId="0" applyNumberFormat="1" applyFont="1" applyFill="1" applyBorder="1" applyAlignment="1">
      <alignment horizontal="center" vertical="center"/>
    </xf>
    <xf numFmtId="4" fontId="3" fillId="3" borderId="66" xfId="0" applyNumberFormat="1" applyFont="1" applyFill="1" applyBorder="1" applyAlignment="1">
      <alignment horizontal="right" vertical="center"/>
    </xf>
    <xf numFmtId="3" fontId="3" fillId="5" borderId="69" xfId="0" applyNumberFormat="1" applyFont="1" applyFill="1" applyBorder="1" applyAlignment="1">
      <alignment horizontal="center" vertical="center"/>
    </xf>
    <xf numFmtId="4" fontId="3" fillId="0" borderId="71" xfId="0" applyNumberFormat="1" applyFont="1" applyBorder="1" applyAlignment="1">
      <alignment horizontal="right" vertical="center"/>
    </xf>
    <xf numFmtId="0" fontId="3" fillId="5" borderId="73" xfId="0" applyFont="1" applyFill="1" applyBorder="1" applyAlignment="1">
      <alignment horizontal="center" vertical="center"/>
    </xf>
    <xf numFmtId="4" fontId="3" fillId="2" borderId="71" xfId="0" applyNumberFormat="1" applyFont="1" applyFill="1" applyBorder="1" applyAlignment="1">
      <alignment horizontal="right" vertical="center"/>
    </xf>
    <xf numFmtId="3" fontId="3" fillId="3" borderId="69" xfId="0" applyNumberFormat="1" applyFont="1" applyFill="1" applyBorder="1" applyAlignment="1">
      <alignment horizontal="center" vertical="center"/>
    </xf>
    <xf numFmtId="4" fontId="3" fillId="3" borderId="71" xfId="0" applyNumberFormat="1" applyFont="1" applyFill="1" applyBorder="1" applyAlignment="1">
      <alignment horizontal="right" vertical="center"/>
    </xf>
    <xf numFmtId="3" fontId="3" fillId="4" borderId="64" xfId="0" applyNumberFormat="1" applyFont="1" applyFill="1" applyBorder="1" applyAlignment="1">
      <alignment horizontal="center" vertical="center"/>
    </xf>
    <xf numFmtId="4" fontId="3" fillId="4" borderId="66" xfId="0" applyNumberFormat="1" applyFont="1" applyFill="1" applyBorder="1" applyAlignment="1">
      <alignment horizontal="right" vertical="center"/>
    </xf>
    <xf numFmtId="3" fontId="3" fillId="4" borderId="69" xfId="0" applyNumberFormat="1" applyFont="1" applyFill="1" applyBorder="1" applyAlignment="1">
      <alignment horizontal="center" vertical="center"/>
    </xf>
    <xf numFmtId="4" fontId="3" fillId="4" borderId="71" xfId="0" applyNumberFormat="1" applyFont="1" applyFill="1" applyBorder="1" applyAlignment="1">
      <alignment horizontal="right" vertical="center"/>
    </xf>
    <xf numFmtId="0" fontId="3" fillId="0" borderId="18" xfId="0" applyFont="1" applyBorder="1" applyAlignment="1">
      <alignment horizontal="right" vertical="center" wrapText="1"/>
    </xf>
    <xf numFmtId="2" fontId="3" fillId="0" borderId="29" xfId="0" applyNumberFormat="1" applyFont="1" applyBorder="1" applyAlignment="1">
      <alignment vertical="center"/>
    </xf>
    <xf numFmtId="3" fontId="3" fillId="5" borderId="18" xfId="0" applyNumberFormat="1" applyFont="1" applyFill="1" applyBorder="1" applyAlignment="1">
      <alignment horizontal="center" vertical="center"/>
    </xf>
    <xf numFmtId="4" fontId="3" fillId="5" borderId="20" xfId="0" applyNumberFormat="1" applyFont="1" applyFill="1" applyBorder="1" applyAlignment="1">
      <alignment horizontal="right" vertical="center"/>
    </xf>
    <xf numFmtId="4" fontId="7" fillId="0" borderId="44" xfId="0" applyNumberFormat="1" applyFont="1" applyBorder="1" applyAlignment="1">
      <alignment horizontal="right" vertical="center"/>
    </xf>
    <xf numFmtId="0" fontId="4" fillId="5" borderId="18" xfId="0" applyFont="1" applyFill="1" applyBorder="1" applyAlignment="1">
      <alignment horizontal="center" vertical="center"/>
    </xf>
    <xf numFmtId="4" fontId="3" fillId="2" borderId="29" xfId="0" applyNumberFormat="1" applyFont="1" applyFill="1" applyBorder="1" applyAlignment="1">
      <alignment horizontal="right" vertical="center"/>
    </xf>
    <xf numFmtId="3" fontId="3" fillId="3" borderId="2" xfId="0" applyNumberFormat="1" applyFont="1" applyFill="1" applyBorder="1" applyAlignment="1">
      <alignment horizontal="center" vertical="center"/>
    </xf>
    <xf numFmtId="4" fontId="3" fillId="3" borderId="20" xfId="0" applyNumberFormat="1" applyFont="1" applyFill="1" applyBorder="1" applyAlignment="1">
      <alignment horizontal="right" vertical="center"/>
    </xf>
    <xf numFmtId="4" fontId="3" fillId="3" borderId="29" xfId="0" applyNumberFormat="1" applyFont="1" applyFill="1" applyBorder="1" applyAlignment="1">
      <alignment horizontal="right" vertical="center"/>
    </xf>
    <xf numFmtId="0" fontId="3" fillId="0" borderId="11" xfId="0" applyFont="1" applyBorder="1" applyAlignment="1">
      <alignment horizontal="right" vertical="center" wrapText="1"/>
    </xf>
    <xf numFmtId="0" fontId="10" fillId="5" borderId="12" xfId="0" applyFont="1" applyFill="1" applyBorder="1" applyAlignment="1">
      <alignment horizontal="center" vertical="center"/>
    </xf>
    <xf numFmtId="2" fontId="3" fillId="0" borderId="31" xfId="0" applyNumberFormat="1" applyFont="1" applyBorder="1" applyAlignment="1">
      <alignment vertical="center"/>
    </xf>
    <xf numFmtId="3" fontId="3" fillId="5" borderId="11" xfId="0" applyNumberFormat="1" applyFont="1" applyFill="1" applyBorder="1" applyAlignment="1">
      <alignment horizontal="center" vertical="center"/>
    </xf>
    <xf numFmtId="4" fontId="3" fillId="5" borderId="12" xfId="0" applyNumberFormat="1" applyFont="1" applyFill="1" applyBorder="1" applyAlignment="1">
      <alignment horizontal="right" vertical="center"/>
    </xf>
    <xf numFmtId="4" fontId="7" fillId="0" borderId="13" xfId="0" applyNumberFormat="1" applyFont="1" applyBorder="1" applyAlignment="1">
      <alignment horizontal="right" vertical="center"/>
    </xf>
    <xf numFmtId="0" fontId="4" fillId="5" borderId="11" xfId="0" applyFont="1" applyFill="1" applyBorder="1" applyAlignment="1">
      <alignment horizontal="center" vertical="center"/>
    </xf>
    <xf numFmtId="4" fontId="3" fillId="2" borderId="31" xfId="0" applyNumberFormat="1" applyFont="1" applyFill="1" applyBorder="1" applyAlignment="1">
      <alignment horizontal="right" vertical="center"/>
    </xf>
    <xf numFmtId="0" fontId="3" fillId="3" borderId="11" xfId="0" applyFont="1" applyFill="1" applyBorder="1" applyAlignment="1">
      <alignment horizontal="center" vertical="center"/>
    </xf>
    <xf numFmtId="4" fontId="3" fillId="3" borderId="12" xfId="0" applyNumberFormat="1" applyFont="1" applyFill="1" applyBorder="1" applyAlignment="1">
      <alignment horizontal="right" vertical="center"/>
    </xf>
    <xf numFmtId="4" fontId="3" fillId="3" borderId="31" xfId="0" applyNumberFormat="1" applyFont="1" applyFill="1" applyBorder="1" applyAlignment="1">
      <alignment horizontal="right" vertical="center"/>
    </xf>
    <xf numFmtId="0" fontId="25" fillId="0" borderId="26" xfId="0" applyFont="1" applyBorder="1" applyAlignment="1">
      <alignment horizontal="right" vertical="center" wrapText="1"/>
    </xf>
    <xf numFmtId="2" fontId="3" fillId="0" borderId="50" xfId="0" applyNumberFormat="1" applyFont="1" applyBorder="1" applyAlignment="1">
      <alignment vertical="center"/>
    </xf>
    <xf numFmtId="3" fontId="3" fillId="5" borderId="26" xfId="0" applyNumberFormat="1" applyFont="1" applyFill="1" applyBorder="1" applyAlignment="1">
      <alignment horizontal="center" vertical="center"/>
    </xf>
    <xf numFmtId="4" fontId="3" fillId="5" borderId="27" xfId="0" applyNumberFormat="1" applyFont="1" applyFill="1" applyBorder="1" applyAlignment="1">
      <alignment horizontal="right" vertical="center"/>
    </xf>
    <xf numFmtId="4" fontId="7" fillId="0" borderId="28" xfId="0" applyNumberFormat="1" applyFont="1" applyBorder="1" applyAlignment="1">
      <alignment horizontal="right" vertical="center"/>
    </xf>
    <xf numFmtId="0" fontId="4" fillId="5" borderId="26" xfId="0" applyFont="1" applyFill="1" applyBorder="1" applyAlignment="1">
      <alignment horizontal="center" vertical="center"/>
    </xf>
    <xf numFmtId="4" fontId="3" fillId="2" borderId="50" xfId="0" applyNumberFormat="1" applyFont="1" applyFill="1" applyBorder="1" applyAlignment="1">
      <alignment horizontal="right" vertical="center"/>
    </xf>
    <xf numFmtId="0" fontId="3" fillId="3" borderId="26" xfId="0" applyFont="1" applyFill="1" applyBorder="1" applyAlignment="1">
      <alignment horizontal="center" vertical="center"/>
    </xf>
    <xf numFmtId="4" fontId="3" fillId="3" borderId="27" xfId="0" applyNumberFormat="1" applyFont="1" applyFill="1" applyBorder="1" applyAlignment="1">
      <alignment horizontal="right" vertical="center"/>
    </xf>
    <xf numFmtId="4" fontId="3" fillId="3" borderId="50" xfId="0" applyNumberFormat="1" applyFont="1" applyFill="1" applyBorder="1" applyAlignment="1">
      <alignment horizontal="right" vertical="center"/>
    </xf>
    <xf numFmtId="3" fontId="3" fillId="4" borderId="2" xfId="0" applyNumberFormat="1" applyFont="1" applyFill="1" applyBorder="1" applyAlignment="1">
      <alignment horizontal="center" vertical="center"/>
    </xf>
    <xf numFmtId="4" fontId="3" fillId="4" borderId="3" xfId="0" applyNumberFormat="1" applyFont="1" applyFill="1" applyBorder="1" applyAlignment="1">
      <alignment horizontal="right" vertical="center"/>
    </xf>
    <xf numFmtId="4" fontId="7" fillId="4" borderId="4" xfId="0" applyNumberFormat="1" applyFont="1" applyFill="1" applyBorder="1" applyAlignment="1">
      <alignment horizontal="right" vertical="center"/>
    </xf>
    <xf numFmtId="4" fontId="7" fillId="4" borderId="52" xfId="0" applyNumberFormat="1" applyFont="1" applyFill="1" applyBorder="1" applyAlignment="1">
      <alignment horizontal="right" vertical="center"/>
    </xf>
    <xf numFmtId="0" fontId="3" fillId="4" borderId="2" xfId="0" applyFont="1" applyFill="1" applyBorder="1" applyAlignment="1">
      <alignment horizontal="center" vertical="center"/>
    </xf>
    <xf numFmtId="0" fontId="24" fillId="4" borderId="35" xfId="0" applyFont="1" applyFill="1" applyBorder="1" applyAlignment="1">
      <alignment vertical="center" wrapText="1"/>
    </xf>
    <xf numFmtId="0" fontId="26" fillId="3" borderId="86" xfId="0" applyFont="1" applyFill="1" applyBorder="1" applyAlignment="1">
      <alignment vertical="center" wrapText="1"/>
    </xf>
    <xf numFmtId="0" fontId="7" fillId="4" borderId="24" xfId="0" applyFont="1" applyFill="1" applyBorder="1" applyAlignment="1">
      <alignment vertical="center" wrapText="1"/>
    </xf>
    <xf numFmtId="0" fontId="7" fillId="4" borderId="10" xfId="0" applyFont="1" applyFill="1" applyBorder="1" applyAlignment="1">
      <alignment vertical="center" wrapText="1"/>
    </xf>
    <xf numFmtId="0" fontId="26" fillId="4" borderId="86" xfId="0" applyFont="1" applyFill="1" applyBorder="1" applyAlignment="1">
      <alignment vertical="center" wrapText="1"/>
    </xf>
    <xf numFmtId="0" fontId="10" fillId="0" borderId="0" xfId="0" applyFont="1" applyAlignment="1">
      <alignment horizontal="left" vertical="top"/>
    </xf>
    <xf numFmtId="0" fontId="3" fillId="0" borderId="0" xfId="0" applyFont="1" applyAlignment="1">
      <alignment vertical="top" wrapText="1"/>
    </xf>
    <xf numFmtId="0" fontId="3" fillId="0" borderId="0" xfId="0" applyFont="1" applyAlignment="1">
      <alignment vertical="top"/>
    </xf>
    <xf numFmtId="0" fontId="5" fillId="0" borderId="0" xfId="0" applyFont="1" applyAlignment="1">
      <alignment vertical="center" wrapText="1"/>
    </xf>
    <xf numFmtId="49" fontId="7" fillId="4" borderId="11" xfId="0" applyNumberFormat="1" applyFont="1" applyFill="1" applyBorder="1" applyAlignment="1">
      <alignment horizontal="right"/>
    </xf>
    <xf numFmtId="49" fontId="7" fillId="4" borderId="42" xfId="0" applyNumberFormat="1" applyFont="1" applyFill="1" applyBorder="1" applyAlignment="1">
      <alignment horizontal="right"/>
    </xf>
    <xf numFmtId="49" fontId="7" fillId="3" borderId="14" xfId="0" applyNumberFormat="1" applyFont="1" applyFill="1" applyBorder="1" applyAlignment="1">
      <alignment horizontal="right"/>
    </xf>
    <xf numFmtId="49" fontId="7" fillId="4" borderId="43" xfId="0" applyNumberFormat="1" applyFont="1" applyFill="1" applyBorder="1" applyAlignment="1">
      <alignment horizontal="right"/>
    </xf>
    <xf numFmtId="0" fontId="13" fillId="0" borderId="0" xfId="0" applyFont="1" applyFill="1" applyBorder="1" applyAlignment="1">
      <alignment wrapText="1"/>
    </xf>
    <xf numFmtId="0" fontId="9" fillId="0" borderId="0" xfId="0" applyFont="1" applyFill="1" applyBorder="1" applyAlignment="1">
      <alignment horizontal="center" wrapText="1"/>
    </xf>
    <xf numFmtId="0" fontId="13" fillId="0" borderId="0" xfId="0" applyFont="1" applyFill="1" applyBorder="1" applyAlignment="1">
      <alignment horizontal="center" wrapText="1"/>
    </xf>
    <xf numFmtId="0" fontId="11" fillId="0" borderId="0" xfId="0" applyFont="1" applyFill="1" applyBorder="1" applyAlignment="1">
      <alignment horizontal="center" wrapText="1"/>
    </xf>
    <xf numFmtId="0" fontId="14" fillId="0" borderId="0" xfId="0" applyFont="1" applyFill="1" applyBorder="1" applyAlignment="1">
      <alignment wrapText="1"/>
    </xf>
    <xf numFmtId="0" fontId="27" fillId="0" borderId="0" xfId="0" applyFont="1" applyFill="1" applyBorder="1" applyAlignment="1">
      <alignment wrapText="1"/>
    </xf>
    <xf numFmtId="0" fontId="9" fillId="0" borderId="0" xfId="0" applyFont="1" applyFill="1" applyBorder="1" applyAlignment="1">
      <alignment wrapText="1"/>
    </xf>
    <xf numFmtId="49" fontId="15" fillId="0" borderId="0" xfId="0" applyNumberFormat="1" applyFont="1" applyFill="1" applyBorder="1" applyAlignment="1">
      <alignment vertical="center"/>
    </xf>
    <xf numFmtId="49" fontId="15" fillId="0" borderId="0" xfId="0" applyNumberFormat="1" applyFont="1" applyFill="1" applyBorder="1" applyAlignment="1">
      <alignment horizontal="center" vertical="center"/>
    </xf>
    <xf numFmtId="49" fontId="9" fillId="0" borderId="0" xfId="0" applyNumberFormat="1" applyFont="1" applyFill="1" applyBorder="1" applyAlignment="1">
      <alignment vertical="center"/>
    </xf>
    <xf numFmtId="49" fontId="9" fillId="0" borderId="0" xfId="0" applyNumberFormat="1" applyFont="1" applyFill="1" applyBorder="1" applyAlignment="1">
      <alignment horizontal="center" vertical="center"/>
    </xf>
    <xf numFmtId="0" fontId="7" fillId="4" borderId="12" xfId="0" applyFont="1" applyFill="1" applyBorder="1" applyAlignment="1">
      <alignment horizontal="right"/>
    </xf>
    <xf numFmtId="0" fontId="7" fillId="4" borderId="12" xfId="0" applyFont="1" applyFill="1" applyBorder="1" applyAlignment="1">
      <alignment vertical="center"/>
    </xf>
    <xf numFmtId="0" fontId="7" fillId="0" borderId="0" xfId="0" applyFont="1" applyFill="1" applyBorder="1" applyAlignment="1">
      <alignment vertical="center"/>
    </xf>
    <xf numFmtId="0" fontId="3" fillId="0" borderId="0" xfId="0" applyFont="1" applyFill="1" applyBorder="1"/>
    <xf numFmtId="0" fontId="3" fillId="0" borderId="12" xfId="0" applyFont="1" applyBorder="1" applyAlignment="1">
      <alignment horizontal="right" vertical="center" wrapText="1"/>
    </xf>
    <xf numFmtId="4" fontId="4" fillId="5" borderId="12" xfId="0" applyNumberFormat="1" applyFont="1" applyFill="1" applyBorder="1" applyAlignment="1">
      <alignment horizontal="right" vertical="center"/>
    </xf>
    <xf numFmtId="4" fontId="4" fillId="2" borderId="12" xfId="0" applyNumberFormat="1" applyFont="1" applyFill="1" applyBorder="1" applyAlignment="1">
      <alignment horizontal="right" vertical="center"/>
    </xf>
    <xf numFmtId="0" fontId="4" fillId="0" borderId="0" xfId="0" applyFont="1" applyFill="1" applyBorder="1" applyAlignment="1">
      <alignment horizontal="center" vertical="center"/>
    </xf>
    <xf numFmtId="4" fontId="4" fillId="0" borderId="0" xfId="0" applyNumberFormat="1" applyFont="1" applyFill="1" applyBorder="1" applyAlignment="1">
      <alignment vertical="center"/>
    </xf>
    <xf numFmtId="4" fontId="4" fillId="0" borderId="0" xfId="0" applyNumberFormat="1" applyFont="1" applyFill="1" applyBorder="1" applyAlignment="1">
      <alignment horizontal="right" vertical="center"/>
    </xf>
    <xf numFmtId="0" fontId="28" fillId="0" borderId="0" xfId="0" applyFont="1" applyFill="1" applyBorder="1" applyAlignment="1">
      <alignment vertical="center" wrapText="1"/>
    </xf>
    <xf numFmtId="0" fontId="25" fillId="0" borderId="12" xfId="0" applyFont="1" applyBorder="1" applyAlignment="1">
      <alignment horizontal="right" vertical="center" wrapText="1"/>
    </xf>
    <xf numFmtId="4" fontId="7" fillId="4" borderId="12" xfId="0" applyNumberFormat="1" applyFont="1" applyFill="1" applyBorder="1" applyAlignment="1">
      <alignment horizontal="right" vertical="center"/>
    </xf>
    <xf numFmtId="3" fontId="3" fillId="0" borderId="0" xfId="0" applyNumberFormat="1" applyFont="1" applyFill="1" applyBorder="1" applyAlignment="1">
      <alignment horizontal="center" vertical="center"/>
    </xf>
    <xf numFmtId="4" fontId="3" fillId="0" borderId="0" xfId="0" applyNumberFormat="1" applyFont="1" applyFill="1" applyBorder="1" applyAlignment="1">
      <alignment vertical="center"/>
    </xf>
    <xf numFmtId="4" fontId="3" fillId="0" borderId="0" xfId="0" applyNumberFormat="1" applyFont="1" applyFill="1" applyBorder="1" applyAlignment="1">
      <alignment horizontal="right" vertical="center"/>
    </xf>
    <xf numFmtId="4" fontId="7" fillId="0" borderId="0" xfId="0" applyNumberFormat="1" applyFont="1" applyFill="1" applyBorder="1" applyAlignment="1">
      <alignment horizontal="right" vertical="center"/>
    </xf>
    <xf numFmtId="0" fontId="24" fillId="0" borderId="0" xfId="0" applyFont="1" applyFill="1" applyBorder="1" applyAlignment="1">
      <alignment vertical="center" wrapText="1"/>
    </xf>
    <xf numFmtId="4" fontId="7" fillId="0" borderId="0" xfId="0" applyNumberFormat="1" applyFont="1" applyFill="1" applyBorder="1" applyAlignment="1">
      <alignment vertical="center" wrapText="1"/>
    </xf>
    <xf numFmtId="0" fontId="26" fillId="0" borderId="0" xfId="0" applyFont="1" applyFill="1" applyBorder="1" applyAlignment="1">
      <alignment vertical="center" wrapText="1"/>
    </xf>
    <xf numFmtId="0" fontId="11" fillId="0" borderId="71" xfId="0" applyFont="1" applyBorder="1" applyAlignment="1">
      <alignment horizontal="right" vertical="center" wrapText="1"/>
    </xf>
    <xf numFmtId="49" fontId="21" fillId="0" borderId="0" xfId="0" applyNumberFormat="1" applyFont="1" applyAlignment="1">
      <alignment horizontal="right"/>
    </xf>
    <xf numFmtId="0" fontId="11" fillId="0" borderId="44" xfId="0" applyFont="1" applyBorder="1" applyAlignment="1">
      <alignment horizontal="right" vertical="center" wrapText="1"/>
    </xf>
    <xf numFmtId="0" fontId="11" fillId="0" borderId="13" xfId="0" applyFont="1" applyBorder="1" applyAlignment="1">
      <alignment horizontal="right" vertical="center" wrapText="1"/>
    </xf>
    <xf numFmtId="0" fontId="11" fillId="0" borderId="28" xfId="0" applyFont="1" applyBorder="1" applyAlignment="1">
      <alignment horizontal="right" vertical="center" wrapText="1"/>
    </xf>
    <xf numFmtId="0" fontId="23" fillId="0" borderId="0" xfId="0" applyFont="1" applyBorder="1" applyAlignment="1"/>
    <xf numFmtId="0" fontId="4" fillId="0" borderId="0" xfId="0" applyFont="1" applyAlignment="1">
      <alignment horizontal="right"/>
    </xf>
    <xf numFmtId="0" fontId="12" fillId="0" borderId="0" xfId="0" applyFont="1"/>
    <xf numFmtId="0" fontId="4" fillId="0" borderId="0" xfId="0" applyFont="1"/>
    <xf numFmtId="0" fontId="20" fillId="0" borderId="0" xfId="0" applyFont="1" applyAlignment="1">
      <alignment horizontal="left" vertical="center"/>
    </xf>
    <xf numFmtId="0" fontId="20" fillId="0" borderId="0" xfId="0" applyFont="1" applyAlignment="1">
      <alignment vertical="center"/>
    </xf>
    <xf numFmtId="0" fontId="6" fillId="0" borderId="0" xfId="0" applyFont="1" applyAlignment="1">
      <alignment horizontal="left" vertical="center"/>
    </xf>
    <xf numFmtId="0" fontId="22" fillId="0" borderId="0" xfId="0" applyFont="1" applyAlignment="1">
      <alignment horizontal="left" vertical="center"/>
    </xf>
    <xf numFmtId="4" fontId="3" fillId="0" borderId="29" xfId="0" applyNumberFormat="1" applyFont="1" applyBorder="1" applyAlignment="1">
      <alignment wrapText="1"/>
    </xf>
    <xf numFmtId="0" fontId="10" fillId="0" borderId="0" xfId="0" applyFont="1" applyAlignment="1">
      <alignment horizontal="left"/>
    </xf>
    <xf numFmtId="0" fontId="12" fillId="0" borderId="0" xfId="0" applyFont="1" applyAlignment="1">
      <alignment horizontal="left"/>
    </xf>
    <xf numFmtId="0" fontId="7" fillId="7" borderId="0" xfId="0" applyFont="1" applyFill="1" applyBorder="1" applyAlignment="1">
      <alignment horizontal="right" wrapText="1"/>
    </xf>
    <xf numFmtId="0" fontId="3" fillId="7" borderId="0" xfId="0" applyFont="1" applyFill="1" applyBorder="1" applyAlignment="1">
      <alignment horizontal="center" wrapText="1"/>
    </xf>
    <xf numFmtId="4" fontId="3" fillId="7" borderId="0" xfId="0" applyNumberFormat="1" applyFont="1" applyFill="1" applyBorder="1" applyAlignment="1">
      <alignment wrapText="1"/>
    </xf>
    <xf numFmtId="3" fontId="7" fillId="7" borderId="0" xfId="0" applyNumberFormat="1" applyFont="1" applyFill="1" applyBorder="1" applyAlignment="1">
      <alignment horizontal="center"/>
    </xf>
    <xf numFmtId="4" fontId="7" fillId="7" borderId="0" xfId="0" applyNumberFormat="1" applyFont="1" applyFill="1" applyBorder="1"/>
    <xf numFmtId="0" fontId="17" fillId="7" borderId="0" xfId="0" applyFont="1" applyFill="1" applyBorder="1" applyAlignment="1">
      <alignment horizontal="center"/>
    </xf>
    <xf numFmtId="0" fontId="17" fillId="7" borderId="0" xfId="0" applyFont="1" applyFill="1" applyBorder="1" applyAlignment="1"/>
    <xf numFmtId="0" fontId="3" fillId="7" borderId="0" xfId="0" applyFont="1" applyFill="1"/>
    <xf numFmtId="2" fontId="4" fillId="0" borderId="0" xfId="0" applyNumberFormat="1" applyFont="1"/>
    <xf numFmtId="0" fontId="16" fillId="3" borderId="47" xfId="0" applyFont="1" applyFill="1" applyBorder="1" applyAlignment="1">
      <alignment horizontal="center" wrapText="1"/>
    </xf>
    <xf numFmtId="3" fontId="7" fillId="3" borderId="24" xfId="0" applyNumberFormat="1" applyFont="1" applyFill="1" applyBorder="1" applyAlignment="1">
      <alignment horizontal="center"/>
    </xf>
    <xf numFmtId="0" fontId="16" fillId="3" borderId="38" xfId="0" applyFont="1" applyFill="1" applyBorder="1" applyAlignment="1">
      <alignment horizontal="center" wrapText="1"/>
    </xf>
    <xf numFmtId="49" fontId="9" fillId="0" borderId="41" xfId="0" applyNumberFormat="1" applyFont="1" applyBorder="1" applyAlignment="1">
      <alignment horizontal="center" vertical="center"/>
    </xf>
    <xf numFmtId="49" fontId="9" fillId="0" borderId="90" xfId="0" applyNumberFormat="1" applyFont="1" applyBorder="1" applyAlignment="1">
      <alignment horizontal="center" vertical="center"/>
    </xf>
    <xf numFmtId="4" fontId="7" fillId="3" borderId="25" xfId="0" applyNumberFormat="1" applyFont="1" applyFill="1" applyBorder="1" applyAlignment="1"/>
    <xf numFmtId="4" fontId="17" fillId="0" borderId="9" xfId="0" applyNumberFormat="1" applyFont="1" applyBorder="1" applyAlignment="1"/>
    <xf numFmtId="0" fontId="17" fillId="0" borderId="25" xfId="0" applyFont="1" applyBorder="1" applyAlignment="1"/>
    <xf numFmtId="0" fontId="3" fillId="0" borderId="12" xfId="0" applyFont="1" applyBorder="1" applyAlignment="1">
      <alignment horizontal="left" wrapText="1"/>
    </xf>
    <xf numFmtId="4" fontId="4" fillId="0" borderId="12" xfId="0" applyNumberFormat="1" applyFont="1" applyFill="1" applyBorder="1" applyAlignment="1">
      <alignment horizontal="center"/>
    </xf>
    <xf numFmtId="4" fontId="3" fillId="0" borderId="12" xfId="0" applyNumberFormat="1" applyFont="1" applyFill="1" applyBorder="1"/>
    <xf numFmtId="0" fontId="11" fillId="0" borderId="12" xfId="0" applyFont="1" applyBorder="1" applyAlignment="1">
      <alignment wrapText="1"/>
    </xf>
    <xf numFmtId="4" fontId="3" fillId="2" borderId="93" xfId="0" applyNumberFormat="1" applyFont="1" applyFill="1" applyBorder="1" applyAlignment="1"/>
    <xf numFmtId="4" fontId="3" fillId="0" borderId="94" xfId="0" applyNumberFormat="1" applyFont="1" applyBorder="1" applyAlignment="1"/>
    <xf numFmtId="4" fontId="7" fillId="0" borderId="95" xfId="0" applyNumberFormat="1" applyFont="1" applyBorder="1" applyAlignment="1"/>
    <xf numFmtId="49" fontId="7" fillId="8" borderId="9" xfId="0" applyNumberFormat="1" applyFont="1" applyFill="1" applyBorder="1" applyAlignment="1">
      <alignment horizontal="right"/>
    </xf>
    <xf numFmtId="4" fontId="7" fillId="8" borderId="33" xfId="0" applyNumberFormat="1" applyFont="1" applyFill="1" applyBorder="1" applyAlignment="1">
      <alignment vertical="center" wrapText="1"/>
    </xf>
    <xf numFmtId="4" fontId="7" fillId="8" borderId="17" xfId="0" applyNumberFormat="1" applyFont="1" applyFill="1" applyBorder="1" applyAlignment="1">
      <alignment vertical="center" wrapText="1"/>
    </xf>
    <xf numFmtId="4" fontId="7" fillId="8" borderId="9" xfId="0" applyNumberFormat="1" applyFont="1" applyFill="1" applyBorder="1" applyAlignment="1">
      <alignment vertical="center" wrapText="1"/>
    </xf>
    <xf numFmtId="4" fontId="7" fillId="8" borderId="25" xfId="0" applyNumberFormat="1" applyFont="1" applyFill="1" applyBorder="1" applyAlignment="1">
      <alignment vertical="center" wrapText="1"/>
    </xf>
    <xf numFmtId="4" fontId="7" fillId="8" borderId="9" xfId="0" applyNumberFormat="1" applyFont="1" applyFill="1" applyBorder="1" applyAlignment="1">
      <alignment horizontal="center" vertical="center" wrapText="1"/>
    </xf>
    <xf numFmtId="4" fontId="7" fillId="8" borderId="33" xfId="0" applyNumberFormat="1" applyFont="1" applyFill="1" applyBorder="1" applyAlignment="1">
      <alignment horizontal="center" vertical="center" wrapText="1"/>
    </xf>
    <xf numFmtId="0" fontId="26" fillId="8" borderId="86" xfId="0" applyFont="1" applyFill="1" applyBorder="1" applyAlignment="1">
      <alignment vertical="center" wrapText="1"/>
    </xf>
    <xf numFmtId="0" fontId="7" fillId="8" borderId="12" xfId="0" applyFont="1" applyFill="1" applyBorder="1" applyAlignment="1">
      <alignment horizontal="right"/>
    </xf>
    <xf numFmtId="4" fontId="7" fillId="8" borderId="12" xfId="0" applyNumberFormat="1" applyFont="1" applyFill="1" applyBorder="1" applyAlignment="1">
      <alignment vertical="center" wrapText="1"/>
    </xf>
    <xf numFmtId="0" fontId="3" fillId="8" borderId="24" xfId="0" applyFont="1" applyFill="1" applyBorder="1" applyAlignment="1">
      <alignment horizontal="right"/>
    </xf>
    <xf numFmtId="4" fontId="3" fillId="8" borderId="25" xfId="0" applyNumberFormat="1" applyFont="1" applyFill="1" applyBorder="1"/>
    <xf numFmtId="4" fontId="7" fillId="8" borderId="25" xfId="0" applyNumberFormat="1" applyFont="1" applyFill="1" applyBorder="1"/>
    <xf numFmtId="0" fontId="17" fillId="8" borderId="23" xfId="0" applyFont="1" applyFill="1" applyBorder="1" applyAlignment="1">
      <alignment horizontal="left"/>
    </xf>
    <xf numFmtId="0" fontId="7" fillId="0" borderId="0" xfId="0" applyFont="1" applyBorder="1" applyAlignment="1">
      <alignment horizontal="right"/>
    </xf>
    <xf numFmtId="4" fontId="7" fillId="0" borderId="0" xfId="0" applyNumberFormat="1" applyFont="1" applyBorder="1" applyAlignment="1"/>
    <xf numFmtId="0" fontId="21" fillId="0" borderId="12" xfId="0" applyFont="1" applyBorder="1" applyAlignment="1">
      <alignment wrapText="1"/>
    </xf>
    <xf numFmtId="4" fontId="21" fillId="0" borderId="12" xfId="0" applyNumberFormat="1" applyFont="1" applyFill="1" applyBorder="1" applyAlignment="1">
      <alignment horizontal="center"/>
    </xf>
    <xf numFmtId="0" fontId="21" fillId="0" borderId="18" xfId="0" applyFont="1" applyBorder="1" applyAlignment="1">
      <alignment horizontal="right"/>
    </xf>
    <xf numFmtId="0" fontId="21" fillId="0" borderId="20" xfId="0" applyFont="1" applyBorder="1" applyAlignment="1">
      <alignment wrapText="1"/>
    </xf>
    <xf numFmtId="4" fontId="21" fillId="0" borderId="20" xfId="0" applyNumberFormat="1" applyFont="1" applyFill="1" applyBorder="1" applyAlignment="1">
      <alignment horizontal="center"/>
    </xf>
    <xf numFmtId="2" fontId="21" fillId="0" borderId="20" xfId="0" applyNumberFormat="1" applyFont="1" applyFill="1" applyBorder="1" applyAlignment="1">
      <alignment horizontal="center"/>
    </xf>
    <xf numFmtId="4" fontId="21" fillId="0" borderId="29" xfId="0" applyNumberFormat="1" applyFont="1" applyFill="1" applyBorder="1"/>
    <xf numFmtId="0" fontId="21" fillId="0" borderId="11" xfId="0" applyFont="1" applyBorder="1" applyAlignment="1">
      <alignment horizontal="right"/>
    </xf>
    <xf numFmtId="4" fontId="21" fillId="0" borderId="31" xfId="0" applyNumberFormat="1" applyFont="1" applyFill="1" applyBorder="1"/>
    <xf numFmtId="0" fontId="21" fillId="9" borderId="14" xfId="0" applyFont="1" applyFill="1" applyBorder="1" applyAlignment="1">
      <alignment horizontal="right"/>
    </xf>
    <xf numFmtId="0" fontId="21" fillId="9" borderId="15" xfId="0" applyFont="1" applyFill="1" applyBorder="1" applyAlignment="1">
      <alignment wrapText="1"/>
    </xf>
    <xf numFmtId="4" fontId="21" fillId="9" borderId="15" xfId="0" applyNumberFormat="1" applyFont="1" applyFill="1" applyBorder="1" applyAlignment="1">
      <alignment horizontal="center"/>
    </xf>
    <xf numFmtId="4" fontId="21" fillId="9" borderId="32" xfId="0" applyNumberFormat="1" applyFont="1" applyFill="1" applyBorder="1" applyAlignment="1">
      <alignment horizontal="center"/>
    </xf>
    <xf numFmtId="49" fontId="19" fillId="7" borderId="12" xfId="0" applyNumberFormat="1" applyFont="1" applyFill="1" applyBorder="1" applyAlignment="1">
      <alignment horizontal="center" vertical="center" wrapText="1"/>
    </xf>
    <xf numFmtId="49" fontId="19" fillId="7" borderId="27" xfId="0" applyNumberFormat="1" applyFont="1" applyFill="1" applyBorder="1" applyAlignment="1">
      <alignment horizontal="center" vertical="center" wrapText="1"/>
    </xf>
    <xf numFmtId="2" fontId="7" fillId="4" borderId="10" xfId="0" applyNumberFormat="1" applyFont="1" applyFill="1" applyBorder="1" applyAlignment="1">
      <alignment vertical="center" wrapText="1"/>
    </xf>
    <xf numFmtId="2" fontId="7" fillId="4" borderId="86" xfId="0" applyNumberFormat="1" applyFont="1" applyFill="1" applyBorder="1" applyAlignment="1">
      <alignment vertical="center" wrapText="1"/>
    </xf>
    <xf numFmtId="0" fontId="11" fillId="0" borderId="12" xfId="0" applyFont="1" applyBorder="1" applyAlignment="1">
      <alignment horizontal="center" wrapText="1"/>
    </xf>
    <xf numFmtId="0" fontId="3" fillId="0" borderId="0" xfId="0" applyFont="1" applyAlignment="1">
      <alignment horizontal="right" vertical="top" wrapText="1"/>
    </xf>
    <xf numFmtId="0" fontId="21" fillId="0" borderId="0" xfId="0" applyFont="1" applyAlignment="1">
      <alignment horizontal="right"/>
    </xf>
    <xf numFmtId="0" fontId="3" fillId="0" borderId="0" xfId="0" applyFont="1" applyAlignment="1">
      <alignment horizontal="right"/>
    </xf>
    <xf numFmtId="0" fontId="29" fillId="0" borderId="0" xfId="0" applyFont="1"/>
    <xf numFmtId="0" fontId="32" fillId="0" borderId="0" xfId="0" applyFont="1" applyBorder="1" applyAlignment="1"/>
    <xf numFmtId="0" fontId="33" fillId="0" borderId="0" xfId="0" applyFont="1"/>
    <xf numFmtId="49" fontId="9" fillId="0" borderId="14" xfId="0" applyNumberFormat="1" applyFont="1" applyBorder="1" applyAlignment="1">
      <alignment horizontal="center" vertical="center"/>
    </xf>
    <xf numFmtId="49" fontId="9" fillId="0" borderId="18" xfId="0" applyNumberFormat="1" applyFont="1" applyBorder="1" applyAlignment="1">
      <alignment horizontal="center" vertical="center"/>
    </xf>
    <xf numFmtId="0" fontId="17" fillId="0" borderId="10" xfId="0" applyFont="1" applyBorder="1" applyAlignment="1">
      <alignment horizontal="left"/>
    </xf>
    <xf numFmtId="0" fontId="17" fillId="0" borderId="86" xfId="0" applyFont="1" applyBorder="1" applyAlignment="1">
      <alignment horizontal="left"/>
    </xf>
    <xf numFmtId="0" fontId="17" fillId="0" borderId="52" xfId="0" applyFont="1" applyBorder="1" applyAlignment="1">
      <alignment horizontal="center" vertical="center" wrapText="1"/>
    </xf>
    <xf numFmtId="49" fontId="19" fillId="3" borderId="2" xfId="0" applyNumberFormat="1" applyFont="1" applyFill="1" applyBorder="1" applyAlignment="1">
      <alignment horizontal="center" vertical="center" wrapText="1"/>
    </xf>
    <xf numFmtId="49" fontId="19" fillId="3" borderId="5" xfId="0" applyNumberFormat="1" applyFont="1" applyFill="1" applyBorder="1" applyAlignment="1">
      <alignment horizontal="center" vertical="center" wrapText="1"/>
    </xf>
    <xf numFmtId="0" fontId="17" fillId="0" borderId="2" xfId="0" applyFont="1" applyBorder="1" applyAlignment="1">
      <alignment horizontal="center" vertical="center" wrapText="1"/>
    </xf>
    <xf numFmtId="0" fontId="17" fillId="0" borderId="5" xfId="0" applyFont="1" applyBorder="1" applyAlignment="1">
      <alignment horizontal="center" vertical="center" wrapText="1"/>
    </xf>
    <xf numFmtId="49" fontId="9" fillId="2" borderId="52" xfId="0" applyNumberFormat="1" applyFont="1" applyFill="1" applyBorder="1" applyAlignment="1">
      <alignment horizontal="center" vertical="center"/>
    </xf>
    <xf numFmtId="49" fontId="9" fillId="2" borderId="51" xfId="0" applyNumberFormat="1" applyFont="1" applyFill="1" applyBorder="1" applyAlignment="1">
      <alignment horizontal="center" vertical="center"/>
    </xf>
    <xf numFmtId="0" fontId="17" fillId="0" borderId="51" xfId="0" applyFont="1" applyBorder="1" applyAlignment="1">
      <alignment horizontal="center" vertical="center" wrapText="1"/>
    </xf>
    <xf numFmtId="0" fontId="17" fillId="0" borderId="24" xfId="0" applyFont="1" applyBorder="1" applyAlignment="1">
      <alignment horizontal="left"/>
    </xf>
    <xf numFmtId="4" fontId="3" fillId="2" borderId="66" xfId="0" applyNumberFormat="1" applyFont="1" applyFill="1" applyBorder="1" applyAlignment="1">
      <alignment horizontal="right" vertical="center"/>
    </xf>
    <xf numFmtId="4" fontId="3" fillId="2" borderId="71" xfId="0" applyNumberFormat="1" applyFont="1" applyFill="1" applyBorder="1" applyAlignment="1">
      <alignment horizontal="right" vertical="center"/>
    </xf>
    <xf numFmtId="0" fontId="31" fillId="0" borderId="0" xfId="0" applyFont="1" applyAlignment="1"/>
    <xf numFmtId="0" fontId="3" fillId="3" borderId="5" xfId="0" applyFont="1" applyFill="1" applyBorder="1" applyAlignment="1">
      <alignment horizontal="right"/>
    </xf>
    <xf numFmtId="0" fontId="7" fillId="3" borderId="7" xfId="0" applyFont="1" applyFill="1" applyBorder="1" applyAlignment="1">
      <alignment wrapText="1"/>
    </xf>
    <xf numFmtId="0" fontId="9" fillId="0" borderId="12" xfId="0" applyFont="1" applyBorder="1" applyAlignment="1">
      <alignment horizontal="center" wrapText="1"/>
    </xf>
    <xf numFmtId="4" fontId="17" fillId="0" borderId="5" xfId="0" applyNumberFormat="1" applyFont="1" applyBorder="1" applyAlignment="1">
      <alignment horizontal="center" vertical="center" wrapText="1"/>
    </xf>
    <xf numFmtId="2" fontId="17" fillId="0" borderId="51" xfId="0" applyNumberFormat="1" applyFont="1" applyBorder="1" applyAlignment="1">
      <alignment horizontal="center" vertical="center" wrapText="1"/>
    </xf>
    <xf numFmtId="4" fontId="7" fillId="3" borderId="51" xfId="0" applyNumberFormat="1" applyFont="1" applyFill="1" applyBorder="1" applyAlignment="1">
      <alignment horizontal="center" vertical="center"/>
    </xf>
    <xf numFmtId="0" fontId="17" fillId="0" borderId="0" xfId="0" applyFont="1" applyBorder="1" applyAlignment="1">
      <alignment horizontal="left" vertical="top" wrapText="1"/>
    </xf>
    <xf numFmtId="4" fontId="3" fillId="2" borderId="7" xfId="0" applyNumberFormat="1" applyFont="1" applyFill="1" applyBorder="1" applyAlignment="1">
      <alignment horizontal="center" vertical="center"/>
    </xf>
    <xf numFmtId="4" fontId="7" fillId="3" borderId="96" xfId="0" applyNumberFormat="1" applyFont="1" applyFill="1" applyBorder="1" applyAlignment="1">
      <alignment horizontal="center"/>
    </xf>
    <xf numFmtId="0" fontId="9" fillId="2" borderId="63" xfId="0" applyFont="1" applyFill="1" applyBorder="1" applyAlignment="1">
      <alignment horizontal="center"/>
    </xf>
    <xf numFmtId="0" fontId="7" fillId="0" borderId="0" xfId="0" applyFont="1" applyAlignment="1">
      <alignment vertical="top" wrapText="1"/>
    </xf>
    <xf numFmtId="0" fontId="31" fillId="0" borderId="0" xfId="0" applyFont="1" applyAlignment="1">
      <alignment horizontal="center" vertical="top" wrapText="1"/>
    </xf>
    <xf numFmtId="0" fontId="6" fillId="0" borderId="27" xfId="0" applyFont="1" applyBorder="1" applyAlignment="1">
      <alignment horizontal="center" wrapText="1"/>
    </xf>
    <xf numFmtId="0" fontId="6" fillId="0" borderId="37" xfId="0" applyFont="1" applyBorder="1" applyAlignment="1">
      <alignment horizontal="center" wrapText="1"/>
    </xf>
    <xf numFmtId="0" fontId="25" fillId="0" borderId="12" xfId="0" applyFont="1" applyBorder="1" applyAlignment="1">
      <alignment horizontal="center" wrapText="1"/>
    </xf>
    <xf numFmtId="0" fontId="6" fillId="6" borderId="12" xfId="0" applyFont="1" applyFill="1" applyBorder="1" applyAlignment="1">
      <alignment vertical="center" wrapText="1"/>
    </xf>
    <xf numFmtId="0" fontId="25" fillId="6" borderId="12" xfId="0" applyFont="1" applyFill="1" applyBorder="1" applyAlignment="1">
      <alignment horizontal="right" vertical="center" wrapText="1"/>
    </xf>
    <xf numFmtId="4" fontId="6" fillId="6" borderId="12" xfId="0" applyNumberFormat="1" applyFont="1" applyFill="1" applyBorder="1" applyAlignment="1">
      <alignment vertical="center" wrapText="1"/>
    </xf>
    <xf numFmtId="4" fontId="6" fillId="6" borderId="12" xfId="0" applyNumberFormat="1" applyFont="1" applyFill="1" applyBorder="1" applyAlignment="1">
      <alignment horizontal="center" vertical="center" wrapText="1"/>
    </xf>
    <xf numFmtId="0" fontId="22" fillId="0" borderId="12" xfId="0" applyFont="1" applyBorder="1" applyAlignment="1">
      <alignment horizontal="right" vertical="center" wrapText="1"/>
    </xf>
    <xf numFmtId="0" fontId="34" fillId="0" borderId="12" xfId="0" applyFont="1" applyBorder="1" applyAlignment="1">
      <alignment horizontal="right" vertical="center" wrapText="1"/>
    </xf>
    <xf numFmtId="4" fontId="22" fillId="0" borderId="12" xfId="0" applyNumberFormat="1" applyFont="1" applyBorder="1" applyAlignment="1">
      <alignment vertical="center" wrapText="1"/>
    </xf>
    <xf numFmtId="4" fontId="22" fillId="0" borderId="12" xfId="0" applyNumberFormat="1" applyFont="1" applyBorder="1" applyAlignment="1">
      <alignment horizontal="center" vertical="center" wrapText="1"/>
    </xf>
    <xf numFmtId="3" fontId="22" fillId="7" borderId="12" xfId="0" applyNumberFormat="1" applyFont="1" applyFill="1" applyBorder="1" applyAlignment="1">
      <alignment horizontal="center" vertical="center" wrapText="1"/>
    </xf>
    <xf numFmtId="0" fontId="22" fillId="0" borderId="12" xfId="0" applyFont="1" applyBorder="1" applyAlignment="1">
      <alignment vertical="center" wrapText="1"/>
    </xf>
    <xf numFmtId="4" fontId="22" fillId="7" borderId="12" xfId="0" applyNumberFormat="1" applyFont="1" applyFill="1" applyBorder="1" applyAlignment="1">
      <alignment horizontal="center" vertical="center" wrapText="1"/>
    </xf>
    <xf numFmtId="0" fontId="3" fillId="0" borderId="0" xfId="0" applyFont="1" applyAlignment="1">
      <alignment horizontal="center" wrapText="1"/>
    </xf>
    <xf numFmtId="0" fontId="22" fillId="6" borderId="12" xfId="0" applyFont="1" applyFill="1" applyBorder="1" applyAlignment="1">
      <alignment vertical="center" wrapText="1"/>
    </xf>
    <xf numFmtId="0" fontId="22" fillId="0" borderId="12" xfId="0" applyFont="1" applyBorder="1" applyAlignment="1">
      <alignment horizontal="center" vertical="center" wrapText="1"/>
    </xf>
    <xf numFmtId="3" fontId="22" fillId="0" borderId="12" xfId="0" applyNumberFormat="1" applyFont="1" applyBorder="1" applyAlignment="1">
      <alignment horizontal="center" vertical="center" wrapText="1"/>
    </xf>
    <xf numFmtId="4" fontId="7" fillId="3" borderId="12" xfId="0" applyNumberFormat="1" applyFont="1" applyFill="1" applyBorder="1" applyAlignment="1">
      <alignment vertical="center" wrapText="1"/>
    </xf>
    <xf numFmtId="0" fontId="3" fillId="3" borderId="12" xfId="0" applyFont="1" applyFill="1" applyBorder="1" applyAlignment="1">
      <alignment vertical="center" wrapText="1"/>
    </xf>
    <xf numFmtId="0" fontId="10" fillId="0" borderId="0" xfId="0" applyFont="1"/>
    <xf numFmtId="0" fontId="35" fillId="0" borderId="0" xfId="0" applyFont="1" applyAlignment="1">
      <alignment horizontal="center"/>
    </xf>
    <xf numFmtId="0" fontId="6" fillId="0" borderId="0" xfId="0" applyFont="1"/>
    <xf numFmtId="0" fontId="35" fillId="0" borderId="0" xfId="0" applyFont="1" applyAlignment="1">
      <alignment horizontal="left"/>
    </xf>
    <xf numFmtId="0" fontId="35" fillId="0" borderId="0" xfId="0" applyFont="1" applyAlignment="1">
      <alignment horizontal="center" vertical="center"/>
    </xf>
    <xf numFmtId="0" fontId="35" fillId="0" borderId="0" xfId="0" applyFont="1"/>
    <xf numFmtId="0" fontId="35" fillId="0" borderId="0" xfId="0" applyFont="1" applyAlignment="1">
      <alignment horizontal="right" vertical="center"/>
    </xf>
    <xf numFmtId="0" fontId="3" fillId="10" borderId="37" xfId="0" applyFont="1" applyFill="1" applyBorder="1" applyAlignment="1">
      <alignment horizontal="right"/>
    </xf>
    <xf numFmtId="0" fontId="3" fillId="10" borderId="37" xfId="0" applyFont="1" applyFill="1" applyBorder="1" applyAlignment="1">
      <alignment wrapText="1"/>
    </xf>
    <xf numFmtId="4" fontId="3" fillId="10" borderId="37" xfId="0" applyNumberFormat="1" applyFont="1" applyFill="1" applyBorder="1" applyAlignment="1">
      <alignment horizontal="center"/>
    </xf>
    <xf numFmtId="4" fontId="3" fillId="10" borderId="37" xfId="0" applyNumberFormat="1" applyFont="1" applyFill="1" applyBorder="1"/>
    <xf numFmtId="0" fontId="3" fillId="0" borderId="37" xfId="0" applyFont="1" applyBorder="1" applyAlignment="1">
      <alignment horizontal="right"/>
    </xf>
    <xf numFmtId="0" fontId="9" fillId="0" borderId="5" xfId="0" applyFont="1" applyBorder="1" applyAlignment="1">
      <alignment horizontal="center" wrapText="1"/>
    </xf>
    <xf numFmtId="4" fontId="9" fillId="0" borderId="51" xfId="0" applyNumberFormat="1" applyFont="1" applyBorder="1" applyAlignment="1">
      <alignment horizontal="center"/>
    </xf>
    <xf numFmtId="0" fontId="9" fillId="0" borderId="58" xfId="0" applyFont="1" applyFill="1" applyBorder="1" applyAlignment="1">
      <alignment horizontal="center"/>
    </xf>
    <xf numFmtId="4" fontId="7" fillId="3" borderId="18" xfId="0" applyNumberFormat="1" applyFont="1" applyFill="1" applyBorder="1" applyAlignment="1">
      <alignment horizontal="center"/>
    </xf>
    <xf numFmtId="0" fontId="3" fillId="0" borderId="14" xfId="0" applyFont="1" applyBorder="1" applyAlignment="1">
      <alignment horizontal="right"/>
    </xf>
    <xf numFmtId="0" fontId="3" fillId="0" borderId="5" xfId="0" applyFont="1" applyBorder="1" applyAlignment="1">
      <alignment horizontal="center" wrapText="1"/>
    </xf>
    <xf numFmtId="4" fontId="3" fillId="0" borderId="32" xfId="0" applyNumberFormat="1" applyFont="1" applyBorder="1" applyAlignment="1"/>
    <xf numFmtId="4" fontId="7" fillId="3" borderId="5" xfId="0" applyNumberFormat="1" applyFont="1" applyFill="1" applyBorder="1" applyAlignment="1">
      <alignment horizontal="center"/>
    </xf>
    <xf numFmtId="0" fontId="6" fillId="0" borderId="12" xfId="0" applyFont="1" applyBorder="1" applyAlignment="1">
      <alignment horizontal="center" vertical="center" wrapText="1"/>
    </xf>
    <xf numFmtId="0" fontId="0" fillId="0" borderId="0" xfId="0" applyAlignment="1">
      <alignment horizontal="center"/>
    </xf>
    <xf numFmtId="0" fontId="7" fillId="8" borderId="33" xfId="0" applyFont="1" applyFill="1" applyBorder="1" applyAlignment="1">
      <alignment horizontal="right" vertical="center" wrapText="1"/>
    </xf>
    <xf numFmtId="0" fontId="7" fillId="4" borderId="2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86" xfId="0" applyFont="1" applyFill="1" applyBorder="1" applyAlignment="1">
      <alignment horizontal="center" vertical="center" wrapText="1"/>
    </xf>
    <xf numFmtId="4" fontId="7" fillId="3" borderId="17" xfId="0" applyNumberFormat="1" applyFont="1" applyFill="1" applyBorder="1" applyAlignment="1">
      <alignment horizontal="right" vertical="center" wrapText="1"/>
    </xf>
    <xf numFmtId="4" fontId="7" fillId="3" borderId="10" xfId="0" applyNumberFormat="1" applyFont="1" applyFill="1" applyBorder="1" applyAlignment="1">
      <alignment horizontal="right" vertical="center" wrapText="1"/>
    </xf>
    <xf numFmtId="4" fontId="7" fillId="3" borderId="24" xfId="0" applyNumberFormat="1" applyFont="1" applyFill="1" applyBorder="1" applyAlignment="1">
      <alignment horizontal="center" vertical="center" wrapText="1"/>
    </xf>
    <xf numFmtId="4" fontId="7" fillId="3" borderId="10" xfId="0" applyNumberFormat="1" applyFont="1" applyFill="1" applyBorder="1" applyAlignment="1">
      <alignment horizontal="center" vertical="center" wrapText="1"/>
    </xf>
    <xf numFmtId="4" fontId="7" fillId="3" borderId="86" xfId="0" applyNumberFormat="1" applyFont="1" applyFill="1" applyBorder="1" applyAlignment="1">
      <alignment horizontal="center" vertical="center" wrapText="1"/>
    </xf>
    <xf numFmtId="4" fontId="3" fillId="0" borderId="16" xfId="0" applyNumberFormat="1" applyFont="1" applyBorder="1" applyAlignment="1">
      <alignment horizontal="right" vertical="center"/>
    </xf>
    <xf numFmtId="4" fontId="3" fillId="0" borderId="85" xfId="0" applyNumberFormat="1" applyFont="1" applyBorder="1" applyAlignment="1">
      <alignment horizontal="right" vertical="center"/>
    </xf>
    <xf numFmtId="4" fontId="3" fillId="2" borderId="16" xfId="0" applyNumberFormat="1" applyFont="1" applyFill="1" applyBorder="1" applyAlignment="1">
      <alignment horizontal="right" vertical="center"/>
    </xf>
    <xf numFmtId="4" fontId="3" fillId="2" borderId="85" xfId="0" applyNumberFormat="1" applyFont="1" applyFill="1" applyBorder="1" applyAlignment="1">
      <alignment horizontal="right" vertical="center"/>
    </xf>
    <xf numFmtId="4" fontId="3" fillId="3" borderId="16" xfId="0" applyNumberFormat="1" applyFont="1" applyFill="1" applyBorder="1" applyAlignment="1">
      <alignment horizontal="right" vertical="center"/>
    </xf>
    <xf numFmtId="4" fontId="3" fillId="3" borderId="85" xfId="0" applyNumberFormat="1" applyFont="1" applyFill="1" applyBorder="1" applyAlignment="1">
      <alignment horizontal="right" vertical="center"/>
    </xf>
    <xf numFmtId="0" fontId="7" fillId="4" borderId="24" xfId="0" applyFont="1" applyFill="1" applyBorder="1" applyAlignment="1">
      <alignment horizontal="right" vertical="center" wrapText="1"/>
    </xf>
    <xf numFmtId="0" fontId="7" fillId="4" borderId="87" xfId="0" applyFont="1" applyFill="1" applyBorder="1" applyAlignment="1">
      <alignment horizontal="right" vertical="center" wrapText="1"/>
    </xf>
    <xf numFmtId="0" fontId="16" fillId="4" borderId="45" xfId="0" applyFont="1" applyFill="1" applyBorder="1" applyAlignment="1">
      <alignment horizontal="right" vertical="center" wrapText="1"/>
    </xf>
    <xf numFmtId="0" fontId="16" fillId="4" borderId="35" xfId="0" applyFont="1" applyFill="1" applyBorder="1" applyAlignment="1">
      <alignment horizontal="right" vertical="center" wrapText="1"/>
    </xf>
    <xf numFmtId="4" fontId="3" fillId="4" borderId="4" xfId="0" applyNumberFormat="1" applyFont="1" applyFill="1" applyBorder="1" applyAlignment="1">
      <alignment horizontal="right" vertical="center"/>
    </xf>
    <xf numFmtId="4" fontId="3" fillId="4" borderId="56" xfId="0" applyNumberFormat="1" applyFont="1" applyFill="1" applyBorder="1" applyAlignment="1">
      <alignment horizontal="right" vertical="center"/>
    </xf>
    <xf numFmtId="4" fontId="3" fillId="2" borderId="44" xfId="0" applyNumberFormat="1" applyFont="1" applyFill="1" applyBorder="1" applyAlignment="1">
      <alignment horizontal="right" vertical="center"/>
    </xf>
    <xf numFmtId="4" fontId="3" fillId="2" borderId="83" xfId="0" applyNumberFormat="1" applyFont="1" applyFill="1" applyBorder="1" applyAlignment="1">
      <alignment horizontal="right" vertical="center"/>
    </xf>
    <xf numFmtId="4" fontId="3" fillId="3" borderId="44" xfId="0" applyNumberFormat="1" applyFont="1" applyFill="1" applyBorder="1" applyAlignment="1">
      <alignment horizontal="right" vertical="center"/>
    </xf>
    <xf numFmtId="4" fontId="3" fillId="3" borderId="83" xfId="0" applyNumberFormat="1" applyFont="1" applyFill="1" applyBorder="1" applyAlignment="1">
      <alignment horizontal="right" vertical="center"/>
    </xf>
    <xf numFmtId="0" fontId="24" fillId="0" borderId="35" xfId="0" applyFont="1" applyBorder="1" applyAlignment="1">
      <alignment horizontal="left" vertical="center" wrapText="1"/>
    </xf>
    <xf numFmtId="0" fontId="24" fillId="0" borderId="84" xfId="0" applyFont="1" applyBorder="1" applyAlignment="1">
      <alignment horizontal="left" vertical="center" wrapText="1"/>
    </xf>
    <xf numFmtId="4" fontId="3" fillId="0" borderId="13" xfId="0" applyNumberFormat="1" applyFont="1" applyBorder="1" applyAlignment="1">
      <alignment horizontal="right" vertical="center"/>
    </xf>
    <xf numFmtId="4" fontId="3" fillId="0" borderId="30" xfId="0" applyNumberFormat="1" applyFont="1" applyBorder="1" applyAlignment="1">
      <alignment horizontal="right" vertical="center"/>
    </xf>
    <xf numFmtId="4" fontId="3" fillId="2" borderId="13" xfId="0" applyNumberFormat="1" applyFont="1" applyFill="1" applyBorder="1" applyAlignment="1">
      <alignment horizontal="right" vertical="center"/>
    </xf>
    <xf numFmtId="4" fontId="3" fillId="2" borderId="30" xfId="0" applyNumberFormat="1" applyFont="1" applyFill="1" applyBorder="1" applyAlignment="1">
      <alignment horizontal="right" vertical="center"/>
    </xf>
    <xf numFmtId="4" fontId="3" fillId="3" borderId="13" xfId="0" applyNumberFormat="1" applyFont="1" applyFill="1" applyBorder="1" applyAlignment="1">
      <alignment horizontal="right" vertical="center"/>
    </xf>
    <xf numFmtId="4" fontId="3" fillId="3" borderId="30" xfId="0" applyNumberFormat="1" applyFont="1" applyFill="1" applyBorder="1" applyAlignment="1">
      <alignment horizontal="right" vertical="center"/>
    </xf>
    <xf numFmtId="4" fontId="3" fillId="0" borderId="44" xfId="0" applyNumberFormat="1" applyFont="1" applyBorder="1" applyAlignment="1">
      <alignment horizontal="right" vertical="center"/>
    </xf>
    <xf numFmtId="4" fontId="3" fillId="0" borderId="83" xfId="0" applyNumberFormat="1" applyFont="1" applyBorder="1" applyAlignment="1">
      <alignment horizontal="right" vertical="center"/>
    </xf>
    <xf numFmtId="4" fontId="3" fillId="4" borderId="66" xfId="0" applyNumberFormat="1" applyFont="1" applyFill="1" applyBorder="1" applyAlignment="1">
      <alignment horizontal="right" vertical="center"/>
    </xf>
    <xf numFmtId="4" fontId="3" fillId="4" borderId="71" xfId="0" applyNumberFormat="1" applyFont="1" applyFill="1" applyBorder="1" applyAlignment="1">
      <alignment horizontal="right" vertical="center"/>
    </xf>
    <xf numFmtId="4" fontId="7" fillId="4" borderId="67" xfId="0" applyNumberFormat="1" applyFont="1" applyFill="1" applyBorder="1" applyAlignment="1">
      <alignment horizontal="right" vertical="center"/>
    </xf>
    <xf numFmtId="4" fontId="7" fillId="4" borderId="72" xfId="0" applyNumberFormat="1" applyFont="1" applyFill="1" applyBorder="1" applyAlignment="1">
      <alignment horizontal="right" vertical="center"/>
    </xf>
    <xf numFmtId="0" fontId="24" fillId="4" borderId="78" xfId="0" applyFont="1" applyFill="1" applyBorder="1" applyAlignment="1">
      <alignment horizontal="left" vertical="center" wrapText="1"/>
    </xf>
    <xf numFmtId="0" fontId="24" fillId="4" borderId="82" xfId="0" applyFont="1" applyFill="1" applyBorder="1" applyAlignment="1">
      <alignment horizontal="left" vertical="center" wrapText="1"/>
    </xf>
    <xf numFmtId="0" fontId="16" fillId="4" borderId="70" xfId="0" applyFont="1" applyFill="1" applyBorder="1" applyAlignment="1">
      <alignment horizontal="right" vertical="center" wrapText="1"/>
    </xf>
    <xf numFmtId="0" fontId="16" fillId="4" borderId="81" xfId="0" applyFont="1" applyFill="1" applyBorder="1" applyAlignment="1">
      <alignment horizontal="right" vertical="center" wrapText="1"/>
    </xf>
    <xf numFmtId="0" fontId="7" fillId="4" borderId="34" xfId="0" applyFont="1" applyFill="1" applyBorder="1" applyAlignment="1">
      <alignment horizontal="left" vertical="center"/>
    </xf>
    <xf numFmtId="0" fontId="7" fillId="4" borderId="45" xfId="0" applyFont="1" applyFill="1" applyBorder="1" applyAlignment="1">
      <alignment horizontal="left" vertical="center"/>
    </xf>
    <xf numFmtId="0" fontId="7" fillId="4" borderId="19" xfId="0" applyFont="1" applyFill="1" applyBorder="1" applyAlignment="1">
      <alignment horizontal="left" vertical="center"/>
    </xf>
    <xf numFmtId="0" fontId="7" fillId="4" borderId="35" xfId="0" applyFont="1" applyFill="1" applyBorder="1" applyAlignment="1">
      <alignment horizontal="left" vertical="center"/>
    </xf>
    <xf numFmtId="4" fontId="3" fillId="3" borderId="67" xfId="0" applyNumberFormat="1" applyFont="1" applyFill="1" applyBorder="1" applyAlignment="1">
      <alignment horizontal="right" vertical="center"/>
    </xf>
    <xf numFmtId="4" fontId="3" fillId="3" borderId="72" xfId="0" applyNumberFormat="1" applyFont="1" applyFill="1" applyBorder="1" applyAlignment="1">
      <alignment horizontal="right" vertical="center"/>
    </xf>
    <xf numFmtId="0" fontId="3" fillId="0" borderId="26" xfId="0" applyFont="1" applyBorder="1" applyAlignment="1">
      <alignment horizontal="right" vertical="center"/>
    </xf>
    <xf numFmtId="0" fontId="3" fillId="0" borderId="43" xfId="0" applyFont="1" applyBorder="1" applyAlignment="1">
      <alignment horizontal="right" vertical="center"/>
    </xf>
    <xf numFmtId="0" fontId="7" fillId="4" borderId="75" xfId="0" applyFont="1" applyFill="1" applyBorder="1" applyAlignment="1">
      <alignment horizontal="right" vertical="center" wrapText="1"/>
    </xf>
    <xf numFmtId="0" fontId="7" fillId="4" borderId="76" xfId="0" applyFont="1" applyFill="1" applyBorder="1" applyAlignment="1">
      <alignment horizontal="right" vertical="center" wrapText="1"/>
    </xf>
    <xf numFmtId="0" fontId="7" fillId="4" borderId="79" xfId="0" applyFont="1" applyFill="1" applyBorder="1" applyAlignment="1">
      <alignment horizontal="right" vertical="center" wrapText="1"/>
    </xf>
    <xf numFmtId="0" fontId="7" fillId="4" borderId="80" xfId="0" applyFont="1" applyFill="1" applyBorder="1" applyAlignment="1">
      <alignment horizontal="right" vertical="center" wrapText="1"/>
    </xf>
    <xf numFmtId="0" fontId="16" fillId="4" borderId="65" xfId="0" applyFont="1" applyFill="1" applyBorder="1" applyAlignment="1">
      <alignment horizontal="right" vertical="center" wrapText="1"/>
    </xf>
    <xf numFmtId="0" fontId="16" fillId="4" borderId="77" xfId="0" applyFont="1" applyFill="1" applyBorder="1" applyAlignment="1">
      <alignment horizontal="right" vertical="center" wrapText="1"/>
    </xf>
    <xf numFmtId="4" fontId="7" fillId="0" borderId="67" xfId="0" applyNumberFormat="1" applyFont="1" applyBorder="1" applyAlignment="1">
      <alignment horizontal="right" vertical="center"/>
    </xf>
    <xf numFmtId="4" fontId="7" fillId="0" borderId="72" xfId="0" applyNumberFormat="1" applyFont="1" applyBorder="1" applyAlignment="1">
      <alignment horizontal="right" vertical="center"/>
    </xf>
    <xf numFmtId="4" fontId="3" fillId="2" borderId="66" xfId="0" applyNumberFormat="1" applyFont="1" applyFill="1" applyBorder="1" applyAlignment="1">
      <alignment horizontal="right" vertical="center"/>
    </xf>
    <xf numFmtId="4" fontId="3" fillId="2" borderId="71" xfId="0" applyNumberFormat="1" applyFont="1" applyFill="1" applyBorder="1" applyAlignment="1">
      <alignment horizontal="right" vertical="center"/>
    </xf>
    <xf numFmtId="4" fontId="3" fillId="5" borderId="66" xfId="0" applyNumberFormat="1" applyFont="1" applyFill="1" applyBorder="1" applyAlignment="1">
      <alignment horizontal="right" vertical="center"/>
    </xf>
    <xf numFmtId="4" fontId="3" fillId="5" borderId="71" xfId="0" applyNumberFormat="1" applyFont="1" applyFill="1" applyBorder="1" applyAlignment="1">
      <alignment horizontal="right" vertical="center"/>
    </xf>
    <xf numFmtId="4" fontId="7" fillId="2" borderId="67" xfId="0" applyNumberFormat="1" applyFont="1" applyFill="1" applyBorder="1" applyAlignment="1">
      <alignment horizontal="right" vertical="center"/>
    </xf>
    <xf numFmtId="4" fontId="7" fillId="2" borderId="72" xfId="0" applyNumberFormat="1" applyFont="1" applyFill="1" applyBorder="1" applyAlignment="1">
      <alignment horizontal="right" vertical="center"/>
    </xf>
    <xf numFmtId="4" fontId="3" fillId="3" borderId="66" xfId="0" applyNumberFormat="1" applyFont="1" applyFill="1" applyBorder="1" applyAlignment="1">
      <alignment horizontal="right" vertical="center"/>
    </xf>
    <xf numFmtId="4" fontId="3" fillId="3" borderId="71" xfId="0" applyNumberFormat="1" applyFont="1" applyFill="1" applyBorder="1" applyAlignment="1">
      <alignment horizontal="right" vertical="center"/>
    </xf>
    <xf numFmtId="0" fontId="9" fillId="0" borderId="47" xfId="0" applyFont="1" applyBorder="1" applyAlignment="1">
      <alignment horizontal="right" vertical="center" wrapText="1"/>
    </xf>
    <xf numFmtId="0" fontId="9" fillId="0" borderId="5" xfId="0" applyFont="1" applyBorder="1" applyAlignment="1">
      <alignment horizontal="right" vertical="center" wrapText="1"/>
    </xf>
    <xf numFmtId="0" fontId="30" fillId="5" borderId="3" xfId="0" applyFont="1" applyFill="1" applyBorder="1" applyAlignment="1">
      <alignment horizontal="center" vertical="center"/>
    </xf>
    <xf numFmtId="0" fontId="30" fillId="5" borderId="6" xfId="0" applyFont="1" applyFill="1" applyBorder="1" applyAlignment="1">
      <alignment horizontal="center" vertical="center"/>
    </xf>
    <xf numFmtId="2" fontId="3" fillId="0" borderId="52" xfId="0" applyNumberFormat="1" applyFont="1" applyBorder="1" applyAlignment="1">
      <alignment horizontal="center" vertical="center"/>
    </xf>
    <xf numFmtId="2" fontId="3" fillId="0" borderId="51" xfId="0" applyNumberFormat="1" applyFont="1" applyBorder="1" applyAlignment="1">
      <alignment horizontal="center" vertical="center"/>
    </xf>
    <xf numFmtId="4" fontId="3" fillId="0" borderId="66" xfId="0" applyNumberFormat="1" applyFont="1" applyBorder="1" applyAlignment="1">
      <alignment horizontal="right" vertical="center"/>
    </xf>
    <xf numFmtId="4" fontId="3" fillId="0" borderId="71" xfId="0" applyNumberFormat="1" applyFont="1" applyBorder="1" applyAlignment="1">
      <alignment horizontal="right" vertical="center"/>
    </xf>
    <xf numFmtId="0" fontId="3" fillId="0" borderId="2" xfId="0" applyFont="1" applyBorder="1" applyAlignment="1">
      <alignment horizontal="right" vertical="center" wrapText="1"/>
    </xf>
    <xf numFmtId="0" fontId="3" fillId="0" borderId="5" xfId="0" applyFont="1" applyBorder="1" applyAlignment="1">
      <alignment horizontal="right" vertical="center" wrapText="1"/>
    </xf>
    <xf numFmtId="0" fontId="30" fillId="5" borderId="65" xfId="0" applyFont="1" applyFill="1" applyBorder="1" applyAlignment="1">
      <alignment horizontal="center" vertical="center"/>
    </xf>
    <xf numFmtId="0" fontId="30" fillId="5" borderId="70" xfId="0" applyFont="1" applyFill="1" applyBorder="1" applyAlignment="1">
      <alignment horizontal="center" vertical="center"/>
    </xf>
    <xf numFmtId="0" fontId="3" fillId="0" borderId="64" xfId="0" applyFont="1" applyBorder="1" applyAlignment="1">
      <alignment horizontal="right" vertical="center" wrapText="1"/>
    </xf>
    <xf numFmtId="0" fontId="3" fillId="0" borderId="69" xfId="0" applyFont="1" applyBorder="1" applyAlignment="1">
      <alignment horizontal="right" vertical="center" wrapText="1"/>
    </xf>
    <xf numFmtId="0" fontId="24" fillId="0" borderId="21" xfId="0" applyFont="1" applyBorder="1" applyAlignment="1">
      <alignment horizontal="left" vertical="center" wrapText="1"/>
    </xf>
    <xf numFmtId="0" fontId="24" fillId="0" borderId="74" xfId="0" applyFont="1" applyBorder="1" applyAlignment="1">
      <alignment horizontal="left" vertical="center" wrapText="1"/>
    </xf>
    <xf numFmtId="0" fontId="24" fillId="0" borderId="22" xfId="0" applyFont="1" applyBorder="1" applyAlignment="1">
      <alignment horizontal="left" vertical="center" wrapText="1"/>
    </xf>
    <xf numFmtId="49" fontId="9" fillId="0" borderId="11" xfId="0" applyNumberFormat="1" applyFont="1" applyBorder="1" applyAlignment="1">
      <alignment horizontal="center" vertical="center"/>
    </xf>
    <xf numFmtId="49" fontId="9" fillId="0" borderId="14" xfId="0" applyNumberFormat="1" applyFont="1" applyBorder="1" applyAlignment="1">
      <alignment horizontal="center" vertical="center"/>
    </xf>
    <xf numFmtId="49" fontId="9" fillId="0" borderId="12" xfId="0" applyNumberFormat="1" applyFont="1" applyBorder="1" applyAlignment="1">
      <alignment horizontal="center" vertical="center"/>
    </xf>
    <xf numFmtId="49" fontId="9" fillId="0" borderId="15" xfId="0" applyNumberFormat="1" applyFont="1" applyBorder="1" applyAlignment="1">
      <alignment horizontal="center" vertical="center"/>
    </xf>
    <xf numFmtId="49" fontId="9" fillId="0" borderId="28" xfId="0" applyNumberFormat="1" applyFont="1" applyBorder="1" applyAlignment="1">
      <alignment horizontal="center" vertical="center"/>
    </xf>
    <xf numFmtId="49" fontId="9" fillId="0" borderId="54" xfId="0" applyNumberFormat="1" applyFont="1" applyBorder="1" applyAlignment="1">
      <alignment horizontal="center" vertical="center"/>
    </xf>
    <xf numFmtId="49" fontId="9" fillId="0" borderId="7" xfId="0" applyNumberFormat="1" applyFont="1" applyBorder="1" applyAlignment="1">
      <alignment horizontal="center" vertical="center"/>
    </xf>
    <xf numFmtId="49" fontId="9" fillId="0" borderId="63" xfId="0" applyNumberFormat="1" applyFont="1" applyBorder="1" applyAlignment="1">
      <alignment horizontal="center" vertical="center"/>
    </xf>
    <xf numFmtId="49" fontId="9" fillId="0" borderId="50" xfId="0" applyNumberFormat="1" applyFont="1" applyBorder="1" applyAlignment="1">
      <alignment horizontal="center" vertical="center" wrapText="1"/>
    </xf>
    <xf numFmtId="49" fontId="9" fillId="0" borderId="51" xfId="0" applyNumberFormat="1" applyFont="1" applyBorder="1" applyAlignment="1">
      <alignment horizontal="center" vertical="center" wrapText="1"/>
    </xf>
    <xf numFmtId="49" fontId="9" fillId="0" borderId="26" xfId="0" applyNumberFormat="1" applyFont="1" applyBorder="1" applyAlignment="1">
      <alignment horizontal="center" vertical="center"/>
    </xf>
    <xf numFmtId="49" fontId="9" fillId="0" borderId="5" xfId="0" applyNumberFormat="1" applyFont="1" applyBorder="1" applyAlignment="1">
      <alignment horizontal="center" vertical="center"/>
    </xf>
    <xf numFmtId="49" fontId="9" fillId="0" borderId="27" xfId="0" applyNumberFormat="1" applyFont="1" applyBorder="1" applyAlignment="1">
      <alignment horizontal="center" vertical="center"/>
    </xf>
    <xf numFmtId="49" fontId="9" fillId="0" borderId="6" xfId="0" applyNumberFormat="1" applyFont="1" applyBorder="1" applyAlignment="1">
      <alignment horizontal="center" vertical="center"/>
    </xf>
    <xf numFmtId="49" fontId="9" fillId="2" borderId="26" xfId="0" applyNumberFormat="1" applyFont="1" applyFill="1" applyBorder="1" applyAlignment="1">
      <alignment horizontal="center" vertical="center"/>
    </xf>
    <xf numFmtId="49" fontId="9" fillId="2" borderId="5" xfId="0" applyNumberFormat="1" applyFont="1" applyFill="1" applyBorder="1" applyAlignment="1">
      <alignment horizontal="center" vertical="center"/>
    </xf>
    <xf numFmtId="49" fontId="9" fillId="2" borderId="27" xfId="0" applyNumberFormat="1" applyFont="1" applyFill="1" applyBorder="1" applyAlignment="1">
      <alignment horizontal="center" vertical="center"/>
    </xf>
    <xf numFmtId="49" fontId="9" fillId="2" borderId="6" xfId="0" applyNumberFormat="1" applyFont="1" applyFill="1" applyBorder="1" applyAlignment="1">
      <alignment horizontal="center" vertical="center"/>
    </xf>
    <xf numFmtId="49" fontId="9" fillId="0" borderId="62" xfId="0" applyNumberFormat="1" applyFont="1" applyBorder="1" applyAlignment="1">
      <alignment horizontal="center" vertical="center"/>
    </xf>
    <xf numFmtId="49" fontId="9" fillId="0" borderId="22" xfId="0" applyNumberFormat="1" applyFont="1" applyBorder="1" applyAlignment="1">
      <alignment horizontal="center" vertical="center"/>
    </xf>
    <xf numFmtId="0" fontId="21" fillId="0" borderId="0" xfId="0" applyFont="1" applyAlignment="1">
      <alignment horizontal="right" wrapText="1"/>
    </xf>
    <xf numFmtId="0" fontId="5" fillId="0" borderId="0" xfId="0" applyFont="1" applyBorder="1" applyAlignment="1">
      <alignment horizontal="left"/>
    </xf>
    <xf numFmtId="0" fontId="23" fillId="0" borderId="0" xfId="0" applyFont="1" applyBorder="1" applyAlignment="1">
      <alignment horizontal="left"/>
    </xf>
    <xf numFmtId="0" fontId="11" fillId="0" borderId="2" xfId="0" applyFont="1" applyBorder="1" applyAlignment="1">
      <alignment horizontal="center" wrapText="1"/>
    </xf>
    <xf numFmtId="0" fontId="11" fillId="0" borderId="43" xfId="0" applyFont="1" applyBorder="1" applyAlignment="1">
      <alignment horizontal="center" wrapText="1"/>
    </xf>
    <xf numFmtId="0" fontId="11" fillId="0" borderId="45" xfId="0" applyFont="1" applyBorder="1" applyAlignment="1">
      <alignment horizontal="center" wrapText="1"/>
    </xf>
    <xf numFmtId="0" fontId="11" fillId="0" borderId="56" xfId="0" applyFont="1" applyBorder="1" applyAlignment="1">
      <alignment horizontal="center" wrapText="1"/>
    </xf>
    <xf numFmtId="0" fontId="11" fillId="0" borderId="57" xfId="0" applyFont="1" applyBorder="1" applyAlignment="1">
      <alignment horizontal="center" wrapText="1"/>
    </xf>
    <xf numFmtId="0" fontId="11" fillId="0" borderId="58" xfId="0" applyFont="1" applyBorder="1" applyAlignment="1">
      <alignment horizontal="center" wrapText="1"/>
    </xf>
    <xf numFmtId="0" fontId="11" fillId="0" borderId="52" xfId="0" applyFont="1" applyBorder="1" applyAlignment="1">
      <alignment horizontal="center" wrapText="1"/>
    </xf>
    <xf numFmtId="0" fontId="11" fillId="0" borderId="46" xfId="0" applyFont="1" applyBorder="1" applyAlignment="1">
      <alignment horizontal="center" wrapText="1"/>
    </xf>
    <xf numFmtId="0" fontId="11" fillId="0" borderId="40" xfId="0" applyFont="1" applyBorder="1" applyAlignment="1">
      <alignment horizontal="center" wrapText="1"/>
    </xf>
    <xf numFmtId="0" fontId="11" fillId="0" borderId="19" xfId="0" applyFont="1" applyBorder="1" applyAlignment="1">
      <alignment horizontal="center" wrapText="1"/>
    </xf>
    <xf numFmtId="0" fontId="11" fillId="0" borderId="41" xfId="0" applyFont="1" applyBorder="1" applyAlignment="1">
      <alignment horizontal="center" wrapText="1"/>
    </xf>
    <xf numFmtId="0" fontId="11" fillId="2" borderId="40" xfId="0" applyFont="1" applyFill="1" applyBorder="1" applyAlignment="1">
      <alignment horizontal="center" wrapText="1"/>
    </xf>
    <xf numFmtId="0" fontId="11" fillId="2" borderId="19" xfId="0" applyFont="1" applyFill="1" applyBorder="1" applyAlignment="1">
      <alignment horizontal="center" wrapText="1"/>
    </xf>
    <xf numFmtId="0" fontId="11" fillId="2" borderId="41" xfId="0" applyFont="1" applyFill="1" applyBorder="1" applyAlignment="1">
      <alignment horizontal="center" wrapText="1"/>
    </xf>
    <xf numFmtId="0" fontId="16" fillId="3" borderId="40" xfId="0" applyFont="1" applyFill="1" applyBorder="1" applyAlignment="1">
      <alignment horizontal="center" wrapText="1"/>
    </xf>
    <xf numFmtId="0" fontId="16" fillId="3" borderId="19" xfId="0" applyFont="1" applyFill="1" applyBorder="1" applyAlignment="1">
      <alignment horizontal="center" wrapText="1"/>
    </xf>
    <xf numFmtId="0" fontId="16" fillId="3" borderId="41" xfId="0" applyFont="1" applyFill="1" applyBorder="1" applyAlignment="1">
      <alignment horizontal="center" wrapText="1"/>
    </xf>
    <xf numFmtId="0" fontId="17" fillId="0" borderId="21" xfId="0" applyFont="1" applyBorder="1" applyAlignment="1">
      <alignment horizontal="center" wrapText="1"/>
    </xf>
    <xf numFmtId="0" fontId="17" fillId="0" borderId="61" xfId="0" applyFont="1" applyBorder="1" applyAlignment="1">
      <alignment horizontal="center" wrapText="1"/>
    </xf>
    <xf numFmtId="0" fontId="11" fillId="0" borderId="13" xfId="0" applyFont="1" applyBorder="1" applyAlignment="1">
      <alignment horizontal="center" wrapText="1"/>
    </xf>
    <xf numFmtId="0" fontId="11" fillId="0" borderId="30" xfId="0" applyFont="1" applyBorder="1" applyAlignment="1">
      <alignment horizontal="center" wrapText="1"/>
    </xf>
    <xf numFmtId="0" fontId="11" fillId="2" borderId="13" xfId="0" applyFont="1" applyFill="1" applyBorder="1" applyAlignment="1">
      <alignment horizontal="center" wrapText="1"/>
    </xf>
    <xf numFmtId="0" fontId="11" fillId="2" borderId="30" xfId="0" applyFont="1" applyFill="1" applyBorder="1" applyAlignment="1">
      <alignment horizontal="center" wrapText="1"/>
    </xf>
    <xf numFmtId="0" fontId="11" fillId="3" borderId="13" xfId="0" applyFont="1" applyFill="1" applyBorder="1" applyAlignment="1">
      <alignment horizontal="center" wrapText="1"/>
    </xf>
    <xf numFmtId="0" fontId="11" fillId="3" borderId="30" xfId="0" applyFont="1" applyFill="1" applyBorder="1" applyAlignment="1">
      <alignment horizontal="center" wrapText="1"/>
    </xf>
    <xf numFmtId="0" fontId="3" fillId="0" borderId="0" xfId="0" applyFont="1" applyAlignment="1">
      <alignment horizontal="right" vertical="top"/>
    </xf>
    <xf numFmtId="0" fontId="31" fillId="0" borderId="0" xfId="0" applyFont="1" applyAlignment="1">
      <alignment horizontal="center" vertical="center" wrapText="1"/>
    </xf>
    <xf numFmtId="0" fontId="3" fillId="0" borderId="0" xfId="0" applyFont="1" applyAlignment="1">
      <alignment horizontal="center" vertical="top" wrapText="1"/>
    </xf>
    <xf numFmtId="0" fontId="21" fillId="0" borderId="0" xfId="0" applyFont="1" applyAlignment="1">
      <alignment horizontal="right"/>
    </xf>
    <xf numFmtId="0" fontId="10" fillId="0" borderId="92" xfId="0" applyFont="1" applyBorder="1" applyAlignment="1">
      <alignment horizontal="center" wrapText="1"/>
    </xf>
    <xf numFmtId="0" fontId="10" fillId="0" borderId="0" xfId="0" applyFont="1" applyAlignment="1">
      <alignment horizontal="center" wrapText="1"/>
    </xf>
    <xf numFmtId="0" fontId="7" fillId="4" borderId="13" xfId="0" applyFont="1" applyFill="1" applyBorder="1" applyAlignment="1">
      <alignment horizontal="right" vertical="center" wrapText="1"/>
    </xf>
    <xf numFmtId="0" fontId="7" fillId="4" borderId="88" xfId="0" applyFont="1" applyFill="1" applyBorder="1" applyAlignment="1">
      <alignment horizontal="right" vertical="center" wrapText="1"/>
    </xf>
    <xf numFmtId="0" fontId="7" fillId="4" borderId="30" xfId="0" applyFont="1" applyFill="1" applyBorder="1" applyAlignment="1">
      <alignment horizontal="right" vertical="center" wrapText="1"/>
    </xf>
    <xf numFmtId="0" fontId="7" fillId="8" borderId="12" xfId="0" applyFont="1" applyFill="1" applyBorder="1" applyAlignment="1">
      <alignment horizontal="right" vertical="center" wrapText="1"/>
    </xf>
    <xf numFmtId="0" fontId="11" fillId="5" borderId="12" xfId="0" applyFont="1" applyFill="1" applyBorder="1" applyAlignment="1">
      <alignment horizontal="left" vertical="center"/>
    </xf>
    <xf numFmtId="2" fontId="3" fillId="0" borderId="27" xfId="0" applyNumberFormat="1" applyFont="1" applyBorder="1" applyAlignment="1">
      <alignment horizontal="center" vertical="center"/>
    </xf>
    <xf numFmtId="2" fontId="3" fillId="0" borderId="59" xfId="0" applyNumberFormat="1" applyFont="1" applyBorder="1" applyAlignment="1">
      <alignment horizontal="center" vertical="center"/>
    </xf>
    <xf numFmtId="2" fontId="3" fillId="0" borderId="37" xfId="0" applyNumberFormat="1" applyFont="1" applyBorder="1" applyAlignment="1">
      <alignment horizontal="center" vertical="center"/>
    </xf>
    <xf numFmtId="49" fontId="9" fillId="0" borderId="12" xfId="0" applyNumberFormat="1" applyFont="1" applyFill="1" applyBorder="1" applyAlignment="1">
      <alignment horizontal="center" vertical="center"/>
    </xf>
    <xf numFmtId="49" fontId="9" fillId="0" borderId="12" xfId="0" applyNumberFormat="1" applyFont="1" applyBorder="1" applyAlignment="1">
      <alignment horizontal="center" vertical="center" wrapText="1"/>
    </xf>
    <xf numFmtId="0" fontId="9" fillId="0" borderId="27" xfId="0" applyFont="1" applyFill="1" applyBorder="1" applyAlignment="1">
      <alignment horizontal="center" wrapText="1"/>
    </xf>
    <xf numFmtId="0" fontId="9" fillId="0" borderId="37" xfId="0" applyFont="1" applyFill="1" applyBorder="1" applyAlignment="1">
      <alignment horizontal="center" wrapText="1"/>
    </xf>
    <xf numFmtId="0" fontId="11" fillId="0" borderId="12" xfId="0" applyFont="1" applyBorder="1" applyAlignment="1">
      <alignment horizontal="center" wrapText="1"/>
    </xf>
    <xf numFmtId="0" fontId="9" fillId="0" borderId="12" xfId="0" applyFont="1" applyFill="1" applyBorder="1" applyAlignment="1">
      <alignment horizontal="center" wrapText="1"/>
    </xf>
    <xf numFmtId="0" fontId="3" fillId="0" borderId="37" xfId="0" applyFont="1" applyBorder="1" applyAlignment="1">
      <alignment horizontal="left" wrapText="1"/>
    </xf>
    <xf numFmtId="0" fontId="3" fillId="0" borderId="39" xfId="0" applyFont="1" applyBorder="1" applyAlignment="1">
      <alignment horizontal="left" wrapText="1"/>
    </xf>
    <xf numFmtId="0" fontId="17" fillId="0" borderId="36"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8" xfId="0" applyFont="1" applyBorder="1" applyAlignment="1">
      <alignment horizontal="center" vertical="center" wrapText="1"/>
    </xf>
    <xf numFmtId="0" fontId="7" fillId="3" borderId="7" xfId="0" applyFont="1" applyFill="1" applyBorder="1" applyAlignment="1">
      <alignment horizontal="center" wrapText="1"/>
    </xf>
    <xf numFmtId="0" fontId="7" fillId="3" borderId="1" xfId="0" applyFont="1" applyFill="1" applyBorder="1" applyAlignment="1">
      <alignment horizontal="center" wrapText="1"/>
    </xf>
    <xf numFmtId="0" fontId="7" fillId="3" borderId="63" xfId="0" applyFont="1" applyFill="1" applyBorder="1" applyAlignment="1">
      <alignment horizontal="center" wrapText="1"/>
    </xf>
    <xf numFmtId="0" fontId="5" fillId="0" borderId="1" xfId="0" applyFont="1" applyBorder="1" applyAlignment="1">
      <alignment horizontal="left" wrapText="1"/>
    </xf>
    <xf numFmtId="0" fontId="5" fillId="0" borderId="0" xfId="0" applyFont="1" applyBorder="1" applyAlignment="1">
      <alignment horizontal="left" wrapText="1"/>
    </xf>
    <xf numFmtId="49" fontId="9" fillId="0" borderId="2" xfId="0" applyNumberFormat="1" applyFont="1" applyBorder="1" applyAlignment="1">
      <alignment horizontal="center" vertical="center"/>
    </xf>
    <xf numFmtId="49" fontId="9" fillId="0" borderId="35" xfId="0" applyNumberFormat="1" applyFont="1" applyBorder="1" applyAlignment="1">
      <alignment horizontal="center" vertical="center" wrapText="1"/>
    </xf>
    <xf numFmtId="49" fontId="9" fillId="0" borderId="8" xfId="0" applyNumberFormat="1" applyFont="1" applyBorder="1" applyAlignment="1">
      <alignment horizontal="center" vertical="center" wrapText="1"/>
    </xf>
    <xf numFmtId="4" fontId="17" fillId="0" borderId="2" xfId="0" applyNumberFormat="1" applyFont="1" applyBorder="1" applyAlignment="1">
      <alignment horizontal="center" vertical="center" wrapText="1"/>
    </xf>
    <xf numFmtId="4" fontId="17" fillId="0" borderId="5" xfId="0" applyNumberFormat="1" applyFont="1" applyBorder="1" applyAlignment="1">
      <alignment horizontal="center" vertical="center" wrapText="1"/>
    </xf>
    <xf numFmtId="2" fontId="17" fillId="0" borderId="52" xfId="0" applyNumberFormat="1" applyFont="1" applyBorder="1" applyAlignment="1">
      <alignment horizontal="center" vertical="center" wrapText="1"/>
    </xf>
    <xf numFmtId="2" fontId="17" fillId="0" borderId="51" xfId="0" applyNumberFormat="1" applyFont="1" applyBorder="1" applyAlignment="1">
      <alignment horizontal="center" vertical="center" wrapText="1"/>
    </xf>
    <xf numFmtId="49" fontId="9" fillId="2" borderId="2" xfId="0" applyNumberFormat="1" applyFont="1" applyFill="1" applyBorder="1" applyAlignment="1">
      <alignment horizontal="center" vertical="center"/>
    </xf>
    <xf numFmtId="0" fontId="11" fillId="0" borderId="5" xfId="0" applyFont="1" applyBorder="1" applyAlignment="1">
      <alignment horizontal="center" wrapText="1"/>
    </xf>
    <xf numFmtId="0" fontId="11" fillId="0" borderId="4" xfId="0" applyFont="1" applyBorder="1" applyAlignment="1">
      <alignment horizontal="center" wrapText="1"/>
    </xf>
    <xf numFmtId="0" fontId="11" fillId="0" borderId="7" xfId="0" applyFont="1" applyBorder="1" applyAlignment="1">
      <alignment horizontal="center" wrapText="1"/>
    </xf>
    <xf numFmtId="0" fontId="11" fillId="0" borderId="1" xfId="0" applyFont="1" applyBorder="1" applyAlignment="1">
      <alignment horizontal="center" wrapText="1"/>
    </xf>
    <xf numFmtId="0" fontId="11" fillId="0" borderId="51" xfId="0" applyFont="1" applyBorder="1" applyAlignment="1">
      <alignment horizontal="center" wrapText="1"/>
    </xf>
    <xf numFmtId="49" fontId="9" fillId="0" borderId="47" xfId="0" applyNumberFormat="1" applyFont="1" applyBorder="1" applyAlignment="1">
      <alignment horizontal="center" vertical="center"/>
    </xf>
    <xf numFmtId="49" fontId="9" fillId="0" borderId="4" xfId="0" applyNumberFormat="1" applyFont="1" applyBorder="1" applyAlignment="1">
      <alignment horizontal="center" vertical="center"/>
    </xf>
    <xf numFmtId="49" fontId="9" fillId="0" borderId="45" xfId="0" applyNumberFormat="1" applyFont="1" applyBorder="1" applyAlignment="1">
      <alignment horizontal="center" vertical="center"/>
    </xf>
    <xf numFmtId="49" fontId="9" fillId="0" borderId="1" xfId="0" applyNumberFormat="1" applyFont="1" applyBorder="1" applyAlignment="1">
      <alignment horizontal="center" vertical="center"/>
    </xf>
    <xf numFmtId="49" fontId="9" fillId="0" borderId="52" xfId="0" applyNumberFormat="1" applyFont="1" applyBorder="1" applyAlignment="1">
      <alignment horizontal="center" vertical="center" wrapText="1"/>
    </xf>
    <xf numFmtId="0" fontId="11" fillId="0" borderId="21" xfId="0" applyFont="1" applyBorder="1" applyAlignment="1">
      <alignment horizontal="center" wrapText="1"/>
    </xf>
    <xf numFmtId="0" fontId="11" fillId="0" borderId="22" xfId="0" applyFont="1" applyBorder="1" applyAlignment="1">
      <alignment horizontal="center" wrapText="1"/>
    </xf>
    <xf numFmtId="0" fontId="4" fillId="0" borderId="35" xfId="0" applyFont="1" applyFill="1" applyBorder="1" applyAlignment="1">
      <alignment horizontal="center"/>
    </xf>
    <xf numFmtId="0" fontId="4" fillId="0" borderId="8" xfId="0" applyFont="1" applyFill="1" applyBorder="1" applyAlignment="1">
      <alignment horizontal="center"/>
    </xf>
    <xf numFmtId="4" fontId="3" fillId="2" borderId="52" xfId="0" applyNumberFormat="1" applyFont="1" applyFill="1" applyBorder="1" applyAlignment="1">
      <alignment horizontal="center" vertical="center"/>
    </xf>
    <xf numFmtId="4" fontId="3" fillId="2" borderId="51" xfId="0" applyNumberFormat="1" applyFont="1" applyFill="1" applyBorder="1" applyAlignment="1">
      <alignment horizontal="center" vertical="center"/>
    </xf>
    <xf numFmtId="4" fontId="7" fillId="3" borderId="52" xfId="0" applyNumberFormat="1" applyFont="1" applyFill="1" applyBorder="1" applyAlignment="1">
      <alignment horizontal="center" vertical="center"/>
    </xf>
    <xf numFmtId="4" fontId="7" fillId="3" borderId="51" xfId="0" applyNumberFormat="1" applyFont="1" applyFill="1" applyBorder="1" applyAlignment="1">
      <alignment horizontal="center" vertical="center"/>
    </xf>
    <xf numFmtId="0" fontId="3" fillId="0" borderId="44" xfId="0" applyFont="1" applyBorder="1" applyAlignment="1">
      <alignment horizontal="left" wrapText="1"/>
    </xf>
    <xf numFmtId="0" fontId="3" fillId="0" borderId="19" xfId="0" applyFont="1" applyBorder="1" applyAlignment="1">
      <alignment horizontal="left" wrapText="1"/>
    </xf>
    <xf numFmtId="0" fontId="3" fillId="0" borderId="7" xfId="0" applyFont="1" applyBorder="1" applyAlignment="1">
      <alignment horizontal="left" wrapText="1"/>
    </xf>
    <xf numFmtId="0" fontId="3" fillId="0" borderId="1" xfId="0" applyFont="1" applyBorder="1" applyAlignment="1">
      <alignment horizontal="left" wrapText="1"/>
    </xf>
    <xf numFmtId="0" fontId="31" fillId="0" borderId="0" xfId="0" applyFont="1" applyAlignment="1">
      <alignment horizontal="center"/>
    </xf>
    <xf numFmtId="0" fontId="17" fillId="0" borderId="34" xfId="0" applyFont="1" applyBorder="1" applyAlignment="1">
      <alignment horizontal="left" vertical="center" wrapText="1"/>
    </xf>
    <xf numFmtId="0" fontId="17" fillId="0" borderId="45" xfId="0" applyFont="1" applyBorder="1" applyAlignment="1">
      <alignment horizontal="left" vertical="center" wrapText="1"/>
    </xf>
    <xf numFmtId="0" fontId="17" fillId="0" borderId="35" xfId="0" applyFont="1" applyBorder="1" applyAlignment="1">
      <alignment horizontal="left" vertical="center" wrapText="1"/>
    </xf>
    <xf numFmtId="0" fontId="17" fillId="0" borderId="36" xfId="0" applyFont="1" applyBorder="1" applyAlignment="1">
      <alignment horizontal="left" vertical="center" wrapText="1"/>
    </xf>
    <xf numFmtId="0" fontId="17" fillId="0" borderId="1" xfId="0" applyFont="1" applyBorder="1" applyAlignment="1">
      <alignment horizontal="left" vertical="center" wrapText="1"/>
    </xf>
    <xf numFmtId="0" fontId="17" fillId="0" borderId="8" xfId="0" applyFont="1" applyBorder="1" applyAlignment="1">
      <alignment horizontal="left" vertical="center" wrapText="1"/>
    </xf>
    <xf numFmtId="0" fontId="17" fillId="0" borderId="34" xfId="0" applyFont="1" applyBorder="1" applyAlignment="1">
      <alignment horizontal="center" vertical="center" wrapText="1"/>
    </xf>
    <xf numFmtId="0" fontId="17" fillId="0" borderId="45" xfId="0" applyFont="1" applyBorder="1" applyAlignment="1">
      <alignment horizontal="center" vertical="center" wrapText="1"/>
    </xf>
    <xf numFmtId="0" fontId="17" fillId="0" borderId="35" xfId="0" applyFont="1" applyBorder="1" applyAlignment="1">
      <alignment horizontal="center" vertical="center" wrapText="1"/>
    </xf>
    <xf numFmtId="49" fontId="9" fillId="0" borderId="34" xfId="0" applyNumberFormat="1" applyFont="1" applyBorder="1" applyAlignment="1">
      <alignment horizontal="center" vertical="center"/>
    </xf>
    <xf numFmtId="49" fontId="9" fillId="0" borderId="35" xfId="0" applyNumberFormat="1" applyFont="1" applyBorder="1" applyAlignment="1">
      <alignment horizontal="center" vertical="center"/>
    </xf>
    <xf numFmtId="49" fontId="9" fillId="0" borderId="36" xfId="0" applyNumberFormat="1" applyFont="1" applyBorder="1" applyAlignment="1">
      <alignment horizontal="center" vertical="center"/>
    </xf>
    <xf numFmtId="49" fontId="9" fillId="0" borderId="8" xfId="0" applyNumberFormat="1" applyFont="1" applyBorder="1" applyAlignment="1">
      <alignment horizontal="center" vertical="center"/>
    </xf>
    <xf numFmtId="0" fontId="16" fillId="3" borderId="40" xfId="0" applyFont="1" applyFill="1" applyBorder="1" applyAlignment="1">
      <alignment horizontal="center" vertical="center" wrapText="1"/>
    </xf>
    <xf numFmtId="0" fontId="16" fillId="3" borderId="41" xfId="0" applyFont="1" applyFill="1" applyBorder="1" applyAlignment="1">
      <alignment horizontal="center" vertical="center" wrapText="1"/>
    </xf>
    <xf numFmtId="0" fontId="17" fillId="0" borderId="33" xfId="0" applyFont="1" applyBorder="1" applyAlignment="1">
      <alignment horizontal="left"/>
    </xf>
    <xf numFmtId="0" fontId="17" fillId="0" borderId="25" xfId="0" applyFont="1" applyBorder="1" applyAlignment="1">
      <alignment horizontal="left"/>
    </xf>
    <xf numFmtId="0" fontId="11" fillId="0" borderId="18" xfId="0" applyFont="1" applyBorder="1" applyAlignment="1">
      <alignment horizontal="center" wrapText="1"/>
    </xf>
    <xf numFmtId="0" fontId="11" fillId="0" borderId="11" xfId="0" applyFont="1" applyBorder="1" applyAlignment="1">
      <alignment horizontal="center" wrapText="1"/>
    </xf>
    <xf numFmtId="0" fontId="11" fillId="0" borderId="20" xfId="0" applyFont="1" applyBorder="1" applyAlignment="1">
      <alignment horizontal="center" wrapText="1"/>
    </xf>
    <xf numFmtId="0" fontId="17" fillId="0" borderId="4"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57" xfId="0" applyFont="1" applyBorder="1" applyAlignment="1">
      <alignment horizontal="center" vertical="center" wrapText="1"/>
    </xf>
    <xf numFmtId="0" fontId="17" fillId="0" borderId="89" xfId="0" applyFont="1" applyBorder="1" applyAlignment="1">
      <alignment horizontal="center" vertical="center" wrapText="1"/>
    </xf>
    <xf numFmtId="0" fontId="7" fillId="3" borderId="33" xfId="0" applyFont="1" applyFill="1" applyBorder="1" applyAlignment="1">
      <alignment horizontal="center" wrapText="1"/>
    </xf>
    <xf numFmtId="49" fontId="9" fillId="0" borderId="27" xfId="0" applyNumberFormat="1" applyFont="1" applyBorder="1" applyAlignment="1">
      <alignment horizontal="center" vertical="center" wrapText="1"/>
    </xf>
    <xf numFmtId="0" fontId="11" fillId="2" borderId="12" xfId="0" applyFont="1" applyFill="1" applyBorder="1" applyAlignment="1">
      <alignment horizontal="center" wrapText="1"/>
    </xf>
    <xf numFmtId="0" fontId="16" fillId="3" borderId="12" xfId="0" applyFont="1" applyFill="1" applyBorder="1" applyAlignment="1">
      <alignment horizontal="center" wrapText="1"/>
    </xf>
    <xf numFmtId="4" fontId="7" fillId="3" borderId="17" xfId="0" applyNumberFormat="1" applyFont="1" applyFill="1" applyBorder="1" applyAlignment="1">
      <alignment horizontal="center" wrapText="1"/>
    </xf>
    <xf numFmtId="4" fontId="7" fillId="3" borderId="87" xfId="0" applyNumberFormat="1" applyFont="1" applyFill="1" applyBorder="1" applyAlignment="1">
      <alignment horizontal="center" wrapText="1"/>
    </xf>
    <xf numFmtId="49" fontId="9" fillId="0" borderId="31" xfId="0" applyNumberFormat="1" applyFont="1" applyBorder="1" applyAlignment="1">
      <alignment horizontal="center" vertical="center"/>
    </xf>
    <xf numFmtId="49" fontId="9" fillId="0" borderId="50" xfId="0" applyNumberFormat="1" applyFont="1" applyBorder="1" applyAlignment="1">
      <alignment horizontal="center" vertical="center"/>
    </xf>
    <xf numFmtId="49" fontId="9" fillId="2" borderId="28" xfId="0" applyNumberFormat="1" applyFont="1" applyFill="1" applyBorder="1" applyAlignment="1">
      <alignment horizontal="center" vertical="center"/>
    </xf>
    <xf numFmtId="49" fontId="9" fillId="2" borderId="54" xfId="0" applyNumberFormat="1" applyFont="1" applyFill="1" applyBorder="1" applyAlignment="1">
      <alignment horizontal="center" vertical="center"/>
    </xf>
    <xf numFmtId="49" fontId="9" fillId="2" borderId="38" xfId="0" applyNumberFormat="1" applyFont="1" applyFill="1" applyBorder="1" applyAlignment="1">
      <alignment horizontal="center" vertical="center"/>
    </xf>
    <xf numFmtId="49" fontId="9" fillId="2" borderId="55" xfId="0" applyNumberFormat="1" applyFont="1" applyFill="1" applyBorder="1" applyAlignment="1">
      <alignment horizontal="center" vertical="center"/>
    </xf>
    <xf numFmtId="49" fontId="9" fillId="3" borderId="13" xfId="0" applyNumberFormat="1" applyFont="1" applyFill="1" applyBorder="1" applyAlignment="1">
      <alignment horizontal="center" vertical="center"/>
    </xf>
    <xf numFmtId="49" fontId="9" fillId="3" borderId="30" xfId="0" applyNumberFormat="1" applyFont="1" applyFill="1" applyBorder="1" applyAlignment="1">
      <alignment horizontal="center" vertical="center"/>
    </xf>
    <xf numFmtId="0" fontId="4" fillId="8" borderId="24" xfId="0" applyFont="1" applyFill="1" applyBorder="1" applyAlignment="1">
      <alignment horizontal="center"/>
    </xf>
    <xf numFmtId="0" fontId="4" fillId="8" borderId="10" xfId="0" applyFont="1" applyFill="1" applyBorder="1" applyAlignment="1">
      <alignment horizontal="center"/>
    </xf>
    <xf numFmtId="0" fontId="8" fillId="8" borderId="24" xfId="0" applyFont="1" applyFill="1" applyBorder="1" applyAlignment="1">
      <alignment horizontal="center"/>
    </xf>
    <xf numFmtId="0" fontId="8" fillId="8" borderId="10" xfId="0" applyFont="1" applyFill="1" applyBorder="1" applyAlignment="1">
      <alignment horizontal="center"/>
    </xf>
    <xf numFmtId="0" fontId="3" fillId="0" borderId="12" xfId="0" applyFont="1" applyBorder="1" applyAlignment="1">
      <alignment horizontal="left" wrapText="1" shrinkToFit="1"/>
    </xf>
    <xf numFmtId="0" fontId="3" fillId="0" borderId="31" xfId="0" applyFont="1" applyBorder="1" applyAlignment="1">
      <alignment horizontal="left" wrapText="1" shrinkToFit="1"/>
    </xf>
    <xf numFmtId="49" fontId="9" fillId="2" borderId="3" xfId="0" applyNumberFormat="1" applyFont="1" applyFill="1" applyBorder="1" applyAlignment="1">
      <alignment horizontal="center" vertical="center"/>
    </xf>
    <xf numFmtId="49" fontId="9" fillId="2" borderId="20" xfId="0" applyNumberFormat="1" applyFont="1" applyFill="1" applyBorder="1" applyAlignment="1">
      <alignment horizontal="center" vertical="center" wrapText="1"/>
    </xf>
    <xf numFmtId="49" fontId="9" fillId="2" borderId="15" xfId="0" applyNumberFormat="1" applyFont="1" applyFill="1" applyBorder="1" applyAlignment="1">
      <alignment horizontal="center" vertical="center" wrapText="1"/>
    </xf>
    <xf numFmtId="49" fontId="9" fillId="0" borderId="18" xfId="0" applyNumberFormat="1" applyFont="1" applyBorder="1" applyAlignment="1">
      <alignment horizontal="center" vertical="center"/>
    </xf>
    <xf numFmtId="0" fontId="11" fillId="0" borderId="2" xfId="0" applyFont="1" applyFill="1" applyBorder="1" applyAlignment="1">
      <alignment horizontal="center" wrapText="1"/>
    </xf>
    <xf numFmtId="0" fontId="11" fillId="0" borderId="5" xfId="0" applyFont="1" applyFill="1" applyBorder="1" applyAlignment="1">
      <alignment horizontal="center" wrapText="1"/>
    </xf>
    <xf numFmtId="49" fontId="9" fillId="2" borderId="18" xfId="0" applyNumberFormat="1" applyFont="1" applyFill="1" applyBorder="1" applyAlignment="1">
      <alignment horizontal="center" vertical="center" wrapText="1"/>
    </xf>
    <xf numFmtId="49" fontId="9" fillId="2" borderId="14" xfId="0" applyNumberFormat="1" applyFont="1" applyFill="1" applyBorder="1" applyAlignment="1">
      <alignment horizontal="center" vertical="center" wrapText="1"/>
    </xf>
    <xf numFmtId="0" fontId="11" fillId="0" borderId="34" xfId="0" applyFont="1" applyBorder="1" applyAlignment="1">
      <alignment horizontal="center" wrapText="1"/>
    </xf>
    <xf numFmtId="0" fontId="11" fillId="0" borderId="35" xfId="0" applyFont="1" applyBorder="1" applyAlignment="1">
      <alignment horizontal="center" wrapText="1"/>
    </xf>
    <xf numFmtId="0" fontId="17" fillId="0" borderId="43" xfId="0" applyFont="1" applyBorder="1" applyAlignment="1">
      <alignment horizontal="left" vertical="center" wrapText="1"/>
    </xf>
    <xf numFmtId="0" fontId="17" fillId="0" borderId="37" xfId="0" applyFont="1" applyBorder="1" applyAlignment="1">
      <alignment horizontal="left" vertical="center" wrapText="1"/>
    </xf>
    <xf numFmtId="0" fontId="17" fillId="0" borderId="46"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0" borderId="31" xfId="0" applyFont="1" applyBorder="1" applyAlignment="1">
      <alignment horizontal="left" vertical="center" wrapText="1"/>
    </xf>
    <xf numFmtId="0" fontId="17" fillId="0" borderId="26" xfId="0" applyFont="1" applyBorder="1" applyAlignment="1">
      <alignment horizontal="left" vertical="center" wrapText="1"/>
    </xf>
    <xf numFmtId="0" fontId="17" fillId="0" borderId="27" xfId="0" applyFont="1" applyBorder="1" applyAlignment="1">
      <alignment horizontal="left" vertical="center" wrapText="1"/>
    </xf>
    <xf numFmtId="0" fontId="17" fillId="0" borderId="50" xfId="0" applyFont="1" applyBorder="1" applyAlignment="1">
      <alignment horizontal="left" vertical="center" wrapText="1"/>
    </xf>
    <xf numFmtId="0" fontId="8" fillId="3" borderId="24" xfId="0" applyFont="1" applyFill="1" applyBorder="1" applyAlignment="1">
      <alignment horizontal="center"/>
    </xf>
    <xf numFmtId="0" fontId="8" fillId="3" borderId="10" xfId="0" applyFont="1" applyFill="1" applyBorder="1" applyAlignment="1">
      <alignment horizontal="center"/>
    </xf>
    <xf numFmtId="0" fontId="11" fillId="0" borderId="8" xfId="0" applyFont="1" applyBorder="1" applyAlignment="1">
      <alignment horizontal="center" wrapText="1"/>
    </xf>
    <xf numFmtId="0" fontId="16" fillId="3" borderId="34" xfId="0" applyFont="1" applyFill="1" applyBorder="1" applyAlignment="1">
      <alignment horizontal="center" wrapText="1"/>
    </xf>
    <xf numFmtId="0" fontId="16" fillId="3" borderId="45" xfId="0" applyFont="1" applyFill="1" applyBorder="1" applyAlignment="1">
      <alignment horizontal="center" wrapText="1"/>
    </xf>
    <xf numFmtId="0" fontId="16" fillId="3" borderId="35" xfId="0" applyFont="1" applyFill="1" applyBorder="1" applyAlignment="1">
      <alignment horizont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49" fontId="9" fillId="0" borderId="21" xfId="0" applyNumberFormat="1" applyFont="1" applyBorder="1" applyAlignment="1">
      <alignment horizontal="center" vertical="center"/>
    </xf>
    <xf numFmtId="0" fontId="17" fillId="0" borderId="21" xfId="0" applyFont="1" applyBorder="1" applyAlignment="1">
      <alignment horizontal="left" vertical="center" wrapText="1"/>
    </xf>
    <xf numFmtId="0" fontId="17" fillId="0" borderId="22" xfId="0" applyFont="1" applyBorder="1" applyAlignment="1">
      <alignment horizontal="left" vertical="center" wrapText="1"/>
    </xf>
    <xf numFmtId="0" fontId="7" fillId="3" borderId="17" xfId="0" applyFont="1" applyFill="1" applyBorder="1" applyAlignment="1">
      <alignment horizontal="right" wrapText="1"/>
    </xf>
    <xf numFmtId="0" fontId="7" fillId="3" borderId="10" xfId="0" applyFont="1" applyFill="1" applyBorder="1" applyAlignment="1">
      <alignment horizontal="right" wrapText="1"/>
    </xf>
    <xf numFmtId="0" fontId="11" fillId="2" borderId="34" xfId="0" applyFont="1" applyFill="1" applyBorder="1" applyAlignment="1">
      <alignment horizontal="center" wrapText="1"/>
    </xf>
    <xf numFmtId="0" fontId="11" fillId="2" borderId="45" xfId="0" applyFont="1" applyFill="1" applyBorder="1" applyAlignment="1">
      <alignment horizontal="center" wrapText="1"/>
    </xf>
    <xf numFmtId="0" fontId="11" fillId="2" borderId="35" xfId="0" applyFont="1" applyFill="1" applyBorder="1" applyAlignment="1">
      <alignment horizontal="center" wrapText="1"/>
    </xf>
    <xf numFmtId="0" fontId="4" fillId="3" borderId="24" xfId="0" applyFont="1" applyFill="1" applyBorder="1" applyAlignment="1">
      <alignment horizontal="center"/>
    </xf>
    <xf numFmtId="0" fontId="4" fillId="3" borderId="10" xfId="0" applyFont="1" applyFill="1" applyBorder="1" applyAlignment="1">
      <alignment horizontal="center"/>
    </xf>
    <xf numFmtId="49" fontId="9" fillId="0" borderId="4"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49" fontId="9" fillId="0" borderId="20" xfId="0" applyNumberFormat="1" applyFont="1" applyBorder="1" applyAlignment="1">
      <alignment horizontal="center" vertical="center"/>
    </xf>
    <xf numFmtId="49" fontId="9" fillId="0" borderId="29" xfId="0" applyNumberFormat="1" applyFont="1" applyBorder="1" applyAlignment="1">
      <alignment horizontal="center" vertical="center"/>
    </xf>
    <xf numFmtId="49" fontId="9" fillId="0" borderId="32" xfId="0" applyNumberFormat="1" applyFont="1" applyBorder="1" applyAlignment="1">
      <alignment horizontal="center" vertical="center"/>
    </xf>
    <xf numFmtId="0" fontId="11" fillId="0" borderId="34" xfId="0" applyFont="1" applyFill="1" applyBorder="1" applyAlignment="1">
      <alignment horizontal="center" wrapText="1"/>
    </xf>
    <xf numFmtId="0" fontId="11" fillId="0" borderId="36" xfId="0" applyFont="1" applyFill="1" applyBorder="1" applyAlignment="1">
      <alignment horizontal="center" wrapText="1"/>
    </xf>
    <xf numFmtId="49" fontId="9" fillId="0" borderId="2"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0" fontId="16" fillId="3" borderId="4" xfId="0" applyFont="1" applyFill="1" applyBorder="1" applyAlignment="1">
      <alignment horizontal="center" wrapText="1"/>
    </xf>
    <xf numFmtId="0" fontId="16" fillId="3" borderId="7" xfId="0" applyFont="1" applyFill="1" applyBorder="1" applyAlignment="1">
      <alignment horizontal="center" wrapText="1"/>
    </xf>
    <xf numFmtId="0" fontId="16" fillId="3" borderId="2" xfId="0" applyFont="1" applyFill="1" applyBorder="1" applyAlignment="1">
      <alignment horizontal="center" wrapText="1"/>
    </xf>
    <xf numFmtId="0" fontId="16" fillId="3" borderId="5" xfId="0" applyFont="1" applyFill="1" applyBorder="1" applyAlignment="1">
      <alignment horizontal="center" wrapText="1"/>
    </xf>
    <xf numFmtId="49" fontId="19" fillId="0" borderId="52" xfId="0" applyNumberFormat="1" applyFont="1" applyBorder="1" applyAlignment="1">
      <alignment horizontal="center" vertical="center" wrapText="1"/>
    </xf>
    <xf numFmtId="49" fontId="19" fillId="0" borderId="51" xfId="0" applyNumberFormat="1" applyFont="1" applyBorder="1" applyAlignment="1">
      <alignment horizontal="center" vertical="center" wrapText="1"/>
    </xf>
    <xf numFmtId="0" fontId="17" fillId="0" borderId="9" xfId="0" applyFont="1" applyBorder="1" applyAlignment="1">
      <alignment horizontal="center"/>
    </xf>
    <xf numFmtId="0" fontId="17" fillId="0" borderId="33" xfId="0" applyFont="1" applyBorder="1" applyAlignment="1">
      <alignment horizontal="center"/>
    </xf>
    <xf numFmtId="0" fontId="17" fillId="0" borderId="25" xfId="0" applyFont="1" applyBorder="1" applyAlignment="1">
      <alignment horizontal="center"/>
    </xf>
    <xf numFmtId="0" fontId="11" fillId="0" borderId="44" xfId="0" applyFont="1" applyBorder="1" applyAlignment="1">
      <alignment horizontal="center" wrapText="1"/>
    </xf>
    <xf numFmtId="2" fontId="7" fillId="3" borderId="17" xfId="0" applyNumberFormat="1" applyFont="1" applyFill="1" applyBorder="1" applyAlignment="1">
      <alignment horizontal="center" wrapText="1"/>
    </xf>
    <xf numFmtId="2" fontId="7" fillId="3" borderId="87" xfId="0" applyNumberFormat="1" applyFont="1" applyFill="1" applyBorder="1" applyAlignment="1">
      <alignment horizontal="center" wrapText="1"/>
    </xf>
    <xf numFmtId="0" fontId="7" fillId="8" borderId="17" xfId="0" applyFont="1" applyFill="1" applyBorder="1" applyAlignment="1">
      <alignment horizontal="right" wrapText="1"/>
    </xf>
    <xf numFmtId="0" fontId="7" fillId="8" borderId="10" xfId="0" applyFont="1" applyFill="1" applyBorder="1" applyAlignment="1">
      <alignment horizontal="right" wrapText="1"/>
    </xf>
    <xf numFmtId="49" fontId="19" fillId="2" borderId="52" xfId="0" applyNumberFormat="1" applyFont="1" applyFill="1" applyBorder="1" applyAlignment="1">
      <alignment horizontal="center" vertical="center"/>
    </xf>
    <xf numFmtId="49" fontId="19" fillId="2" borderId="51" xfId="0" applyNumberFormat="1" applyFont="1" applyFill="1" applyBorder="1" applyAlignment="1">
      <alignment horizontal="center" vertical="center"/>
    </xf>
    <xf numFmtId="49" fontId="9" fillId="0" borderId="3" xfId="0" applyNumberFormat="1" applyFont="1" applyBorder="1" applyAlignment="1">
      <alignment horizontal="center" vertical="center"/>
    </xf>
    <xf numFmtId="0" fontId="3" fillId="0" borderId="37" xfId="0" applyFont="1" applyBorder="1" applyAlignment="1">
      <alignment horizontal="left" wrapText="1" shrinkToFit="1"/>
    </xf>
    <xf numFmtId="0" fontId="3" fillId="0" borderId="46" xfId="0" applyFont="1" applyBorder="1" applyAlignment="1">
      <alignment horizontal="left" wrapText="1" shrinkToFit="1"/>
    </xf>
    <xf numFmtId="0" fontId="3" fillId="0" borderId="33" xfId="0" applyFont="1" applyBorder="1" applyAlignment="1">
      <alignment horizontal="left" wrapText="1" shrinkToFit="1"/>
    </xf>
    <xf numFmtId="0" fontId="3" fillId="0" borderId="25" xfId="0" applyFont="1" applyBorder="1" applyAlignment="1">
      <alignment horizontal="left" wrapText="1" shrinkToFit="1"/>
    </xf>
    <xf numFmtId="0" fontId="3" fillId="0" borderId="27" xfId="0" applyFont="1" applyBorder="1" applyAlignment="1">
      <alignment horizontal="left" wrapText="1" shrinkToFit="1"/>
    </xf>
    <xf numFmtId="0" fontId="3" fillId="0" borderId="50" xfId="0" applyFont="1" applyBorder="1" applyAlignment="1">
      <alignment horizontal="left" wrapText="1" shrinkToFit="1"/>
    </xf>
    <xf numFmtId="49" fontId="9" fillId="0" borderId="2" xfId="0" applyNumberFormat="1" applyFont="1" applyFill="1" applyBorder="1" applyAlignment="1">
      <alignment horizontal="center" vertical="center"/>
    </xf>
    <xf numFmtId="49" fontId="9" fillId="0" borderId="5" xfId="0" applyNumberFormat="1" applyFont="1" applyFill="1" applyBorder="1" applyAlignment="1">
      <alignment horizontal="center" vertical="center"/>
    </xf>
    <xf numFmtId="49" fontId="9" fillId="0" borderId="20" xfId="0" applyNumberFormat="1" applyFont="1" applyBorder="1" applyAlignment="1">
      <alignment horizontal="center" vertical="center" wrapText="1"/>
    </xf>
    <xf numFmtId="49" fontId="9" fillId="0" borderId="15" xfId="0" applyNumberFormat="1" applyFont="1" applyBorder="1" applyAlignment="1">
      <alignment horizontal="center" vertical="center" wrapText="1"/>
    </xf>
    <xf numFmtId="49" fontId="9" fillId="0" borderId="34" xfId="0" applyNumberFormat="1" applyFont="1" applyFill="1" applyBorder="1" applyAlignment="1">
      <alignment horizontal="center" vertical="center"/>
    </xf>
    <xf numFmtId="49" fontId="9" fillId="0" borderId="36" xfId="0" applyNumberFormat="1" applyFont="1" applyFill="1" applyBorder="1" applyAlignment="1">
      <alignment horizontal="center" vertical="center"/>
    </xf>
    <xf numFmtId="49" fontId="9" fillId="3" borderId="28" xfId="0" applyNumberFormat="1" applyFont="1" applyFill="1" applyBorder="1" applyAlignment="1">
      <alignment horizontal="center" vertical="center"/>
    </xf>
    <xf numFmtId="49" fontId="9" fillId="3" borderId="54" xfId="0" applyNumberFormat="1" applyFont="1" applyFill="1" applyBorder="1" applyAlignment="1">
      <alignment horizontal="center" vertical="center"/>
    </xf>
    <xf numFmtId="49" fontId="9" fillId="0" borderId="18" xfId="0" applyNumberFormat="1" applyFont="1" applyBorder="1" applyAlignment="1">
      <alignment horizontal="center" vertical="center" wrapText="1"/>
    </xf>
    <xf numFmtId="49" fontId="9" fillId="0" borderId="14" xfId="0" applyNumberFormat="1" applyFont="1" applyBorder="1" applyAlignment="1">
      <alignment horizontal="center" vertical="center" wrapText="1"/>
    </xf>
    <xf numFmtId="49" fontId="9" fillId="0" borderId="44" xfId="0" applyNumberFormat="1" applyFont="1" applyBorder="1" applyAlignment="1">
      <alignment horizontal="center" vertical="center"/>
    </xf>
    <xf numFmtId="0" fontId="6" fillId="0" borderId="0" xfId="0" applyFont="1" applyAlignment="1">
      <alignment horizontal="left" vertical="center" wrapText="1"/>
    </xf>
    <xf numFmtId="0" fontId="6" fillId="0" borderId="38" xfId="0" applyFont="1" applyBorder="1" applyAlignment="1">
      <alignment horizontal="center" vertical="center" wrapText="1"/>
    </xf>
    <xf numFmtId="0" fontId="17" fillId="0" borderId="0" xfId="0" applyFont="1" applyBorder="1" applyAlignment="1">
      <alignment horizontal="left" vertical="top" wrapText="1"/>
    </xf>
    <xf numFmtId="0" fontId="17" fillId="0" borderId="92" xfId="0" applyFont="1" applyBorder="1" applyAlignment="1">
      <alignment horizontal="left" vertical="top" wrapText="1"/>
    </xf>
    <xf numFmtId="0" fontId="7" fillId="3" borderId="12" xfId="0" applyFont="1" applyFill="1" applyBorder="1" applyAlignment="1">
      <alignment horizontal="right" vertical="center" wrapText="1"/>
    </xf>
    <xf numFmtId="0" fontId="31" fillId="0" borderId="0" xfId="0" applyFont="1" applyAlignment="1">
      <alignment horizontal="center" vertical="top" wrapText="1"/>
    </xf>
    <xf numFmtId="0" fontId="22" fillId="0" borderId="12" xfId="0" applyFont="1" applyBorder="1" applyAlignment="1">
      <alignment horizontal="center" wrapText="1"/>
    </xf>
    <xf numFmtId="0" fontId="6" fillId="0" borderId="27" xfId="0" applyFont="1" applyBorder="1" applyAlignment="1">
      <alignment horizontal="center" wrapText="1"/>
    </xf>
    <xf numFmtId="0" fontId="6" fillId="0" borderId="37" xfId="0" applyFont="1" applyBorder="1" applyAlignment="1">
      <alignment horizontal="center" wrapText="1"/>
    </xf>
    <xf numFmtId="0" fontId="32" fillId="0" borderId="57" xfId="0" applyFont="1" applyBorder="1" applyAlignment="1">
      <alignment horizontal="center" wrapText="1"/>
    </xf>
    <xf numFmtId="0" fontId="6" fillId="0" borderId="12" xfId="0" applyFont="1" applyBorder="1" applyAlignment="1">
      <alignment horizontal="center" wrapText="1"/>
    </xf>
    <xf numFmtId="0" fontId="34" fillId="0" borderId="12" xfId="0" applyFont="1" applyBorder="1" applyAlignment="1">
      <alignment horizontal="center" wrapText="1"/>
    </xf>
    <xf numFmtId="0" fontId="33" fillId="0" borderId="0" xfId="0" applyFont="1" applyAlignment="1">
      <alignment horizontal="center" wrapText="1"/>
    </xf>
    <xf numFmtId="0" fontId="17" fillId="0" borderId="12" xfId="0" applyFont="1" applyBorder="1" applyAlignment="1">
      <alignment horizontal="center" vertical="center" wrapText="1"/>
    </xf>
    <xf numFmtId="0" fontId="17" fillId="0" borderId="30" xfId="0" applyFont="1" applyBorder="1" applyAlignment="1">
      <alignment horizontal="left" vertical="center" wrapText="1"/>
    </xf>
    <xf numFmtId="0" fontId="21" fillId="0" borderId="0" xfId="0" applyFont="1" applyAlignment="1">
      <alignment horizontal="center" wrapText="1"/>
    </xf>
    <xf numFmtId="0" fontId="3" fillId="0" borderId="53" xfId="0" applyFont="1" applyBorder="1" applyAlignment="1">
      <alignment horizontal="right"/>
    </xf>
    <xf numFmtId="0" fontId="3" fillId="0" borderId="88" xfId="0" applyFont="1" applyBorder="1" applyAlignment="1">
      <alignment horizontal="right"/>
    </xf>
    <xf numFmtId="0" fontId="7" fillId="0" borderId="42" xfId="0" applyFont="1" applyBorder="1" applyAlignment="1">
      <alignment horizontal="right"/>
    </xf>
    <xf numFmtId="0" fontId="7" fillId="0" borderId="91" xfId="0" applyFont="1" applyBorder="1" applyAlignment="1">
      <alignment horizontal="right"/>
    </xf>
    <xf numFmtId="0" fontId="3" fillId="0" borderId="40" xfId="0" applyFont="1" applyBorder="1" applyAlignment="1">
      <alignment horizontal="right"/>
    </xf>
    <xf numFmtId="0" fontId="3" fillId="0" borderId="19" xfId="0" applyFont="1" applyBorder="1" applyAlignment="1">
      <alignment horizontal="right"/>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40"/>
  <sheetViews>
    <sheetView zoomScale="90" zoomScaleNormal="90" workbookViewId="0">
      <pane ySplit="10" topLeftCell="A23" activePane="bottomLeft" state="frozen"/>
      <selection pane="bottomLeft" activeCell="R3" sqref="R3:U3"/>
    </sheetView>
  </sheetViews>
  <sheetFormatPr defaultRowHeight="15" x14ac:dyDescent="0.25"/>
  <cols>
    <col min="1" max="1" width="5.7109375" customWidth="1"/>
    <col min="2" max="2" width="4.28515625" customWidth="1"/>
    <col min="3" max="3" width="18.7109375" customWidth="1"/>
    <col min="4" max="4" width="29.140625" customWidth="1"/>
    <col min="21" max="21" width="24.5703125" customWidth="1"/>
  </cols>
  <sheetData>
    <row r="1" spans="1:26" ht="47.25" customHeight="1" x14ac:dyDescent="0.25">
      <c r="R1" s="518"/>
      <c r="S1" s="518"/>
      <c r="T1" s="518"/>
      <c r="U1" s="518"/>
    </row>
    <row r="2" spans="1:26" ht="15" customHeight="1" x14ac:dyDescent="0.25">
      <c r="D2" s="226"/>
      <c r="E2" s="227"/>
      <c r="F2" s="227"/>
      <c r="G2" s="227"/>
      <c r="H2" s="227"/>
      <c r="I2" s="227"/>
      <c r="J2" s="227"/>
      <c r="K2" s="227"/>
      <c r="L2" s="227"/>
      <c r="M2" s="227"/>
      <c r="N2" s="227"/>
      <c r="O2" s="227"/>
      <c r="P2" s="227"/>
      <c r="Q2" s="227"/>
      <c r="R2" s="548"/>
      <c r="S2" s="548"/>
      <c r="T2" s="226"/>
      <c r="U2" s="338" t="s">
        <v>201</v>
      </c>
      <c r="V2" s="227"/>
      <c r="W2" s="227"/>
      <c r="X2" s="227"/>
      <c r="Y2" s="227"/>
      <c r="Z2" s="227"/>
    </row>
    <row r="3" spans="1:26" ht="15" customHeight="1" x14ac:dyDescent="0.25">
      <c r="D3" s="226"/>
      <c r="E3" s="227"/>
      <c r="F3" s="227"/>
      <c r="G3" s="227"/>
      <c r="H3" s="227"/>
      <c r="I3" s="227"/>
      <c r="J3" s="227"/>
      <c r="K3" s="227"/>
      <c r="L3" s="227"/>
      <c r="M3" s="227"/>
      <c r="N3" s="227"/>
      <c r="O3" s="227"/>
      <c r="P3" s="227"/>
      <c r="Q3" s="227"/>
      <c r="R3" s="546" t="s">
        <v>258</v>
      </c>
      <c r="S3" s="546"/>
      <c r="T3" s="546"/>
      <c r="U3" s="546"/>
      <c r="V3" s="227"/>
      <c r="W3" s="227"/>
      <c r="X3" s="227"/>
      <c r="Y3" s="227"/>
      <c r="Z3" s="227"/>
    </row>
    <row r="4" spans="1:26" ht="94.5" customHeight="1" x14ac:dyDescent="0.25">
      <c r="B4" s="547" t="s">
        <v>255</v>
      </c>
      <c r="C4" s="547"/>
      <c r="D4" s="547"/>
      <c r="E4" s="547"/>
      <c r="F4" s="547"/>
      <c r="G4" s="547"/>
      <c r="H4" s="547"/>
      <c r="I4" s="547"/>
      <c r="J4" s="547"/>
      <c r="K4" s="547"/>
      <c r="L4" s="547"/>
      <c r="M4" s="547"/>
      <c r="N4" s="547"/>
      <c r="O4" s="547"/>
      <c r="P4" s="547"/>
      <c r="Q4" s="547"/>
      <c r="R4" s="547"/>
      <c r="S4" s="547"/>
      <c r="T4" s="547"/>
      <c r="U4" s="547"/>
      <c r="V4" s="228"/>
      <c r="W4" s="228"/>
      <c r="X4" s="228"/>
      <c r="Y4" s="228"/>
      <c r="Z4" s="228"/>
    </row>
    <row r="6" spans="1:26" ht="19.5" thickBot="1" x14ac:dyDescent="0.35">
      <c r="A6" s="519" t="s">
        <v>83</v>
      </c>
      <c r="B6" s="520"/>
      <c r="C6" s="520"/>
      <c r="D6" s="520"/>
      <c r="E6" s="520"/>
      <c r="F6" s="520"/>
      <c r="G6" s="520"/>
      <c r="H6" s="520"/>
      <c r="I6" s="520"/>
      <c r="J6" s="520"/>
      <c r="K6" s="520"/>
      <c r="L6" s="520"/>
      <c r="M6" s="520"/>
      <c r="N6" s="520"/>
      <c r="O6" s="520"/>
      <c r="P6" s="520"/>
      <c r="Q6" s="520"/>
      <c r="R6" s="520"/>
      <c r="S6" s="520"/>
      <c r="T6" s="520"/>
      <c r="U6" s="520"/>
    </row>
    <row r="7" spans="1:26" x14ac:dyDescent="0.25">
      <c r="A7" s="521" t="s">
        <v>0</v>
      </c>
      <c r="B7" s="523" t="s">
        <v>9</v>
      </c>
      <c r="C7" s="523"/>
      <c r="D7" s="524"/>
      <c r="E7" s="527" t="s">
        <v>84</v>
      </c>
      <c r="F7" s="529" t="s">
        <v>78</v>
      </c>
      <c r="G7" s="530"/>
      <c r="H7" s="530"/>
      <c r="I7" s="530"/>
      <c r="J7" s="531"/>
      <c r="K7" s="532" t="s">
        <v>12</v>
      </c>
      <c r="L7" s="533"/>
      <c r="M7" s="533"/>
      <c r="N7" s="533"/>
      <c r="O7" s="534"/>
      <c r="P7" s="535" t="s">
        <v>85</v>
      </c>
      <c r="Q7" s="536"/>
      <c r="R7" s="536"/>
      <c r="S7" s="536"/>
      <c r="T7" s="537"/>
      <c r="U7" s="538" t="s">
        <v>8</v>
      </c>
    </row>
    <row r="8" spans="1:26" ht="36.75" x14ac:dyDescent="0.25">
      <c r="A8" s="522"/>
      <c r="B8" s="525"/>
      <c r="C8" s="525"/>
      <c r="D8" s="526"/>
      <c r="E8" s="528"/>
      <c r="F8" s="148" t="s">
        <v>140</v>
      </c>
      <c r="G8" s="540" t="s">
        <v>86</v>
      </c>
      <c r="H8" s="541"/>
      <c r="I8" s="149" t="s">
        <v>87</v>
      </c>
      <c r="J8" s="150" t="s">
        <v>88</v>
      </c>
      <c r="K8" s="151" t="s">
        <v>140</v>
      </c>
      <c r="L8" s="542" t="s">
        <v>86</v>
      </c>
      <c r="M8" s="543"/>
      <c r="N8" s="152" t="s">
        <v>87</v>
      </c>
      <c r="O8" s="153" t="s">
        <v>88</v>
      </c>
      <c r="P8" s="154" t="s">
        <v>140</v>
      </c>
      <c r="Q8" s="544" t="s">
        <v>86</v>
      </c>
      <c r="R8" s="545"/>
      <c r="S8" s="155" t="s">
        <v>87</v>
      </c>
      <c r="T8" s="156" t="s">
        <v>88</v>
      </c>
      <c r="U8" s="539"/>
    </row>
    <row r="9" spans="1:26" x14ac:dyDescent="0.25">
      <c r="A9" s="498">
        <v>1</v>
      </c>
      <c r="B9" s="500">
        <v>3</v>
      </c>
      <c r="C9" s="502">
        <v>4</v>
      </c>
      <c r="D9" s="503"/>
      <c r="E9" s="506">
        <v>5</v>
      </c>
      <c r="F9" s="508">
        <v>6</v>
      </c>
      <c r="G9" s="140">
        <v>7</v>
      </c>
      <c r="H9" s="140" t="s">
        <v>34</v>
      </c>
      <c r="I9" s="510" t="s">
        <v>35</v>
      </c>
      <c r="J9" s="141" t="s">
        <v>14</v>
      </c>
      <c r="K9" s="512" t="s">
        <v>15</v>
      </c>
      <c r="L9" s="157" t="s">
        <v>16</v>
      </c>
      <c r="M9" s="157" t="s">
        <v>17</v>
      </c>
      <c r="N9" s="514" t="s">
        <v>18</v>
      </c>
      <c r="O9" s="158" t="s">
        <v>19</v>
      </c>
      <c r="P9" s="159" t="s">
        <v>20</v>
      </c>
      <c r="Q9" s="160" t="s">
        <v>21</v>
      </c>
      <c r="R9" s="160" t="s">
        <v>22</v>
      </c>
      <c r="S9" s="160" t="s">
        <v>60</v>
      </c>
      <c r="T9" s="161" t="s">
        <v>25</v>
      </c>
      <c r="U9" s="516" t="s">
        <v>24</v>
      </c>
    </row>
    <row r="10" spans="1:26" ht="15.75" thickBot="1" x14ac:dyDescent="0.3">
      <c r="A10" s="499"/>
      <c r="B10" s="501"/>
      <c r="C10" s="504"/>
      <c r="D10" s="505"/>
      <c r="E10" s="507"/>
      <c r="F10" s="509"/>
      <c r="G10" s="143" t="s">
        <v>89</v>
      </c>
      <c r="H10" s="145" t="s">
        <v>90</v>
      </c>
      <c r="I10" s="511"/>
      <c r="J10" s="144" t="s">
        <v>91</v>
      </c>
      <c r="K10" s="513"/>
      <c r="L10" s="162" t="s">
        <v>117</v>
      </c>
      <c r="M10" s="142" t="s">
        <v>118</v>
      </c>
      <c r="N10" s="515"/>
      <c r="O10" s="163" t="s">
        <v>119</v>
      </c>
      <c r="P10" s="164" t="s">
        <v>120</v>
      </c>
      <c r="Q10" s="165" t="s">
        <v>121</v>
      </c>
      <c r="R10" s="165" t="s">
        <v>122</v>
      </c>
      <c r="S10" s="165" t="s">
        <v>63</v>
      </c>
      <c r="T10" s="166" t="s">
        <v>123</v>
      </c>
      <c r="U10" s="517"/>
    </row>
    <row r="11" spans="1:26" ht="15.75" thickBot="1" x14ac:dyDescent="0.3">
      <c r="A11" s="232" t="s">
        <v>124</v>
      </c>
      <c r="B11" s="457" t="s">
        <v>92</v>
      </c>
      <c r="C11" s="458"/>
      <c r="D11" s="458"/>
      <c r="E11" s="458"/>
      <c r="F11" s="458"/>
      <c r="G11" s="458"/>
      <c r="H11" s="458"/>
      <c r="I11" s="458"/>
      <c r="J11" s="458"/>
      <c r="K11" s="458"/>
      <c r="L11" s="458"/>
      <c r="M11" s="458"/>
      <c r="N11" s="458"/>
      <c r="O11" s="458"/>
      <c r="P11" s="458"/>
      <c r="Q11" s="458"/>
      <c r="R11" s="458"/>
      <c r="S11" s="458"/>
      <c r="T11" s="458"/>
      <c r="U11" s="460"/>
    </row>
    <row r="12" spans="1:26" ht="16.5" customHeight="1" x14ac:dyDescent="0.25">
      <c r="A12" s="463" t="s">
        <v>1</v>
      </c>
      <c r="B12" s="493">
        <v>1</v>
      </c>
      <c r="C12" s="491" t="s">
        <v>93</v>
      </c>
      <c r="D12" s="167" t="s">
        <v>94</v>
      </c>
      <c r="E12" s="485">
        <v>14.14</v>
      </c>
      <c r="F12" s="168"/>
      <c r="G12" s="169">
        <f>E12*F12</f>
        <v>0</v>
      </c>
      <c r="H12" s="487">
        <f>G12+G13</f>
        <v>0</v>
      </c>
      <c r="I12" s="475"/>
      <c r="J12" s="471">
        <f>H12+I12</f>
        <v>0</v>
      </c>
      <c r="K12" s="170"/>
      <c r="L12" s="357">
        <f>E12*K12</f>
        <v>0</v>
      </c>
      <c r="M12" s="473">
        <f>L12+L13</f>
        <v>0</v>
      </c>
      <c r="N12" s="475">
        <v>0</v>
      </c>
      <c r="O12" s="477">
        <f>M12+N12</f>
        <v>0</v>
      </c>
      <c r="P12" s="172">
        <f>F12+K12</f>
        <v>0</v>
      </c>
      <c r="Q12" s="173">
        <f>E12*P12</f>
        <v>0</v>
      </c>
      <c r="R12" s="479">
        <f>Q12+Q13</f>
        <v>0</v>
      </c>
      <c r="S12" s="479">
        <f>I12+N12</f>
        <v>0</v>
      </c>
      <c r="T12" s="461">
        <f>R12+S12</f>
        <v>0</v>
      </c>
      <c r="U12" s="495" t="s">
        <v>95</v>
      </c>
    </row>
    <row r="13" spans="1:26" ht="25.5" customHeight="1" thickBot="1" x14ac:dyDescent="0.3">
      <c r="A13" s="464"/>
      <c r="B13" s="494"/>
      <c r="C13" s="492"/>
      <c r="D13" s="264" t="s">
        <v>96</v>
      </c>
      <c r="E13" s="486"/>
      <c r="F13" s="174"/>
      <c r="G13" s="175">
        <f>E12*F13</f>
        <v>0</v>
      </c>
      <c r="H13" s="488"/>
      <c r="I13" s="476"/>
      <c r="J13" s="472"/>
      <c r="K13" s="176"/>
      <c r="L13" s="358">
        <f>E12*K13</f>
        <v>0</v>
      </c>
      <c r="M13" s="474"/>
      <c r="N13" s="476"/>
      <c r="O13" s="478"/>
      <c r="P13" s="178">
        <f>F13+K13</f>
        <v>0</v>
      </c>
      <c r="Q13" s="179">
        <f>E12*P13</f>
        <v>0</v>
      </c>
      <c r="R13" s="480"/>
      <c r="S13" s="480"/>
      <c r="T13" s="462"/>
      <c r="U13" s="496"/>
    </row>
    <row r="14" spans="1:26" ht="14.25" customHeight="1" x14ac:dyDescent="0.25">
      <c r="A14" s="463" t="s">
        <v>2</v>
      </c>
      <c r="B14" s="489">
        <v>2</v>
      </c>
      <c r="C14" s="491" t="s">
        <v>93</v>
      </c>
      <c r="D14" s="167" t="str">
        <f t="shared" ref="D14:E23" si="0">D12</f>
        <v>dienu skaits/pamatatlīdzība</v>
      </c>
      <c r="E14" s="485">
        <f>E12</f>
        <v>14.14</v>
      </c>
      <c r="F14" s="168"/>
      <c r="G14" s="169">
        <f>E14*F14</f>
        <v>0</v>
      </c>
      <c r="H14" s="487">
        <f t="shared" ref="H14" si="1">G14+G15</f>
        <v>0</v>
      </c>
      <c r="I14" s="475"/>
      <c r="J14" s="471">
        <f t="shared" ref="J14" si="2">H14+I14</f>
        <v>0</v>
      </c>
      <c r="K14" s="170"/>
      <c r="L14" s="357">
        <f>E14*K14</f>
        <v>0</v>
      </c>
      <c r="M14" s="473">
        <f t="shared" ref="M14" si="3">L14+L15</f>
        <v>0</v>
      </c>
      <c r="N14" s="475"/>
      <c r="O14" s="477">
        <f t="shared" ref="O14" si="4">M14+N14</f>
        <v>0</v>
      </c>
      <c r="P14" s="172">
        <f t="shared" ref="P14:P23" si="5">F14+K14</f>
        <v>0</v>
      </c>
      <c r="Q14" s="173">
        <f>E14*P14</f>
        <v>0</v>
      </c>
      <c r="R14" s="479">
        <f t="shared" ref="R14" si="6">Q14+Q15</f>
        <v>0</v>
      </c>
      <c r="S14" s="479">
        <f t="shared" ref="S14" si="7">I14+N14</f>
        <v>0</v>
      </c>
      <c r="T14" s="461">
        <f t="shared" ref="T14" si="8">R14+S14</f>
        <v>0</v>
      </c>
      <c r="U14" s="496"/>
    </row>
    <row r="15" spans="1:26" ht="25.5" customHeight="1" thickBot="1" x14ac:dyDescent="0.3">
      <c r="A15" s="464"/>
      <c r="B15" s="490"/>
      <c r="C15" s="492"/>
      <c r="D15" s="264" t="str">
        <f t="shared" si="0"/>
        <v>dienu skaits, kad ģimenē ir ievietots bērns/ atlīdzība</v>
      </c>
      <c r="E15" s="486"/>
      <c r="F15" s="174"/>
      <c r="G15" s="175">
        <f>E14*F15</f>
        <v>0</v>
      </c>
      <c r="H15" s="488"/>
      <c r="I15" s="476"/>
      <c r="J15" s="472"/>
      <c r="K15" s="176"/>
      <c r="L15" s="358">
        <f>E14*K15</f>
        <v>0</v>
      </c>
      <c r="M15" s="474"/>
      <c r="N15" s="476"/>
      <c r="O15" s="478"/>
      <c r="P15" s="178">
        <f t="shared" si="5"/>
        <v>0</v>
      </c>
      <c r="Q15" s="179">
        <f>E14*P15</f>
        <v>0</v>
      </c>
      <c r="R15" s="480"/>
      <c r="S15" s="480"/>
      <c r="T15" s="462"/>
      <c r="U15" s="496"/>
    </row>
    <row r="16" spans="1:26" ht="15.75" customHeight="1" x14ac:dyDescent="0.25">
      <c r="A16" s="463" t="s">
        <v>3</v>
      </c>
      <c r="B16" s="489">
        <v>3</v>
      </c>
      <c r="C16" s="491" t="s">
        <v>93</v>
      </c>
      <c r="D16" s="167" t="str">
        <f t="shared" si="0"/>
        <v>dienu skaits/pamatatlīdzība</v>
      </c>
      <c r="E16" s="485">
        <f>E14</f>
        <v>14.14</v>
      </c>
      <c r="F16" s="168"/>
      <c r="G16" s="169">
        <f>E16*F16</f>
        <v>0</v>
      </c>
      <c r="H16" s="487">
        <f t="shared" ref="H16" si="9">G16+G17</f>
        <v>0</v>
      </c>
      <c r="I16" s="475"/>
      <c r="J16" s="471">
        <f t="shared" ref="J16:J18" si="10">H16+I16</f>
        <v>0</v>
      </c>
      <c r="K16" s="170"/>
      <c r="L16" s="171">
        <f>E16*K16</f>
        <v>0</v>
      </c>
      <c r="M16" s="473">
        <f t="shared" ref="M16" si="11">L16+L17</f>
        <v>0</v>
      </c>
      <c r="N16" s="475"/>
      <c r="O16" s="477">
        <f t="shared" ref="O16" si="12">M16+N16</f>
        <v>0</v>
      </c>
      <c r="P16" s="172">
        <f t="shared" si="5"/>
        <v>0</v>
      </c>
      <c r="Q16" s="173">
        <f>E16*P16</f>
        <v>0</v>
      </c>
      <c r="R16" s="479">
        <f t="shared" ref="R16" si="13">Q16+Q17</f>
        <v>0</v>
      </c>
      <c r="S16" s="479">
        <f t="shared" ref="S16" si="14">I16+N16</f>
        <v>0</v>
      </c>
      <c r="T16" s="461">
        <f t="shared" ref="T16" si="15">R16+S16</f>
        <v>0</v>
      </c>
      <c r="U16" s="496"/>
    </row>
    <row r="17" spans="1:21" ht="24.75" customHeight="1" thickBot="1" x14ac:dyDescent="0.3">
      <c r="A17" s="464"/>
      <c r="B17" s="490"/>
      <c r="C17" s="492"/>
      <c r="D17" s="264" t="str">
        <f t="shared" si="0"/>
        <v>dienu skaits, kad ģimenē ir ievietots bērns/ atlīdzība</v>
      </c>
      <c r="E17" s="486"/>
      <c r="F17" s="174"/>
      <c r="G17" s="175">
        <f>E16*F17</f>
        <v>0</v>
      </c>
      <c r="H17" s="488"/>
      <c r="I17" s="476"/>
      <c r="J17" s="472"/>
      <c r="K17" s="176"/>
      <c r="L17" s="177">
        <f>E16*K17</f>
        <v>0</v>
      </c>
      <c r="M17" s="474"/>
      <c r="N17" s="476"/>
      <c r="O17" s="478"/>
      <c r="P17" s="178">
        <f t="shared" si="5"/>
        <v>0</v>
      </c>
      <c r="Q17" s="179">
        <f>E16*P17</f>
        <v>0</v>
      </c>
      <c r="R17" s="480"/>
      <c r="S17" s="480"/>
      <c r="T17" s="462"/>
      <c r="U17" s="496"/>
    </row>
    <row r="18" spans="1:21" ht="16.5" customHeight="1" x14ac:dyDescent="0.25">
      <c r="A18" s="463" t="s">
        <v>97</v>
      </c>
      <c r="B18" s="489">
        <v>4</v>
      </c>
      <c r="C18" s="483" t="s">
        <v>93</v>
      </c>
      <c r="D18" s="167" t="str">
        <f t="shared" si="0"/>
        <v>dienu skaits/pamatatlīdzība</v>
      </c>
      <c r="E18" s="485">
        <f t="shared" si="0"/>
        <v>14.14</v>
      </c>
      <c r="F18" s="168"/>
      <c r="G18" s="169">
        <f>E18*F18</f>
        <v>0</v>
      </c>
      <c r="H18" s="487">
        <f t="shared" ref="H18" si="16">G18+G19</f>
        <v>0</v>
      </c>
      <c r="I18" s="475"/>
      <c r="J18" s="471">
        <f t="shared" si="10"/>
        <v>0</v>
      </c>
      <c r="K18" s="170"/>
      <c r="L18" s="171">
        <f>E18*K18</f>
        <v>0</v>
      </c>
      <c r="M18" s="473">
        <f t="shared" ref="M18" si="17">L18+L19</f>
        <v>0</v>
      </c>
      <c r="N18" s="475"/>
      <c r="O18" s="477">
        <f t="shared" ref="O18" si="18">M18+N18</f>
        <v>0</v>
      </c>
      <c r="P18" s="172">
        <f t="shared" si="5"/>
        <v>0</v>
      </c>
      <c r="Q18" s="173">
        <f>E18*P18</f>
        <v>0</v>
      </c>
      <c r="R18" s="479">
        <f t="shared" ref="R18" si="19">Q18+Q19</f>
        <v>0</v>
      </c>
      <c r="S18" s="479">
        <f t="shared" ref="S18" si="20">I18+N18</f>
        <v>0</v>
      </c>
      <c r="T18" s="461">
        <f t="shared" ref="T18" si="21">R18+S18</f>
        <v>0</v>
      </c>
      <c r="U18" s="496"/>
    </row>
    <row r="19" spans="1:21" ht="24.75" customHeight="1" thickBot="1" x14ac:dyDescent="0.3">
      <c r="A19" s="464"/>
      <c r="B19" s="490"/>
      <c r="C19" s="484"/>
      <c r="D19" s="264" t="str">
        <f t="shared" si="0"/>
        <v>dienu skaits, kad ģimenē ir ievietots bērns/ atlīdzība</v>
      </c>
      <c r="E19" s="486"/>
      <c r="F19" s="174"/>
      <c r="G19" s="175">
        <f>E18*F19</f>
        <v>0</v>
      </c>
      <c r="H19" s="488"/>
      <c r="I19" s="476"/>
      <c r="J19" s="472"/>
      <c r="K19" s="176"/>
      <c r="L19" s="177">
        <f>E18*K19</f>
        <v>0</v>
      </c>
      <c r="M19" s="474"/>
      <c r="N19" s="476"/>
      <c r="O19" s="478"/>
      <c r="P19" s="178">
        <f t="shared" si="5"/>
        <v>0</v>
      </c>
      <c r="Q19" s="179">
        <f>E18*P19</f>
        <v>0</v>
      </c>
      <c r="R19" s="480"/>
      <c r="S19" s="480"/>
      <c r="T19" s="462"/>
      <c r="U19" s="496"/>
    </row>
    <row r="20" spans="1:21" ht="16.5" customHeight="1" x14ac:dyDescent="0.25">
      <c r="A20" s="463" t="s">
        <v>98</v>
      </c>
      <c r="B20" s="489">
        <v>5</v>
      </c>
      <c r="C20" s="483" t="s">
        <v>93</v>
      </c>
      <c r="D20" s="167" t="str">
        <f t="shared" si="0"/>
        <v>dienu skaits/pamatatlīdzība</v>
      </c>
      <c r="E20" s="485">
        <f t="shared" si="0"/>
        <v>14.14</v>
      </c>
      <c r="F20" s="168"/>
      <c r="G20" s="169">
        <f>E20*F20</f>
        <v>0</v>
      </c>
      <c r="H20" s="487">
        <f t="shared" ref="H20" si="22">G20+G21</f>
        <v>0</v>
      </c>
      <c r="I20" s="475"/>
      <c r="J20" s="471">
        <f t="shared" ref="J20" si="23">H20+I20</f>
        <v>0</v>
      </c>
      <c r="K20" s="170"/>
      <c r="L20" s="171">
        <f>E20*K20</f>
        <v>0</v>
      </c>
      <c r="M20" s="473">
        <f t="shared" ref="M20" si="24">L20+L21</f>
        <v>0</v>
      </c>
      <c r="N20" s="475"/>
      <c r="O20" s="477">
        <f t="shared" ref="O20" si="25">M20+N20</f>
        <v>0</v>
      </c>
      <c r="P20" s="172">
        <f t="shared" si="5"/>
        <v>0</v>
      </c>
      <c r="Q20" s="173">
        <f>E20*P20</f>
        <v>0</v>
      </c>
      <c r="R20" s="479">
        <f t="shared" ref="R20" si="26">Q20+Q21</f>
        <v>0</v>
      </c>
      <c r="S20" s="479">
        <f t="shared" ref="S20" si="27">I20+N20</f>
        <v>0</v>
      </c>
      <c r="T20" s="461">
        <f t="shared" ref="T20" si="28">R20+S20</f>
        <v>0</v>
      </c>
      <c r="U20" s="496"/>
    </row>
    <row r="21" spans="1:21" ht="27" customHeight="1" thickBot="1" x14ac:dyDescent="0.3">
      <c r="A21" s="464"/>
      <c r="B21" s="490"/>
      <c r="C21" s="484"/>
      <c r="D21" s="264" t="str">
        <f t="shared" si="0"/>
        <v>dienu skaits, kad ģimenē ir ievietots bērns/ atlīdzība</v>
      </c>
      <c r="E21" s="486"/>
      <c r="F21" s="174"/>
      <c r="G21" s="175">
        <f>E20*F21</f>
        <v>0</v>
      </c>
      <c r="H21" s="488"/>
      <c r="I21" s="476"/>
      <c r="J21" s="472"/>
      <c r="K21" s="176"/>
      <c r="L21" s="177">
        <f>E20*K21</f>
        <v>0</v>
      </c>
      <c r="M21" s="474"/>
      <c r="N21" s="476"/>
      <c r="O21" s="478"/>
      <c r="P21" s="178">
        <f t="shared" si="5"/>
        <v>0</v>
      </c>
      <c r="Q21" s="179">
        <f>E20*P21</f>
        <v>0</v>
      </c>
      <c r="R21" s="480"/>
      <c r="S21" s="480"/>
      <c r="T21" s="462"/>
      <c r="U21" s="496"/>
    </row>
    <row r="22" spans="1:21" ht="15.75" customHeight="1" x14ac:dyDescent="0.25">
      <c r="A22" s="463" t="s">
        <v>99</v>
      </c>
      <c r="B22" s="481">
        <v>6</v>
      </c>
      <c r="C22" s="483" t="s">
        <v>93</v>
      </c>
      <c r="D22" s="167" t="str">
        <f t="shared" si="0"/>
        <v>dienu skaits/pamatatlīdzība</v>
      </c>
      <c r="E22" s="485">
        <f t="shared" si="0"/>
        <v>14.14</v>
      </c>
      <c r="F22" s="168"/>
      <c r="G22" s="169">
        <f>E22*F22</f>
        <v>0</v>
      </c>
      <c r="H22" s="487">
        <f t="shared" ref="H22" si="29">G22+G23</f>
        <v>0</v>
      </c>
      <c r="I22" s="475"/>
      <c r="J22" s="471">
        <f t="shared" ref="J22" si="30">H22+I22</f>
        <v>0</v>
      </c>
      <c r="K22" s="170"/>
      <c r="L22" s="171">
        <f>E22*K22</f>
        <v>0</v>
      </c>
      <c r="M22" s="473">
        <f t="shared" ref="M22" si="31">L22+L23</f>
        <v>0</v>
      </c>
      <c r="N22" s="475"/>
      <c r="O22" s="477">
        <f t="shared" ref="O22" si="32">M22+N22</f>
        <v>0</v>
      </c>
      <c r="P22" s="172">
        <f t="shared" si="5"/>
        <v>0</v>
      </c>
      <c r="Q22" s="173">
        <f>E22*P22</f>
        <v>0</v>
      </c>
      <c r="R22" s="479">
        <f t="shared" ref="R22:R24" si="33">Q22+Q23</f>
        <v>0</v>
      </c>
      <c r="S22" s="479">
        <f t="shared" ref="S22" si="34">I22+N22</f>
        <v>0</v>
      </c>
      <c r="T22" s="461">
        <f t="shared" ref="T22" si="35">R22+S22</f>
        <v>0</v>
      </c>
      <c r="U22" s="496"/>
    </row>
    <row r="23" spans="1:21" ht="29.25" customHeight="1" thickBot="1" x14ac:dyDescent="0.3">
      <c r="A23" s="464"/>
      <c r="B23" s="482"/>
      <c r="C23" s="484"/>
      <c r="D23" s="264" t="str">
        <f t="shared" si="0"/>
        <v>dienu skaits, kad ģimenē ir ievietots bērns/ atlīdzība</v>
      </c>
      <c r="E23" s="486"/>
      <c r="F23" s="174"/>
      <c r="G23" s="175">
        <f>E22*F23</f>
        <v>0</v>
      </c>
      <c r="H23" s="488"/>
      <c r="I23" s="476"/>
      <c r="J23" s="472"/>
      <c r="K23" s="176"/>
      <c r="L23" s="177">
        <f>E22*K23</f>
        <v>0</v>
      </c>
      <c r="M23" s="474"/>
      <c r="N23" s="476"/>
      <c r="O23" s="478"/>
      <c r="P23" s="178">
        <f t="shared" si="5"/>
        <v>0</v>
      </c>
      <c r="Q23" s="179">
        <f>E22*P23</f>
        <v>0</v>
      </c>
      <c r="R23" s="480"/>
      <c r="S23" s="480"/>
      <c r="T23" s="462"/>
      <c r="U23" s="497"/>
    </row>
    <row r="24" spans="1:21" x14ac:dyDescent="0.25">
      <c r="A24" s="463" t="s">
        <v>101</v>
      </c>
      <c r="B24" s="465" t="s">
        <v>102</v>
      </c>
      <c r="C24" s="466"/>
      <c r="D24" s="469" t="str">
        <f>D12</f>
        <v>dienu skaits/pamatatlīdzība</v>
      </c>
      <c r="E24" s="470"/>
      <c r="F24" s="180">
        <f>F12+F14+F16+F18+F20+F22</f>
        <v>0</v>
      </c>
      <c r="G24" s="181">
        <f>G12+G14+G16+G18+G20+G22</f>
        <v>0</v>
      </c>
      <c r="H24" s="449">
        <f>G24+G25</f>
        <v>0</v>
      </c>
      <c r="I24" s="449">
        <f>SUM(H12:H23)</f>
        <v>0</v>
      </c>
      <c r="J24" s="451">
        <f>H24+I24</f>
        <v>0</v>
      </c>
      <c r="K24" s="180">
        <f>K12+K14+K16+K18+K20+K22</f>
        <v>0</v>
      </c>
      <c r="L24" s="181">
        <f>L12+L14+L16+L18+L20+L22</f>
        <v>0</v>
      </c>
      <c r="M24" s="449">
        <f>L24+L25</f>
        <v>0</v>
      </c>
      <c r="N24" s="449">
        <f>SUM(N12:N23)</f>
        <v>0</v>
      </c>
      <c r="O24" s="451">
        <f>M24+N24</f>
        <v>0</v>
      </c>
      <c r="P24" s="180">
        <f t="shared" ref="P24:Q25" si="36">P12+P14+P16+P18+P20+P22</f>
        <v>0</v>
      </c>
      <c r="Q24" s="181">
        <f>Q12+Q14+Q16+Q18+Q20+Q22</f>
        <v>0</v>
      </c>
      <c r="R24" s="449">
        <f t="shared" si="33"/>
        <v>0</v>
      </c>
      <c r="S24" s="449">
        <f>I24+N24</f>
        <v>0</v>
      </c>
      <c r="T24" s="451">
        <f>R24+S24</f>
        <v>0</v>
      </c>
      <c r="U24" s="453" t="s">
        <v>103</v>
      </c>
    </row>
    <row r="25" spans="1:21" ht="19.5" customHeight="1" thickBot="1" x14ac:dyDescent="0.3">
      <c r="A25" s="464"/>
      <c r="B25" s="467"/>
      <c r="C25" s="468"/>
      <c r="D25" s="455" t="str">
        <f>D13</f>
        <v>dienu skaits, kad ģimenē ir ievietots bērns/ atlīdzība</v>
      </c>
      <c r="E25" s="456"/>
      <c r="F25" s="182">
        <f>F13+F15+F17+F19+F21+F23</f>
        <v>0</v>
      </c>
      <c r="G25" s="183">
        <f>G13+G15+G17+G19+G21+G23</f>
        <v>0</v>
      </c>
      <c r="H25" s="450"/>
      <c r="I25" s="450"/>
      <c r="J25" s="452"/>
      <c r="K25" s="182">
        <f>K13+K15+K17+K19+K21+K23</f>
        <v>0</v>
      </c>
      <c r="L25" s="183">
        <f>L13+L15+L17+L19+L21+L23</f>
        <v>0</v>
      </c>
      <c r="M25" s="450"/>
      <c r="N25" s="450"/>
      <c r="O25" s="452"/>
      <c r="P25" s="182">
        <f>P13+P15+P17+P19+P21+P23</f>
        <v>0</v>
      </c>
      <c r="Q25" s="183">
        <f t="shared" si="36"/>
        <v>0</v>
      </c>
      <c r="R25" s="450"/>
      <c r="S25" s="450"/>
      <c r="T25" s="452"/>
      <c r="U25" s="454"/>
    </row>
    <row r="26" spans="1:21" ht="15.75" thickBot="1" x14ac:dyDescent="0.3">
      <c r="A26" s="229" t="s">
        <v>125</v>
      </c>
      <c r="B26" s="457" t="s">
        <v>104</v>
      </c>
      <c r="C26" s="458"/>
      <c r="D26" s="458"/>
      <c r="E26" s="458"/>
      <c r="F26" s="458"/>
      <c r="G26" s="458"/>
      <c r="H26" s="458"/>
      <c r="I26" s="458"/>
      <c r="J26" s="458"/>
      <c r="K26" s="459"/>
      <c r="L26" s="459"/>
      <c r="M26" s="459"/>
      <c r="N26" s="459"/>
      <c r="O26" s="459"/>
      <c r="P26" s="459"/>
      <c r="Q26" s="459"/>
      <c r="R26" s="459"/>
      <c r="S26" s="459"/>
      <c r="T26" s="459"/>
      <c r="U26" s="460"/>
    </row>
    <row r="27" spans="1:21" ht="24" x14ac:dyDescent="0.25">
      <c r="A27" s="146" t="s">
        <v>4</v>
      </c>
      <c r="B27" s="184">
        <v>1</v>
      </c>
      <c r="C27" s="195" t="s">
        <v>93</v>
      </c>
      <c r="D27" s="266" t="str">
        <f>D23</f>
        <v>dienu skaits, kad ģimenē ir ievietots bērns/ atlīdzība</v>
      </c>
      <c r="E27" s="185">
        <v>28.27</v>
      </c>
      <c r="F27" s="186"/>
      <c r="G27" s="447">
        <f t="shared" ref="G27:G32" si="37">E27*F27</f>
        <v>0</v>
      </c>
      <c r="H27" s="448"/>
      <c r="I27" s="187"/>
      <c r="J27" s="188">
        <f>G27+I27</f>
        <v>0</v>
      </c>
      <c r="K27" s="189"/>
      <c r="L27" s="435">
        <f t="shared" ref="L27:L32" si="38">E27*K27</f>
        <v>0</v>
      </c>
      <c r="M27" s="436"/>
      <c r="N27" s="187"/>
      <c r="O27" s="190">
        <f t="shared" ref="O27:O32" si="39">L27+N27</f>
        <v>0</v>
      </c>
      <c r="P27" s="191">
        <f>F27+K27</f>
        <v>0</v>
      </c>
      <c r="Q27" s="437">
        <f>E27*P27</f>
        <v>0</v>
      </c>
      <c r="R27" s="438"/>
      <c r="S27" s="192">
        <f>I27+N27</f>
        <v>0</v>
      </c>
      <c r="T27" s="193">
        <f t="shared" ref="T27:T32" si="40">Q27+S27</f>
        <v>0</v>
      </c>
      <c r="U27" s="439" t="s">
        <v>105</v>
      </c>
    </row>
    <row r="28" spans="1:21" ht="24" x14ac:dyDescent="0.25">
      <c r="A28" s="146" t="s">
        <v>5</v>
      </c>
      <c r="B28" s="194">
        <v>2</v>
      </c>
      <c r="C28" s="195" t="s">
        <v>93</v>
      </c>
      <c r="D28" s="267" t="str">
        <f>D27</f>
        <v>dienu skaits, kad ģimenē ir ievietots bērns/ atlīdzība</v>
      </c>
      <c r="E28" s="196">
        <f>E27</f>
        <v>28.27</v>
      </c>
      <c r="F28" s="197"/>
      <c r="G28" s="441">
        <f t="shared" si="37"/>
        <v>0</v>
      </c>
      <c r="H28" s="442"/>
      <c r="I28" s="198"/>
      <c r="J28" s="199">
        <f t="shared" ref="J28:J32" si="41">G28+I28</f>
        <v>0</v>
      </c>
      <c r="K28" s="200"/>
      <c r="L28" s="443">
        <f t="shared" si="38"/>
        <v>0</v>
      </c>
      <c r="M28" s="444"/>
      <c r="N28" s="198"/>
      <c r="O28" s="201">
        <f t="shared" si="39"/>
        <v>0</v>
      </c>
      <c r="P28" s="202">
        <f t="shared" ref="P28:P32" si="42">F28+K28</f>
        <v>0</v>
      </c>
      <c r="Q28" s="445">
        <f t="shared" ref="Q28:Q32" si="43">E28*P28</f>
        <v>0</v>
      </c>
      <c r="R28" s="446"/>
      <c r="S28" s="203">
        <f t="shared" ref="S28:S32" si="44">I28+N28</f>
        <v>0</v>
      </c>
      <c r="T28" s="204">
        <f t="shared" si="40"/>
        <v>0</v>
      </c>
      <c r="U28" s="440"/>
    </row>
    <row r="29" spans="1:21" ht="24" x14ac:dyDescent="0.25">
      <c r="A29" s="146" t="s">
        <v>11</v>
      </c>
      <c r="B29" s="194">
        <v>3</v>
      </c>
      <c r="C29" s="195" t="s">
        <v>93</v>
      </c>
      <c r="D29" s="267" t="str">
        <f t="shared" ref="D29:D32" si="45">D28</f>
        <v>dienu skaits, kad ģimenē ir ievietots bērns/ atlīdzība</v>
      </c>
      <c r="E29" s="196">
        <f>E28</f>
        <v>28.27</v>
      </c>
      <c r="F29" s="197"/>
      <c r="G29" s="441">
        <f t="shared" si="37"/>
        <v>0</v>
      </c>
      <c r="H29" s="442"/>
      <c r="I29" s="198"/>
      <c r="J29" s="199">
        <f t="shared" si="41"/>
        <v>0</v>
      </c>
      <c r="K29" s="200"/>
      <c r="L29" s="443">
        <f t="shared" si="38"/>
        <v>0</v>
      </c>
      <c r="M29" s="444"/>
      <c r="N29" s="198"/>
      <c r="O29" s="201">
        <f t="shared" si="39"/>
        <v>0</v>
      </c>
      <c r="P29" s="202">
        <f t="shared" si="42"/>
        <v>0</v>
      </c>
      <c r="Q29" s="445">
        <f t="shared" si="43"/>
        <v>0</v>
      </c>
      <c r="R29" s="446"/>
      <c r="S29" s="203">
        <f t="shared" si="44"/>
        <v>0</v>
      </c>
      <c r="T29" s="204">
        <f t="shared" si="40"/>
        <v>0</v>
      </c>
      <c r="U29" s="440"/>
    </row>
    <row r="30" spans="1:21" ht="24" x14ac:dyDescent="0.25">
      <c r="A30" s="146" t="s">
        <v>6</v>
      </c>
      <c r="B30" s="194">
        <v>4</v>
      </c>
      <c r="C30" s="195" t="s">
        <v>93</v>
      </c>
      <c r="D30" s="267" t="str">
        <f t="shared" si="45"/>
        <v>dienu skaits, kad ģimenē ir ievietots bērns/ atlīdzība</v>
      </c>
      <c r="E30" s="196">
        <f>E29</f>
        <v>28.27</v>
      </c>
      <c r="F30" s="197"/>
      <c r="G30" s="441">
        <f>E30*F30</f>
        <v>0</v>
      </c>
      <c r="H30" s="442"/>
      <c r="I30" s="198"/>
      <c r="J30" s="199">
        <f t="shared" si="41"/>
        <v>0</v>
      </c>
      <c r="K30" s="200"/>
      <c r="L30" s="443">
        <f t="shared" si="38"/>
        <v>0</v>
      </c>
      <c r="M30" s="444"/>
      <c r="N30" s="198"/>
      <c r="O30" s="201">
        <f t="shared" si="39"/>
        <v>0</v>
      </c>
      <c r="P30" s="202">
        <f t="shared" si="42"/>
        <v>0</v>
      </c>
      <c r="Q30" s="445">
        <f t="shared" si="43"/>
        <v>0</v>
      </c>
      <c r="R30" s="446"/>
      <c r="S30" s="203">
        <f t="shared" si="44"/>
        <v>0</v>
      </c>
      <c r="T30" s="204">
        <f t="shared" si="40"/>
        <v>0</v>
      </c>
      <c r="U30" s="440"/>
    </row>
    <row r="31" spans="1:21" ht="24" x14ac:dyDescent="0.25">
      <c r="A31" s="146" t="s">
        <v>106</v>
      </c>
      <c r="B31" s="194">
        <v>5</v>
      </c>
      <c r="C31" s="195" t="s">
        <v>93</v>
      </c>
      <c r="D31" s="267" t="str">
        <f t="shared" si="45"/>
        <v>dienu skaits, kad ģimenē ir ievietots bērns/ atlīdzība</v>
      </c>
      <c r="E31" s="196">
        <f>E30</f>
        <v>28.27</v>
      </c>
      <c r="F31" s="197"/>
      <c r="G31" s="441">
        <f t="shared" si="37"/>
        <v>0</v>
      </c>
      <c r="H31" s="442"/>
      <c r="I31" s="198"/>
      <c r="J31" s="199">
        <f t="shared" si="41"/>
        <v>0</v>
      </c>
      <c r="K31" s="200"/>
      <c r="L31" s="443">
        <f t="shared" si="38"/>
        <v>0</v>
      </c>
      <c r="M31" s="444"/>
      <c r="N31" s="198"/>
      <c r="O31" s="201">
        <f t="shared" si="39"/>
        <v>0</v>
      </c>
      <c r="P31" s="202">
        <f t="shared" si="42"/>
        <v>0</v>
      </c>
      <c r="Q31" s="445">
        <f t="shared" si="43"/>
        <v>0</v>
      </c>
      <c r="R31" s="446"/>
      <c r="S31" s="203">
        <f t="shared" si="44"/>
        <v>0</v>
      </c>
      <c r="T31" s="204">
        <f t="shared" si="40"/>
        <v>0</v>
      </c>
      <c r="U31" s="440"/>
    </row>
    <row r="32" spans="1:21" ht="24.75" thickBot="1" x14ac:dyDescent="0.3">
      <c r="A32" s="146" t="s">
        <v>107</v>
      </c>
      <c r="B32" s="205" t="s">
        <v>100</v>
      </c>
      <c r="C32" s="195" t="s">
        <v>93</v>
      </c>
      <c r="D32" s="268" t="str">
        <f t="shared" si="45"/>
        <v>dienu skaits, kad ģimenē ir ievietots bērns/ atlīdzība</v>
      </c>
      <c r="E32" s="206">
        <f>E31</f>
        <v>28.27</v>
      </c>
      <c r="F32" s="207"/>
      <c r="G32" s="423">
        <f t="shared" si="37"/>
        <v>0</v>
      </c>
      <c r="H32" s="424"/>
      <c r="I32" s="208"/>
      <c r="J32" s="209">
        <f t="shared" si="41"/>
        <v>0</v>
      </c>
      <c r="K32" s="210"/>
      <c r="L32" s="425">
        <f t="shared" si="38"/>
        <v>0</v>
      </c>
      <c r="M32" s="426"/>
      <c r="N32" s="208"/>
      <c r="O32" s="211">
        <f t="shared" si="39"/>
        <v>0</v>
      </c>
      <c r="P32" s="212">
        <f t="shared" si="42"/>
        <v>0</v>
      </c>
      <c r="Q32" s="427">
        <f t="shared" si="43"/>
        <v>0</v>
      </c>
      <c r="R32" s="428"/>
      <c r="S32" s="213">
        <f t="shared" si="44"/>
        <v>0</v>
      </c>
      <c r="T32" s="214">
        <f t="shared" si="40"/>
        <v>0</v>
      </c>
      <c r="U32" s="440"/>
    </row>
    <row r="33" spans="1:21" ht="74.25" customHeight="1" thickBot="1" x14ac:dyDescent="0.3">
      <c r="A33" s="12" t="s">
        <v>108</v>
      </c>
      <c r="B33" s="429" t="s">
        <v>109</v>
      </c>
      <c r="C33" s="430"/>
      <c r="D33" s="431" t="str">
        <f>D30</f>
        <v>dienu skaits, kad ģimenē ir ievietots bērns/ atlīdzība</v>
      </c>
      <c r="E33" s="432"/>
      <c r="F33" s="215">
        <f>SUM(F27:F32)</f>
        <v>0</v>
      </c>
      <c r="G33" s="433">
        <f>SUM(G27:G32)</f>
        <v>0</v>
      </c>
      <c r="H33" s="434"/>
      <c r="I33" s="216">
        <f t="shared" ref="I33:J33" si="46">SUM(I27:I32)</f>
        <v>0</v>
      </c>
      <c r="J33" s="217">
        <f t="shared" si="46"/>
        <v>0</v>
      </c>
      <c r="K33" s="215">
        <f>SUM(K27:K32)</f>
        <v>0</v>
      </c>
      <c r="L33" s="433">
        <f>SUM(L27:L32)</f>
        <v>0</v>
      </c>
      <c r="M33" s="434"/>
      <c r="N33" s="216">
        <f>SUM(N27:N32)</f>
        <v>0</v>
      </c>
      <c r="O33" s="218">
        <f>SUM(O27:O32)</f>
        <v>0</v>
      </c>
      <c r="P33" s="219">
        <f>SUM(P27:P32)</f>
        <v>0</v>
      </c>
      <c r="Q33" s="433">
        <f>SUM(Q27:R32)</f>
        <v>0</v>
      </c>
      <c r="R33" s="434"/>
      <c r="S33" s="216">
        <f>SUM(S27:S32)</f>
        <v>0</v>
      </c>
      <c r="T33" s="218">
        <f>SUM(T27:T32)</f>
        <v>0</v>
      </c>
      <c r="U33" s="220" t="s">
        <v>110</v>
      </c>
    </row>
    <row r="34" spans="1:21" ht="15.75" thickBot="1" x14ac:dyDescent="0.3">
      <c r="A34" s="304" t="s">
        <v>126</v>
      </c>
      <c r="B34" s="414" t="s">
        <v>111</v>
      </c>
      <c r="C34" s="414"/>
      <c r="D34" s="414"/>
      <c r="E34" s="414"/>
      <c r="F34" s="414"/>
      <c r="G34" s="414"/>
      <c r="H34" s="305">
        <f>H24+G33</f>
        <v>0</v>
      </c>
      <c r="I34" s="305">
        <f>I24+I33</f>
        <v>0</v>
      </c>
      <c r="J34" s="306">
        <f t="shared" ref="J34:N34" si="47">J24+J33</f>
        <v>0</v>
      </c>
      <c r="K34" s="307">
        <f t="shared" si="47"/>
        <v>0</v>
      </c>
      <c r="L34" s="305" t="s">
        <v>9</v>
      </c>
      <c r="M34" s="305">
        <f>M24+M33</f>
        <v>0</v>
      </c>
      <c r="N34" s="305">
        <f t="shared" si="47"/>
        <v>0</v>
      </c>
      <c r="O34" s="308">
        <f>O24+O33</f>
        <v>0</v>
      </c>
      <c r="P34" s="309" t="s">
        <v>9</v>
      </c>
      <c r="Q34" s="310" t="s">
        <v>9</v>
      </c>
      <c r="R34" s="305">
        <f>R24+R33</f>
        <v>0</v>
      </c>
      <c r="S34" s="305">
        <f t="shared" ref="S34" si="48">S24+S33</f>
        <v>0</v>
      </c>
      <c r="T34" s="308">
        <f>T24+T33</f>
        <v>0</v>
      </c>
      <c r="U34" s="311" t="s">
        <v>112</v>
      </c>
    </row>
    <row r="35" spans="1:21" ht="15.75" thickBot="1" x14ac:dyDescent="0.3">
      <c r="A35" s="230" t="s">
        <v>127</v>
      </c>
      <c r="B35" s="415" t="s">
        <v>183</v>
      </c>
      <c r="C35" s="416"/>
      <c r="D35" s="416"/>
      <c r="E35" s="417"/>
      <c r="F35" s="222"/>
      <c r="G35" s="223"/>
      <c r="H35" s="223"/>
      <c r="I35" s="335">
        <f>J34*0.03</f>
        <v>0</v>
      </c>
      <c r="J35" s="335"/>
      <c r="K35" s="222"/>
      <c r="L35" s="223"/>
      <c r="M35" s="223"/>
      <c r="N35" s="335">
        <f>O34*0.03</f>
        <v>0</v>
      </c>
      <c r="O35" s="336"/>
      <c r="P35" s="222"/>
      <c r="Q35" s="223"/>
      <c r="R35" s="223"/>
      <c r="S35" s="335">
        <f>T34*0.03</f>
        <v>0</v>
      </c>
      <c r="T35" s="336"/>
      <c r="U35" s="224" t="s">
        <v>113</v>
      </c>
    </row>
    <row r="36" spans="1:21" ht="15.75" thickBot="1" x14ac:dyDescent="0.3">
      <c r="A36" s="231" t="s">
        <v>128</v>
      </c>
      <c r="B36" s="418" t="s">
        <v>114</v>
      </c>
      <c r="C36" s="419"/>
      <c r="D36" s="419"/>
      <c r="E36" s="419"/>
      <c r="F36" s="420">
        <f>J34+I35</f>
        <v>0</v>
      </c>
      <c r="G36" s="421"/>
      <c r="H36" s="421"/>
      <c r="I36" s="421"/>
      <c r="J36" s="421"/>
      <c r="K36" s="420">
        <f>O34+N35</f>
        <v>0</v>
      </c>
      <c r="L36" s="421"/>
      <c r="M36" s="421"/>
      <c r="N36" s="421"/>
      <c r="O36" s="422"/>
      <c r="P36" s="420">
        <f>T34+S35</f>
        <v>0</v>
      </c>
      <c r="Q36" s="421"/>
      <c r="R36" s="421"/>
      <c r="S36" s="421"/>
      <c r="T36" s="422"/>
      <c r="U36" s="221" t="s">
        <v>115</v>
      </c>
    </row>
    <row r="37" spans="1:21" x14ac:dyDescent="0.25">
      <c r="A37" s="225" t="s">
        <v>116</v>
      </c>
      <c r="B37" s="3"/>
      <c r="C37" s="4"/>
      <c r="D37" s="4"/>
      <c r="E37" s="4"/>
      <c r="F37" s="4"/>
      <c r="G37" s="4"/>
      <c r="H37" s="4"/>
      <c r="I37" s="4"/>
      <c r="J37" s="4"/>
      <c r="K37" s="4"/>
      <c r="L37" s="4"/>
      <c r="M37" s="4"/>
      <c r="N37" s="4"/>
      <c r="O37" s="4"/>
      <c r="P37" s="4"/>
      <c r="Q37" s="4"/>
      <c r="R37" s="4"/>
      <c r="S37" s="4"/>
      <c r="T37" s="4"/>
      <c r="U37" s="4"/>
    </row>
    <row r="40" spans="1:21" x14ac:dyDescent="0.25">
      <c r="D40" s="413" t="s">
        <v>256</v>
      </c>
      <c r="E40" s="413"/>
      <c r="F40" s="413"/>
      <c r="G40" s="413"/>
      <c r="H40" s="413"/>
      <c r="I40" s="413"/>
      <c r="J40" s="413"/>
      <c r="K40" s="413"/>
      <c r="L40" s="413"/>
      <c r="M40" s="413"/>
    </row>
  </sheetData>
  <mergeCells count="150">
    <mergeCell ref="R1:U1"/>
    <mergeCell ref="A6:U6"/>
    <mergeCell ref="A7:A8"/>
    <mergeCell ref="B7:D8"/>
    <mergeCell ref="E7:E8"/>
    <mergeCell ref="F7:J7"/>
    <mergeCell ref="K7:O7"/>
    <mergeCell ref="P7:T7"/>
    <mergeCell ref="U7:U8"/>
    <mergeCell ref="G8:H8"/>
    <mergeCell ref="L8:M8"/>
    <mergeCell ref="Q8:R8"/>
    <mergeCell ref="R3:U3"/>
    <mergeCell ref="B4:U4"/>
    <mergeCell ref="R2:S2"/>
    <mergeCell ref="A9:A10"/>
    <mergeCell ref="B9:B10"/>
    <mergeCell ref="C9:D10"/>
    <mergeCell ref="E9:E10"/>
    <mergeCell ref="F9:F10"/>
    <mergeCell ref="I9:I10"/>
    <mergeCell ref="K9:K10"/>
    <mergeCell ref="N9:N10"/>
    <mergeCell ref="U9:U10"/>
    <mergeCell ref="B11:U11"/>
    <mergeCell ref="A12:A13"/>
    <mergeCell ref="B12:B13"/>
    <mergeCell ref="C12:C13"/>
    <mergeCell ref="E12:E13"/>
    <mergeCell ref="H12:H13"/>
    <mergeCell ref="I12:I13"/>
    <mergeCell ref="J12:J13"/>
    <mergeCell ref="M12:M13"/>
    <mergeCell ref="N12:N13"/>
    <mergeCell ref="O12:O13"/>
    <mergeCell ref="R12:R13"/>
    <mergeCell ref="S12:S13"/>
    <mergeCell ref="T12:T13"/>
    <mergeCell ref="U12:U23"/>
    <mergeCell ref="T14:T15"/>
    <mergeCell ref="T16:T17"/>
    <mergeCell ref="T18:T19"/>
    <mergeCell ref="T20:T21"/>
    <mergeCell ref="J14:J15"/>
    <mergeCell ref="M14:M15"/>
    <mergeCell ref="N14:N15"/>
    <mergeCell ref="O14:O15"/>
    <mergeCell ref="R14:R15"/>
    <mergeCell ref="S14:S15"/>
    <mergeCell ref="A14:A15"/>
    <mergeCell ref="B14:B15"/>
    <mergeCell ref="C14:C15"/>
    <mergeCell ref="E14:E15"/>
    <mergeCell ref="H14:H15"/>
    <mergeCell ref="I14:I15"/>
    <mergeCell ref="J16:J17"/>
    <mergeCell ref="M16:M17"/>
    <mergeCell ref="N16:N17"/>
    <mergeCell ref="O16:O17"/>
    <mergeCell ref="R16:R17"/>
    <mergeCell ref="S16:S17"/>
    <mergeCell ref="A16:A17"/>
    <mergeCell ref="B16:B17"/>
    <mergeCell ref="C16:C17"/>
    <mergeCell ref="E16:E17"/>
    <mergeCell ref="H16:H17"/>
    <mergeCell ref="I16:I17"/>
    <mergeCell ref="S20:S21"/>
    <mergeCell ref="A20:A21"/>
    <mergeCell ref="B20:B21"/>
    <mergeCell ref="C20:C21"/>
    <mergeCell ref="E20:E21"/>
    <mergeCell ref="H20:H21"/>
    <mergeCell ref="I20:I21"/>
    <mergeCell ref="J18:J19"/>
    <mergeCell ref="M18:M19"/>
    <mergeCell ref="N18:N19"/>
    <mergeCell ref="O18:O19"/>
    <mergeCell ref="R18:R19"/>
    <mergeCell ref="S18:S19"/>
    <mergeCell ref="A18:A19"/>
    <mergeCell ref="B18:B19"/>
    <mergeCell ref="C18:C19"/>
    <mergeCell ref="E18:E19"/>
    <mergeCell ref="H18:H19"/>
    <mergeCell ref="I18:I19"/>
    <mergeCell ref="C22:C23"/>
    <mergeCell ref="E22:E23"/>
    <mergeCell ref="H22:H23"/>
    <mergeCell ref="I22:I23"/>
    <mergeCell ref="J20:J21"/>
    <mergeCell ref="M20:M21"/>
    <mergeCell ref="N20:N21"/>
    <mergeCell ref="O20:O21"/>
    <mergeCell ref="R20:R21"/>
    <mergeCell ref="R24:R25"/>
    <mergeCell ref="S24:S25"/>
    <mergeCell ref="T24:T25"/>
    <mergeCell ref="U24:U25"/>
    <mergeCell ref="D25:E25"/>
    <mergeCell ref="B26:U26"/>
    <mergeCell ref="T22:T23"/>
    <mergeCell ref="A24:A25"/>
    <mergeCell ref="B24:C25"/>
    <mergeCell ref="D24:E24"/>
    <mergeCell ref="H24:H25"/>
    <mergeCell ref="I24:I25"/>
    <mergeCell ref="J24:J25"/>
    <mergeCell ref="M24:M25"/>
    <mergeCell ref="N24:N25"/>
    <mergeCell ref="O24:O25"/>
    <mergeCell ref="J22:J23"/>
    <mergeCell ref="M22:M23"/>
    <mergeCell ref="N22:N23"/>
    <mergeCell ref="O22:O23"/>
    <mergeCell ref="R22:R23"/>
    <mergeCell ref="S22:S23"/>
    <mergeCell ref="A22:A23"/>
    <mergeCell ref="B22:B23"/>
    <mergeCell ref="L27:M27"/>
    <mergeCell ref="Q27:R27"/>
    <mergeCell ref="U27:U32"/>
    <mergeCell ref="G28:H28"/>
    <mergeCell ref="L28:M28"/>
    <mergeCell ref="Q28:R28"/>
    <mergeCell ref="G29:H29"/>
    <mergeCell ref="L29:M29"/>
    <mergeCell ref="Q29:R29"/>
    <mergeCell ref="G30:H30"/>
    <mergeCell ref="L30:M30"/>
    <mergeCell ref="Q30:R30"/>
    <mergeCell ref="G31:H31"/>
    <mergeCell ref="L31:M31"/>
    <mergeCell ref="Q31:R31"/>
    <mergeCell ref="G27:H27"/>
    <mergeCell ref="D40:M40"/>
    <mergeCell ref="B34:G34"/>
    <mergeCell ref="B35:E35"/>
    <mergeCell ref="B36:E36"/>
    <mergeCell ref="F36:J36"/>
    <mergeCell ref="K36:O36"/>
    <mergeCell ref="P36:T36"/>
    <mergeCell ref="G32:H32"/>
    <mergeCell ref="L32:M32"/>
    <mergeCell ref="Q32:R32"/>
    <mergeCell ref="B33:C33"/>
    <mergeCell ref="D33:E33"/>
    <mergeCell ref="G33:H33"/>
    <mergeCell ref="L33:M33"/>
    <mergeCell ref="Q33:R33"/>
  </mergeCells>
  <pageMargins left="0.31496062992125984" right="0.31496062992125984" top="0.55118110236220474" bottom="0.35433070866141736" header="0.31496062992125984" footer="0.31496062992125984"/>
  <pageSetup paperSize="9" scale="6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31"/>
  <sheetViews>
    <sheetView workbookViewId="0">
      <selection activeCell="D2" sqref="D2:H2"/>
    </sheetView>
  </sheetViews>
  <sheetFormatPr defaultRowHeight="15" x14ac:dyDescent="0.25"/>
  <cols>
    <col min="1" max="5" width="9.140625" style="138"/>
    <col min="6" max="6" width="12.42578125" style="138" customWidth="1"/>
    <col min="7" max="7" width="13.85546875" style="138" customWidth="1"/>
    <col min="8" max="8" width="15" style="138" customWidth="1"/>
    <col min="9" max="16384" width="9.140625" style="138"/>
  </cols>
  <sheetData>
    <row r="1" spans="1:21" x14ac:dyDescent="0.25">
      <c r="H1" s="339" t="s">
        <v>202</v>
      </c>
    </row>
    <row r="2" spans="1:21" x14ac:dyDescent="0.25">
      <c r="D2" s="549" t="s">
        <v>258</v>
      </c>
      <c r="E2" s="549"/>
      <c r="F2" s="549"/>
      <c r="G2" s="549"/>
      <c r="H2" s="549"/>
    </row>
    <row r="3" spans="1:21" x14ac:dyDescent="0.25">
      <c r="E3" s="339"/>
      <c r="F3" s="339"/>
      <c r="G3" s="339"/>
      <c r="H3" s="339"/>
    </row>
    <row r="4" spans="1:21" x14ac:dyDescent="0.25">
      <c r="E4" s="339"/>
      <c r="F4" s="339"/>
      <c r="G4" s="339"/>
      <c r="H4" s="339"/>
    </row>
    <row r="5" spans="1:21" ht="18.75" x14ac:dyDescent="0.3">
      <c r="A5" s="342" t="s">
        <v>129</v>
      </c>
      <c r="B5" s="269"/>
      <c r="C5" s="269"/>
      <c r="D5" s="269"/>
      <c r="E5" s="269"/>
      <c r="F5" s="269"/>
      <c r="G5" s="269"/>
      <c r="H5" s="269"/>
      <c r="I5" s="269"/>
      <c r="J5" s="269"/>
      <c r="K5" s="269"/>
      <c r="L5" s="269"/>
      <c r="M5" s="269"/>
      <c r="N5" s="269"/>
      <c r="O5" s="269"/>
      <c r="P5" s="269"/>
      <c r="Q5" s="269"/>
      <c r="R5" s="269"/>
      <c r="S5" s="269"/>
      <c r="T5" s="269"/>
      <c r="U5" s="269"/>
    </row>
    <row r="6" spans="1:21" x14ac:dyDescent="0.25">
      <c r="A6" s="564" t="s">
        <v>0</v>
      </c>
      <c r="B6" s="564" t="s">
        <v>9</v>
      </c>
      <c r="C6" s="564"/>
      <c r="D6" s="564"/>
      <c r="E6" s="564" t="s">
        <v>130</v>
      </c>
      <c r="F6" s="565" t="s">
        <v>131</v>
      </c>
      <c r="G6" s="565" t="s">
        <v>132</v>
      </c>
      <c r="H6" s="562" t="s">
        <v>133</v>
      </c>
      <c r="I6" s="6"/>
      <c r="J6" s="6"/>
      <c r="K6" s="233"/>
      <c r="L6" s="233"/>
      <c r="M6" s="233"/>
      <c r="N6" s="233"/>
      <c r="O6" s="234"/>
      <c r="P6" s="235"/>
      <c r="Q6" s="236"/>
      <c r="R6" s="237"/>
      <c r="S6" s="237"/>
      <c r="T6" s="237"/>
      <c r="U6" s="238"/>
    </row>
    <row r="7" spans="1:21" ht="42" customHeight="1" x14ac:dyDescent="0.25">
      <c r="A7" s="564"/>
      <c r="B7" s="564"/>
      <c r="C7" s="564"/>
      <c r="D7" s="564"/>
      <c r="E7" s="564"/>
      <c r="F7" s="565"/>
      <c r="G7" s="565"/>
      <c r="H7" s="563"/>
      <c r="I7" s="6"/>
      <c r="J7" s="6"/>
      <c r="K7" s="235"/>
      <c r="L7" s="233"/>
      <c r="M7" s="233"/>
      <c r="N7" s="235"/>
      <c r="O7" s="239"/>
      <c r="P7" s="235"/>
      <c r="Q7" s="239"/>
      <c r="R7" s="233"/>
      <c r="S7" s="235"/>
      <c r="T7" s="235"/>
      <c r="U7" s="238"/>
    </row>
    <row r="8" spans="1:21" x14ac:dyDescent="0.25">
      <c r="A8" s="500">
        <v>1</v>
      </c>
      <c r="B8" s="500">
        <v>3</v>
      </c>
      <c r="C8" s="500">
        <v>4</v>
      </c>
      <c r="D8" s="500"/>
      <c r="E8" s="561">
        <v>5</v>
      </c>
      <c r="F8" s="560" t="s">
        <v>32</v>
      </c>
      <c r="G8" s="560" t="s">
        <v>33</v>
      </c>
      <c r="H8" s="560" t="s">
        <v>34</v>
      </c>
      <c r="I8" s="7"/>
      <c r="J8" s="7"/>
      <c r="K8" s="240"/>
      <c r="L8" s="241"/>
      <c r="M8" s="241"/>
      <c r="N8" s="240"/>
      <c r="O8" s="242"/>
      <c r="P8" s="241"/>
      <c r="Q8" s="243"/>
      <c r="R8" s="241"/>
      <c r="S8" s="241"/>
      <c r="T8" s="241"/>
      <c r="U8" s="240"/>
    </row>
    <row r="9" spans="1:21" x14ac:dyDescent="0.25">
      <c r="A9" s="500"/>
      <c r="B9" s="500"/>
      <c r="C9" s="500"/>
      <c r="D9" s="500"/>
      <c r="E9" s="561"/>
      <c r="F9" s="560"/>
      <c r="G9" s="560"/>
      <c r="H9" s="560"/>
      <c r="I9" s="7"/>
      <c r="J9" s="7"/>
      <c r="K9" s="240"/>
      <c r="L9" s="241"/>
      <c r="M9" s="241"/>
      <c r="N9" s="240"/>
      <c r="O9" s="242"/>
      <c r="P9" s="241"/>
      <c r="Q9" s="243"/>
      <c r="R9" s="241"/>
      <c r="S9" s="241"/>
      <c r="T9" s="241"/>
      <c r="U9" s="240"/>
    </row>
    <row r="10" spans="1:21" x14ac:dyDescent="0.25">
      <c r="A10" s="244">
        <v>1</v>
      </c>
      <c r="B10" s="245" t="s">
        <v>92</v>
      </c>
      <c r="C10" s="245"/>
      <c r="D10" s="245"/>
      <c r="E10" s="245"/>
      <c r="F10" s="245"/>
      <c r="G10" s="245"/>
      <c r="H10" s="245"/>
      <c r="I10" s="1"/>
      <c r="J10" s="1"/>
      <c r="K10" s="246"/>
      <c r="L10" s="246"/>
      <c r="M10" s="246"/>
      <c r="N10" s="246"/>
      <c r="O10" s="246"/>
      <c r="P10" s="247"/>
      <c r="Q10" s="246"/>
      <c r="R10" s="246"/>
      <c r="S10" s="246"/>
      <c r="T10" s="246"/>
      <c r="U10" s="246"/>
    </row>
    <row r="11" spans="1:21" x14ac:dyDescent="0.25">
      <c r="A11" s="147" t="s">
        <v>1</v>
      </c>
      <c r="B11" s="248">
        <v>1</v>
      </c>
      <c r="C11" s="556" t="s">
        <v>93</v>
      </c>
      <c r="D11" s="556"/>
      <c r="E11" s="557">
        <v>500</v>
      </c>
      <c r="F11" s="249"/>
      <c r="G11" s="249"/>
      <c r="H11" s="250"/>
      <c r="I11" s="272"/>
      <c r="J11" s="272"/>
      <c r="K11" s="251"/>
      <c r="L11" s="252"/>
      <c r="M11" s="252"/>
      <c r="N11" s="253"/>
      <c r="O11" s="253"/>
      <c r="P11" s="131"/>
      <c r="Q11" s="246"/>
      <c r="R11" s="252"/>
      <c r="S11" s="253"/>
      <c r="T11" s="253"/>
      <c r="U11" s="254"/>
    </row>
    <row r="12" spans="1:21" x14ac:dyDescent="0.25">
      <c r="A12" s="147" t="s">
        <v>2</v>
      </c>
      <c r="B12" s="248">
        <v>2</v>
      </c>
      <c r="C12" s="556" t="s">
        <v>93</v>
      </c>
      <c r="D12" s="556"/>
      <c r="E12" s="558"/>
      <c r="F12" s="249"/>
      <c r="G12" s="249"/>
      <c r="H12" s="250"/>
      <c r="I12" s="272"/>
      <c r="J12" s="272"/>
      <c r="K12" s="251"/>
      <c r="L12" s="252"/>
      <c r="M12" s="252"/>
      <c r="N12" s="253"/>
      <c r="O12" s="253"/>
      <c r="P12" s="131"/>
      <c r="Q12" s="246"/>
      <c r="R12" s="252"/>
      <c r="S12" s="253"/>
      <c r="T12" s="253"/>
      <c r="U12" s="254"/>
    </row>
    <row r="13" spans="1:21" x14ac:dyDescent="0.25">
      <c r="A13" s="147" t="s">
        <v>3</v>
      </c>
      <c r="B13" s="248">
        <v>3</v>
      </c>
      <c r="C13" s="556" t="s">
        <v>93</v>
      </c>
      <c r="D13" s="556"/>
      <c r="E13" s="558"/>
      <c r="F13" s="249"/>
      <c r="G13" s="249"/>
      <c r="H13" s="250"/>
      <c r="I13" s="272"/>
      <c r="J13" s="272"/>
      <c r="K13" s="251"/>
      <c r="L13" s="252"/>
      <c r="M13" s="252"/>
      <c r="N13" s="253"/>
      <c r="O13" s="253"/>
      <c r="P13" s="131"/>
      <c r="Q13" s="246"/>
      <c r="R13" s="252"/>
      <c r="S13" s="253"/>
      <c r="T13" s="253"/>
      <c r="U13" s="254"/>
    </row>
    <row r="14" spans="1:21" x14ac:dyDescent="0.25">
      <c r="A14" s="147" t="s">
        <v>97</v>
      </c>
      <c r="B14" s="248">
        <v>4</v>
      </c>
      <c r="C14" s="556" t="s">
        <v>93</v>
      </c>
      <c r="D14" s="556"/>
      <c r="E14" s="558"/>
      <c r="F14" s="249"/>
      <c r="G14" s="249"/>
      <c r="H14" s="250"/>
      <c r="I14" s="272"/>
      <c r="J14" s="272"/>
      <c r="K14" s="251"/>
      <c r="L14" s="252"/>
      <c r="M14" s="252"/>
      <c r="N14" s="253"/>
      <c r="O14" s="253"/>
      <c r="P14" s="131"/>
      <c r="Q14" s="246"/>
      <c r="R14" s="252"/>
      <c r="S14" s="253"/>
      <c r="T14" s="253"/>
      <c r="U14" s="254"/>
    </row>
    <row r="15" spans="1:21" x14ac:dyDescent="0.25">
      <c r="A15" s="147" t="s">
        <v>98</v>
      </c>
      <c r="B15" s="248">
        <v>5</v>
      </c>
      <c r="C15" s="556" t="s">
        <v>93</v>
      </c>
      <c r="D15" s="556"/>
      <c r="E15" s="558"/>
      <c r="F15" s="249"/>
      <c r="G15" s="249"/>
      <c r="H15" s="250"/>
      <c r="I15" s="272"/>
      <c r="J15" s="272"/>
      <c r="K15" s="251"/>
      <c r="L15" s="252"/>
      <c r="M15" s="252"/>
      <c r="N15" s="253"/>
      <c r="O15" s="253"/>
      <c r="P15" s="131"/>
      <c r="Q15" s="246"/>
      <c r="R15" s="252"/>
      <c r="S15" s="253"/>
      <c r="T15" s="253"/>
      <c r="U15" s="254"/>
    </row>
    <row r="16" spans="1:21" x14ac:dyDescent="0.25">
      <c r="A16" s="147" t="s">
        <v>99</v>
      </c>
      <c r="B16" s="255" t="s">
        <v>100</v>
      </c>
      <c r="C16" s="556" t="s">
        <v>93</v>
      </c>
      <c r="D16" s="556"/>
      <c r="E16" s="559"/>
      <c r="F16" s="249"/>
      <c r="G16" s="249"/>
      <c r="H16" s="250"/>
      <c r="I16" s="272"/>
      <c r="J16" s="272"/>
      <c r="K16" s="251"/>
      <c r="L16" s="252"/>
      <c r="M16" s="252"/>
      <c r="N16" s="253"/>
      <c r="O16" s="253"/>
      <c r="P16" s="131"/>
      <c r="Q16" s="246"/>
      <c r="R16" s="252"/>
      <c r="S16" s="253"/>
      <c r="T16" s="253"/>
      <c r="U16" s="254"/>
    </row>
    <row r="17" spans="1:21" x14ac:dyDescent="0.25">
      <c r="A17" s="147" t="s">
        <v>101</v>
      </c>
      <c r="B17" s="552" t="s">
        <v>102</v>
      </c>
      <c r="C17" s="553"/>
      <c r="D17" s="553"/>
      <c r="E17" s="554"/>
      <c r="F17" s="256">
        <f>SUM(F11:F16)</f>
        <v>0</v>
      </c>
      <c r="G17" s="256">
        <f t="shared" ref="G17" si="0">SUM(G11:G16)</f>
        <v>0</v>
      </c>
      <c r="H17" s="256">
        <f>SUM(H11:H16)</f>
        <v>0</v>
      </c>
      <c r="I17" s="1"/>
      <c r="J17" s="1"/>
      <c r="K17" s="257"/>
      <c r="L17" s="258"/>
      <c r="M17" s="258"/>
      <c r="N17" s="259"/>
      <c r="O17" s="260"/>
      <c r="P17" s="247"/>
      <c r="Q17" s="260"/>
      <c r="R17" s="258"/>
      <c r="S17" s="259"/>
      <c r="T17" s="260"/>
      <c r="U17" s="261"/>
    </row>
    <row r="18" spans="1:21" x14ac:dyDescent="0.25">
      <c r="A18" s="244">
        <v>2</v>
      </c>
      <c r="B18" s="245" t="s">
        <v>104</v>
      </c>
      <c r="C18" s="245"/>
      <c r="D18" s="245"/>
      <c r="E18" s="245"/>
      <c r="F18" s="245"/>
      <c r="G18" s="245"/>
      <c r="H18" s="245"/>
      <c r="I18" s="1"/>
      <c r="J18" s="1"/>
      <c r="K18" s="246"/>
      <c r="L18" s="246"/>
      <c r="M18" s="246"/>
      <c r="N18" s="246"/>
      <c r="O18" s="246"/>
      <c r="P18" s="247"/>
      <c r="Q18" s="246"/>
      <c r="R18" s="246"/>
      <c r="S18" s="246"/>
      <c r="T18" s="246"/>
      <c r="U18" s="246"/>
    </row>
    <row r="19" spans="1:21" x14ac:dyDescent="0.25">
      <c r="A19" s="147" t="s">
        <v>4</v>
      </c>
      <c r="B19" s="248">
        <v>1</v>
      </c>
      <c r="C19" s="556" t="s">
        <v>93</v>
      </c>
      <c r="D19" s="556"/>
      <c r="E19" s="557">
        <v>500</v>
      </c>
      <c r="F19" s="249"/>
      <c r="G19" s="249"/>
      <c r="H19" s="250"/>
      <c r="I19" s="272"/>
      <c r="J19" s="272"/>
      <c r="K19" s="251"/>
      <c r="L19" s="252"/>
      <c r="M19" s="252"/>
      <c r="N19" s="253"/>
      <c r="O19" s="253"/>
      <c r="P19" s="131"/>
      <c r="Q19" s="246"/>
      <c r="R19" s="252"/>
      <c r="S19" s="253"/>
      <c r="T19" s="253"/>
      <c r="U19" s="254"/>
    </row>
    <row r="20" spans="1:21" x14ac:dyDescent="0.25">
      <c r="A20" s="147" t="s">
        <v>5</v>
      </c>
      <c r="B20" s="248">
        <v>2</v>
      </c>
      <c r="C20" s="556" t="s">
        <v>93</v>
      </c>
      <c r="D20" s="556"/>
      <c r="E20" s="558"/>
      <c r="F20" s="249"/>
      <c r="G20" s="249"/>
      <c r="H20" s="250"/>
      <c r="I20" s="272"/>
      <c r="J20" s="272"/>
      <c r="K20" s="251"/>
      <c r="L20" s="252"/>
      <c r="M20" s="252"/>
      <c r="N20" s="253"/>
      <c r="O20" s="253"/>
      <c r="P20" s="131"/>
      <c r="Q20" s="246"/>
      <c r="R20" s="252"/>
      <c r="S20" s="253"/>
      <c r="T20" s="253"/>
      <c r="U20" s="254"/>
    </row>
    <row r="21" spans="1:21" x14ac:dyDescent="0.25">
      <c r="A21" s="147" t="s">
        <v>11</v>
      </c>
      <c r="B21" s="248">
        <v>3</v>
      </c>
      <c r="C21" s="556" t="s">
        <v>93</v>
      </c>
      <c r="D21" s="556"/>
      <c r="E21" s="558"/>
      <c r="F21" s="249"/>
      <c r="G21" s="249"/>
      <c r="H21" s="250"/>
      <c r="I21" s="272"/>
      <c r="J21" s="272"/>
      <c r="K21" s="251"/>
      <c r="L21" s="252"/>
      <c r="M21" s="252"/>
      <c r="N21" s="253"/>
      <c r="O21" s="253"/>
      <c r="P21" s="131"/>
      <c r="Q21" s="246"/>
      <c r="R21" s="252"/>
      <c r="S21" s="253"/>
      <c r="T21" s="253"/>
      <c r="U21" s="254"/>
    </row>
    <row r="22" spans="1:21" x14ac:dyDescent="0.25">
      <c r="A22" s="147" t="s">
        <v>6</v>
      </c>
      <c r="B22" s="248">
        <v>4</v>
      </c>
      <c r="C22" s="556" t="s">
        <v>93</v>
      </c>
      <c r="D22" s="556"/>
      <c r="E22" s="558"/>
      <c r="F22" s="249"/>
      <c r="G22" s="249"/>
      <c r="H22" s="250"/>
      <c r="I22" s="272"/>
      <c r="J22" s="272"/>
      <c r="K22" s="251"/>
      <c r="L22" s="252"/>
      <c r="M22" s="252"/>
      <c r="N22" s="253"/>
      <c r="O22" s="253"/>
      <c r="P22" s="131"/>
      <c r="Q22" s="246"/>
      <c r="R22" s="252"/>
      <c r="S22" s="253"/>
      <c r="T22" s="253"/>
      <c r="U22" s="254"/>
    </row>
    <row r="23" spans="1:21" x14ac:dyDescent="0.25">
      <c r="A23" s="147" t="s">
        <v>106</v>
      </c>
      <c r="B23" s="248">
        <v>5</v>
      </c>
      <c r="C23" s="556" t="s">
        <v>93</v>
      </c>
      <c r="D23" s="556"/>
      <c r="E23" s="558"/>
      <c r="F23" s="249"/>
      <c r="G23" s="249"/>
      <c r="H23" s="250"/>
      <c r="I23" s="272"/>
      <c r="J23" s="272"/>
      <c r="K23" s="251"/>
      <c r="L23" s="252"/>
      <c r="M23" s="252"/>
      <c r="N23" s="253"/>
      <c r="O23" s="253"/>
      <c r="P23" s="131"/>
      <c r="Q23" s="246"/>
      <c r="R23" s="252"/>
      <c r="S23" s="253"/>
      <c r="T23" s="253"/>
      <c r="U23" s="254"/>
    </row>
    <row r="24" spans="1:21" x14ac:dyDescent="0.25">
      <c r="A24" s="147" t="s">
        <v>107</v>
      </c>
      <c r="B24" s="255" t="s">
        <v>100</v>
      </c>
      <c r="C24" s="556" t="s">
        <v>93</v>
      </c>
      <c r="D24" s="556"/>
      <c r="E24" s="559"/>
      <c r="F24" s="249"/>
      <c r="G24" s="249"/>
      <c r="H24" s="250"/>
      <c r="I24" s="272"/>
      <c r="J24" s="272"/>
      <c r="K24" s="251"/>
      <c r="L24" s="252"/>
      <c r="M24" s="252"/>
      <c r="N24" s="253"/>
      <c r="O24" s="253"/>
      <c r="P24" s="131"/>
      <c r="Q24" s="246"/>
      <c r="R24" s="252"/>
      <c r="S24" s="253"/>
      <c r="T24" s="253"/>
      <c r="U24" s="254"/>
    </row>
    <row r="25" spans="1:21" x14ac:dyDescent="0.25">
      <c r="A25" s="147" t="s">
        <v>108</v>
      </c>
      <c r="B25" s="552" t="s">
        <v>109</v>
      </c>
      <c r="C25" s="553"/>
      <c r="D25" s="553"/>
      <c r="E25" s="554"/>
      <c r="F25" s="256">
        <f>SUM(F19:F24)</f>
        <v>0</v>
      </c>
      <c r="G25" s="256">
        <f t="shared" ref="G25" si="1">SUM(G19:G24)</f>
        <v>0</v>
      </c>
      <c r="H25" s="256">
        <f>SUM(H19:H24)</f>
        <v>0</v>
      </c>
      <c r="I25" s="1"/>
      <c r="J25" s="1"/>
      <c r="K25" s="257"/>
      <c r="L25" s="258"/>
      <c r="M25" s="258"/>
      <c r="N25" s="259"/>
      <c r="O25" s="260"/>
      <c r="P25" s="247"/>
      <c r="Q25" s="260"/>
      <c r="R25" s="258"/>
      <c r="S25" s="259"/>
      <c r="T25" s="260"/>
      <c r="U25" s="261"/>
    </row>
    <row r="26" spans="1:21" x14ac:dyDescent="0.25">
      <c r="A26" s="312">
        <v>3</v>
      </c>
      <c r="B26" s="555" t="s">
        <v>134</v>
      </c>
      <c r="C26" s="555"/>
      <c r="D26" s="555"/>
      <c r="E26" s="555"/>
      <c r="F26" s="313">
        <f>F17+F25</f>
        <v>0</v>
      </c>
      <c r="G26" s="313">
        <f t="shared" ref="G26" si="2">G17+G25</f>
        <v>0</v>
      </c>
      <c r="H26" s="313">
        <f>H17+H25</f>
        <v>0</v>
      </c>
      <c r="I26" s="1"/>
      <c r="J26" s="1"/>
      <c r="K26" s="262"/>
      <c r="L26" s="262"/>
      <c r="M26" s="262"/>
      <c r="N26" s="262"/>
      <c r="O26" s="262"/>
      <c r="P26" s="247"/>
      <c r="Q26" s="262"/>
      <c r="R26" s="262"/>
      <c r="S26" s="262"/>
      <c r="T26" s="262"/>
      <c r="U26" s="263"/>
    </row>
    <row r="27" spans="1:21" x14ac:dyDescent="0.25">
      <c r="A27" s="550" t="s">
        <v>116</v>
      </c>
      <c r="B27" s="550"/>
      <c r="C27" s="550"/>
      <c r="D27" s="550"/>
      <c r="E27" s="550"/>
      <c r="F27" s="550"/>
      <c r="G27" s="550"/>
      <c r="H27" s="550"/>
      <c r="I27" s="272"/>
      <c r="J27" s="272"/>
      <c r="K27" s="272"/>
      <c r="L27" s="272"/>
      <c r="M27" s="272"/>
      <c r="N27" s="272"/>
      <c r="O27" s="272"/>
      <c r="P27" s="272"/>
      <c r="Q27" s="272"/>
      <c r="R27" s="272"/>
      <c r="S27" s="272"/>
      <c r="T27" s="272"/>
      <c r="U27" s="272"/>
    </row>
    <row r="28" spans="1:21" x14ac:dyDescent="0.25">
      <c r="A28" s="551"/>
      <c r="B28" s="551"/>
      <c r="C28" s="551"/>
      <c r="D28" s="551"/>
      <c r="E28" s="551"/>
      <c r="F28" s="551"/>
      <c r="G28" s="551"/>
      <c r="H28" s="551"/>
    </row>
    <row r="31" spans="1:21" x14ac:dyDescent="0.25">
      <c r="B31" s="138" t="s">
        <v>257</v>
      </c>
    </row>
  </sheetData>
  <mergeCells count="32">
    <mergeCell ref="H6:H7"/>
    <mergeCell ref="A6:A7"/>
    <mergeCell ref="B6:D7"/>
    <mergeCell ref="E6:E7"/>
    <mergeCell ref="F6:F7"/>
    <mergeCell ref="G6:G7"/>
    <mergeCell ref="A8:A9"/>
    <mergeCell ref="B8:B9"/>
    <mergeCell ref="C8:D9"/>
    <mergeCell ref="E8:E9"/>
    <mergeCell ref="F8:F9"/>
    <mergeCell ref="C13:D13"/>
    <mergeCell ref="C14:D14"/>
    <mergeCell ref="C15:D15"/>
    <mergeCell ref="C16:D16"/>
    <mergeCell ref="G8:G9"/>
    <mergeCell ref="D2:H2"/>
    <mergeCell ref="A27:H28"/>
    <mergeCell ref="B25:E25"/>
    <mergeCell ref="B26:E26"/>
    <mergeCell ref="B17:E17"/>
    <mergeCell ref="C19:D19"/>
    <mergeCell ref="E19:E24"/>
    <mergeCell ref="C20:D20"/>
    <mergeCell ref="C21:D21"/>
    <mergeCell ref="C22:D22"/>
    <mergeCell ref="C23:D23"/>
    <mergeCell ref="C24:D24"/>
    <mergeCell ref="H8:H9"/>
    <mergeCell ref="C11:D11"/>
    <mergeCell ref="E11:E16"/>
    <mergeCell ref="C12:D1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Z71"/>
  <sheetViews>
    <sheetView topLeftCell="I1" zoomScale="90" zoomScaleNormal="90" workbookViewId="0">
      <selection activeCell="V2" sqref="V2"/>
    </sheetView>
  </sheetViews>
  <sheetFormatPr defaultRowHeight="15" x14ac:dyDescent="0.25"/>
  <cols>
    <col min="1" max="1" width="5.140625" style="5" customWidth="1"/>
    <col min="2" max="2" width="6" style="3" customWidth="1"/>
    <col min="3" max="3" width="28.140625" style="4" customWidth="1"/>
    <col min="4" max="4" width="11.140625" style="4" customWidth="1"/>
    <col min="5" max="5" width="11.7109375" style="4" customWidth="1"/>
    <col min="6" max="6" width="10" style="4" customWidth="1"/>
    <col min="7" max="7" width="9.7109375" style="4" customWidth="1"/>
    <col min="8" max="8" width="11.140625" style="4" customWidth="1"/>
    <col min="9" max="9" width="9.7109375" style="4" customWidth="1"/>
    <col min="10" max="10" width="11.85546875" style="4" customWidth="1"/>
    <col min="11" max="11" width="13.140625" style="4" customWidth="1"/>
    <col min="12" max="13" width="11.28515625" style="4" customWidth="1"/>
    <col min="14" max="22" width="9.7109375" style="4" customWidth="1"/>
    <col min="23" max="23" width="27.140625" style="4" customWidth="1"/>
    <col min="24" max="16384" width="9.140625" style="4"/>
  </cols>
  <sheetData>
    <row r="1" spans="1:26" x14ac:dyDescent="0.25">
      <c r="V1" s="340" t="s">
        <v>203</v>
      </c>
    </row>
    <row r="2" spans="1:26" s="272" customFormat="1" x14ac:dyDescent="0.25">
      <c r="A2" s="270"/>
      <c r="B2" s="271"/>
      <c r="V2" s="340" t="s">
        <v>258</v>
      </c>
    </row>
    <row r="3" spans="1:26" s="272" customFormat="1" x14ac:dyDescent="0.25">
      <c r="A3" s="270"/>
      <c r="B3" s="271"/>
      <c r="W3" s="340"/>
    </row>
    <row r="4" spans="1:26" s="272" customFormat="1" ht="16.5" x14ac:dyDescent="0.25">
      <c r="A4" s="270"/>
      <c r="B4" s="606" t="s">
        <v>206</v>
      </c>
      <c r="C4" s="606"/>
      <c r="D4" s="606"/>
      <c r="E4" s="606"/>
      <c r="F4" s="606"/>
      <c r="G4" s="606"/>
      <c r="H4" s="606"/>
      <c r="I4" s="606"/>
      <c r="J4" s="606"/>
      <c r="K4" s="606"/>
      <c r="L4" s="606"/>
      <c r="M4" s="606"/>
      <c r="N4" s="606"/>
      <c r="O4" s="606"/>
      <c r="P4" s="606"/>
      <c r="Q4" s="606"/>
      <c r="R4" s="606"/>
      <c r="S4" s="606"/>
      <c r="T4" s="606"/>
      <c r="U4" s="606"/>
      <c r="V4" s="359"/>
      <c r="W4" s="359"/>
    </row>
    <row r="5" spans="1:26" s="272" customFormat="1" x14ac:dyDescent="0.25">
      <c r="A5" s="270"/>
      <c r="B5" s="271"/>
      <c r="W5" s="340"/>
    </row>
    <row r="6" spans="1:26" ht="24.75" customHeight="1" thickBot="1" x14ac:dyDescent="0.35">
      <c r="A6" s="574" t="s">
        <v>135</v>
      </c>
      <c r="B6" s="574"/>
      <c r="C6" s="574"/>
      <c r="D6" s="574"/>
      <c r="E6" s="574"/>
      <c r="F6" s="574"/>
      <c r="G6" s="574"/>
      <c r="H6" s="574"/>
      <c r="I6" s="574"/>
      <c r="J6" s="574"/>
      <c r="K6" s="574"/>
      <c r="L6" s="575"/>
      <c r="M6" s="575"/>
      <c r="N6" s="575"/>
      <c r="O6" s="575"/>
      <c r="P6" s="575"/>
      <c r="Q6" s="575"/>
      <c r="R6" s="575"/>
      <c r="S6" s="575"/>
      <c r="T6" s="575"/>
      <c r="U6" s="575"/>
      <c r="V6" s="575"/>
      <c r="W6" s="575"/>
    </row>
    <row r="7" spans="1:26" s="6" customFormat="1" ht="47.25" customHeight="1" x14ac:dyDescent="0.2">
      <c r="A7" s="521" t="s">
        <v>0</v>
      </c>
      <c r="B7" s="585" t="s">
        <v>7</v>
      </c>
      <c r="C7" s="523"/>
      <c r="D7" s="521" t="s">
        <v>52</v>
      </c>
      <c r="E7" s="527" t="s">
        <v>170</v>
      </c>
      <c r="F7" s="594" t="s">
        <v>198</v>
      </c>
      <c r="G7" s="532" t="s">
        <v>12</v>
      </c>
      <c r="H7" s="534"/>
      <c r="I7" s="620" t="s">
        <v>45</v>
      </c>
      <c r="J7" s="621"/>
      <c r="K7" s="351" t="s">
        <v>243</v>
      </c>
      <c r="L7" s="348" t="s">
        <v>173</v>
      </c>
      <c r="M7" s="613" t="s">
        <v>8</v>
      </c>
      <c r="N7" s="614"/>
      <c r="O7" s="614"/>
      <c r="P7" s="614"/>
      <c r="Q7" s="614"/>
      <c r="R7" s="614"/>
      <c r="S7" s="614"/>
      <c r="T7" s="614"/>
      <c r="U7" s="614"/>
      <c r="V7" s="615"/>
    </row>
    <row r="8" spans="1:26" s="6" customFormat="1" ht="51" customHeight="1" thickBot="1" x14ac:dyDescent="0.25">
      <c r="A8" s="584"/>
      <c r="B8" s="586"/>
      <c r="C8" s="587"/>
      <c r="D8" s="584"/>
      <c r="E8" s="588"/>
      <c r="F8" s="595"/>
      <c r="G8" s="29" t="s">
        <v>42</v>
      </c>
      <c r="H8" s="30" t="s">
        <v>237</v>
      </c>
      <c r="I8" s="289" t="s">
        <v>238</v>
      </c>
      <c r="J8" s="291" t="s">
        <v>239</v>
      </c>
      <c r="K8" s="352"/>
      <c r="L8" s="355"/>
      <c r="M8" s="568"/>
      <c r="N8" s="569"/>
      <c r="O8" s="569"/>
      <c r="P8" s="569"/>
      <c r="Q8" s="569"/>
      <c r="R8" s="569"/>
      <c r="S8" s="569"/>
      <c r="T8" s="569"/>
      <c r="U8" s="569"/>
      <c r="V8" s="570"/>
    </row>
    <row r="9" spans="1:26" s="7" customFormat="1" ht="15.75" customHeight="1" x14ac:dyDescent="0.25">
      <c r="A9" s="589">
        <v>1</v>
      </c>
      <c r="B9" s="590" t="s">
        <v>28</v>
      </c>
      <c r="C9" s="591"/>
      <c r="D9" s="576" t="s">
        <v>29</v>
      </c>
      <c r="E9" s="593" t="s">
        <v>30</v>
      </c>
      <c r="F9" s="577" t="s">
        <v>31</v>
      </c>
      <c r="G9" s="583" t="s">
        <v>32</v>
      </c>
      <c r="H9" s="353" t="s">
        <v>33</v>
      </c>
      <c r="I9" s="349" t="s">
        <v>34</v>
      </c>
      <c r="J9" s="45" t="s">
        <v>35</v>
      </c>
      <c r="K9" s="345" t="s">
        <v>14</v>
      </c>
      <c r="L9" s="292" t="s">
        <v>15</v>
      </c>
      <c r="M9" s="616" t="s">
        <v>16</v>
      </c>
      <c r="N9" s="591"/>
      <c r="O9" s="591"/>
      <c r="P9" s="591"/>
      <c r="Q9" s="591"/>
      <c r="R9" s="591"/>
      <c r="S9" s="591"/>
      <c r="T9" s="591"/>
      <c r="U9" s="591"/>
      <c r="V9" s="617"/>
    </row>
    <row r="10" spans="1:26" s="7" customFormat="1" ht="18" customHeight="1" thickBot="1" x14ac:dyDescent="0.3">
      <c r="A10" s="509"/>
      <c r="B10" s="504"/>
      <c r="C10" s="592"/>
      <c r="D10" s="509"/>
      <c r="E10" s="507"/>
      <c r="F10" s="578"/>
      <c r="G10" s="513"/>
      <c r="H10" s="354"/>
      <c r="I10" s="350"/>
      <c r="J10" s="47" t="s">
        <v>197</v>
      </c>
      <c r="K10" s="344" t="s">
        <v>199</v>
      </c>
      <c r="L10" s="293" t="s">
        <v>200</v>
      </c>
      <c r="M10" s="618"/>
      <c r="N10" s="592"/>
      <c r="O10" s="592"/>
      <c r="P10" s="592"/>
      <c r="Q10" s="592"/>
      <c r="R10" s="592"/>
      <c r="S10" s="592"/>
      <c r="T10" s="592"/>
      <c r="U10" s="592"/>
      <c r="V10" s="619"/>
    </row>
    <row r="11" spans="1:26" ht="88.5" customHeight="1" x14ac:dyDescent="0.25">
      <c r="A11" s="8" t="s">
        <v>1</v>
      </c>
      <c r="B11" s="602" t="s">
        <v>26</v>
      </c>
      <c r="C11" s="603"/>
      <c r="D11" s="35" t="s">
        <v>51</v>
      </c>
      <c r="E11" s="277">
        <v>1265.52</v>
      </c>
      <c r="F11" s="596"/>
      <c r="G11" s="26"/>
      <c r="H11" s="598"/>
      <c r="I11" s="407">
        <f>G11</f>
        <v>0</v>
      </c>
      <c r="J11" s="600">
        <f>F11+H11</f>
        <v>0</v>
      </c>
      <c r="K11" s="579">
        <f>(E11*I11)+(E12*I12)</f>
        <v>0</v>
      </c>
      <c r="L11" s="581" t="e">
        <f>J11/K11*100</f>
        <v>#DIV/0!</v>
      </c>
      <c r="M11" s="607" t="s">
        <v>139</v>
      </c>
      <c r="N11" s="608"/>
      <c r="O11" s="608"/>
      <c r="P11" s="608"/>
      <c r="Q11" s="608"/>
      <c r="R11" s="608"/>
      <c r="S11" s="608"/>
      <c r="T11" s="608"/>
      <c r="U11" s="608"/>
      <c r="V11" s="609"/>
      <c r="Z11" s="288"/>
    </row>
    <row r="12" spans="1:26" ht="119.25" customHeight="1" thickBot="1" x14ac:dyDescent="0.3">
      <c r="A12" s="408" t="s">
        <v>2</v>
      </c>
      <c r="B12" s="604" t="s">
        <v>27</v>
      </c>
      <c r="C12" s="605"/>
      <c r="D12" s="409" t="s">
        <v>51</v>
      </c>
      <c r="E12" s="410">
        <v>1429.32</v>
      </c>
      <c r="F12" s="597"/>
      <c r="G12" s="27"/>
      <c r="H12" s="599"/>
      <c r="I12" s="411">
        <f>G12</f>
        <v>0</v>
      </c>
      <c r="J12" s="601"/>
      <c r="K12" s="580"/>
      <c r="L12" s="582"/>
      <c r="M12" s="610"/>
      <c r="N12" s="611"/>
      <c r="O12" s="611"/>
      <c r="P12" s="611"/>
      <c r="Q12" s="611"/>
      <c r="R12" s="611"/>
      <c r="S12" s="611"/>
      <c r="T12" s="611"/>
      <c r="U12" s="611"/>
      <c r="V12" s="612"/>
    </row>
    <row r="13" spans="1:26" s="1" customFormat="1" ht="64.5" customHeight="1" thickBot="1" x14ac:dyDescent="0.3">
      <c r="A13" s="403" t="s">
        <v>3</v>
      </c>
      <c r="B13" s="566" t="s">
        <v>220</v>
      </c>
      <c r="C13" s="567"/>
      <c r="D13" s="404" t="s">
        <v>218</v>
      </c>
      <c r="E13" s="405" t="s">
        <v>218</v>
      </c>
      <c r="F13" s="406"/>
      <c r="G13" s="369" t="s">
        <v>218</v>
      </c>
      <c r="H13" s="367"/>
      <c r="I13" s="368" t="s">
        <v>9</v>
      </c>
      <c r="J13" s="365">
        <f>F13+H13</f>
        <v>0</v>
      </c>
      <c r="K13" s="363">
        <f>J13</f>
        <v>0</v>
      </c>
      <c r="L13" s="364" t="e">
        <f>J13/K13*100</f>
        <v>#DIV/0!</v>
      </c>
      <c r="M13" s="568" t="s">
        <v>226</v>
      </c>
      <c r="N13" s="569"/>
      <c r="O13" s="569"/>
      <c r="P13" s="569"/>
      <c r="Q13" s="569"/>
      <c r="R13" s="569"/>
      <c r="S13" s="569"/>
      <c r="T13" s="569"/>
      <c r="U13" s="569"/>
      <c r="V13" s="570"/>
    </row>
    <row r="14" spans="1:26" s="1" customFormat="1" ht="20.25" customHeight="1" thickBot="1" x14ac:dyDescent="0.3">
      <c r="A14" s="360" t="s">
        <v>97</v>
      </c>
      <c r="B14" s="571" t="s">
        <v>46</v>
      </c>
      <c r="C14" s="572"/>
      <c r="D14" s="572"/>
      <c r="E14" s="573"/>
      <c r="F14" s="361">
        <f>F11+F13</f>
        <v>0</v>
      </c>
      <c r="G14" s="109">
        <f>G11+G12</f>
        <v>0</v>
      </c>
      <c r="H14" s="110">
        <f>H11+H13</f>
        <v>0</v>
      </c>
      <c r="I14" s="290">
        <f>I11+I12</f>
        <v>0</v>
      </c>
      <c r="J14" s="294">
        <f>J11+J13</f>
        <v>0</v>
      </c>
      <c r="K14" s="295" t="s">
        <v>9</v>
      </c>
      <c r="L14" s="296" t="s">
        <v>9</v>
      </c>
      <c r="M14" s="356" t="s">
        <v>219</v>
      </c>
      <c r="N14" s="346"/>
      <c r="O14" s="346"/>
      <c r="P14" s="346"/>
      <c r="Q14" s="346"/>
      <c r="R14" s="346"/>
      <c r="S14" s="346"/>
      <c r="T14" s="346"/>
      <c r="U14" s="346"/>
      <c r="V14" s="347"/>
    </row>
    <row r="15" spans="1:26" s="1" customFormat="1" x14ac:dyDescent="0.25">
      <c r="A15" s="278" t="s">
        <v>171</v>
      </c>
      <c r="B15" s="278"/>
      <c r="C15" s="278"/>
      <c r="D15" s="278"/>
      <c r="E15" s="278"/>
      <c r="F15" s="278"/>
      <c r="G15" s="278"/>
      <c r="H15" s="278"/>
      <c r="I15" s="278"/>
      <c r="J15" s="278"/>
      <c r="K15" s="278"/>
      <c r="L15" s="278"/>
      <c r="M15" s="278"/>
      <c r="N15" s="278"/>
      <c r="O15" s="278"/>
      <c r="P15" s="278"/>
      <c r="Q15" s="278"/>
      <c r="R15" s="278"/>
      <c r="S15" s="278"/>
      <c r="T15" s="278"/>
      <c r="U15" s="278"/>
      <c r="V15" s="278"/>
      <c r="W15" s="278"/>
    </row>
    <row r="16" spans="1:26" s="1" customFormat="1" x14ac:dyDescent="0.25">
      <c r="A16" s="278" t="s">
        <v>169</v>
      </c>
      <c r="B16" s="278"/>
      <c r="C16" s="278"/>
      <c r="D16" s="278"/>
      <c r="E16" s="278"/>
      <c r="F16" s="278"/>
      <c r="G16" s="278"/>
      <c r="H16" s="278"/>
      <c r="I16" s="278"/>
      <c r="J16" s="278"/>
      <c r="K16" s="278"/>
      <c r="L16" s="278"/>
      <c r="M16" s="278"/>
      <c r="N16" s="278"/>
      <c r="O16" s="278"/>
      <c r="P16" s="278"/>
      <c r="Q16" s="278"/>
      <c r="R16" s="278"/>
      <c r="S16" s="278"/>
      <c r="T16" s="278"/>
      <c r="U16" s="278"/>
      <c r="V16" s="278"/>
      <c r="W16" s="278"/>
    </row>
    <row r="17" spans="1:23" s="1" customFormat="1" x14ac:dyDescent="0.25">
      <c r="A17" s="278" t="s">
        <v>174</v>
      </c>
      <c r="B17" s="278"/>
      <c r="C17" s="278"/>
      <c r="D17" s="278"/>
      <c r="E17" s="278"/>
      <c r="F17" s="278"/>
      <c r="G17" s="278"/>
      <c r="H17" s="278"/>
      <c r="I17" s="278"/>
      <c r="J17" s="278"/>
      <c r="K17" s="278"/>
      <c r="L17" s="278"/>
      <c r="M17" s="278"/>
      <c r="N17" s="278"/>
      <c r="O17" s="278"/>
      <c r="P17" s="278"/>
      <c r="Q17" s="278"/>
      <c r="R17" s="278"/>
      <c r="S17" s="278"/>
      <c r="T17" s="278"/>
      <c r="U17" s="278"/>
      <c r="V17" s="278"/>
      <c r="W17" s="278"/>
    </row>
    <row r="18" spans="1:23" s="272" customFormat="1" hidden="1" x14ac:dyDescent="0.25">
      <c r="A18" s="279"/>
      <c r="B18" s="278"/>
      <c r="C18" s="278"/>
      <c r="D18" s="278"/>
      <c r="E18" s="278"/>
      <c r="F18" s="278"/>
      <c r="G18" s="278"/>
      <c r="H18" s="278"/>
      <c r="I18" s="278"/>
      <c r="J18" s="278"/>
      <c r="K18" s="278"/>
      <c r="L18" s="278"/>
      <c r="M18" s="278"/>
      <c r="N18" s="278"/>
      <c r="O18" s="278"/>
      <c r="P18" s="278"/>
      <c r="Q18" s="278"/>
      <c r="R18" s="278"/>
      <c r="S18" s="278"/>
      <c r="T18" s="278"/>
      <c r="U18" s="278"/>
      <c r="V18" s="278"/>
      <c r="W18" s="278"/>
    </row>
    <row r="19" spans="1:23" s="272" customFormat="1" hidden="1" x14ac:dyDescent="0.25">
      <c r="A19" s="279"/>
      <c r="B19" s="278"/>
      <c r="C19" s="278"/>
      <c r="D19" s="278"/>
      <c r="E19" s="278"/>
      <c r="F19" s="278"/>
      <c r="G19" s="278"/>
      <c r="H19" s="278"/>
      <c r="I19" s="278"/>
      <c r="J19" s="278"/>
      <c r="K19" s="278"/>
      <c r="L19" s="278"/>
      <c r="M19" s="278"/>
      <c r="N19" s="278"/>
      <c r="O19" s="278"/>
      <c r="P19" s="278"/>
      <c r="Q19" s="278"/>
      <c r="R19" s="278"/>
      <c r="S19" s="278"/>
      <c r="T19" s="278"/>
      <c r="U19" s="278"/>
      <c r="V19" s="278"/>
      <c r="W19" s="278"/>
    </row>
    <row r="20" spans="1:23" s="272" customFormat="1" x14ac:dyDescent="0.25">
      <c r="A20" s="279"/>
      <c r="B20" s="278"/>
      <c r="C20" s="278"/>
      <c r="D20" s="278"/>
      <c r="E20" s="278"/>
      <c r="F20" s="278"/>
      <c r="G20" s="278"/>
      <c r="H20" s="278"/>
      <c r="I20" s="278"/>
      <c r="J20" s="278"/>
      <c r="K20" s="278"/>
      <c r="L20" s="278"/>
      <c r="M20" s="278"/>
      <c r="N20" s="278"/>
      <c r="O20" s="278"/>
      <c r="P20" s="278"/>
      <c r="Q20" s="278"/>
      <c r="R20" s="278"/>
      <c r="S20" s="278"/>
      <c r="T20" s="278"/>
      <c r="U20" s="278"/>
      <c r="V20" s="278"/>
      <c r="W20" s="278"/>
    </row>
    <row r="21" spans="1:23" s="1" customFormat="1" ht="23.25" customHeight="1" thickBot="1" x14ac:dyDescent="0.35">
      <c r="A21" s="575" t="s">
        <v>137</v>
      </c>
      <c r="B21" s="575"/>
      <c r="C21" s="575"/>
      <c r="D21" s="575"/>
      <c r="E21" s="575"/>
      <c r="F21" s="575"/>
      <c r="G21" s="575"/>
      <c r="H21" s="575"/>
      <c r="I21" s="575"/>
      <c r="J21" s="575"/>
      <c r="K21" s="575"/>
      <c r="L21" s="575"/>
      <c r="M21" s="575"/>
      <c r="N21" s="575"/>
      <c r="O21" s="575"/>
      <c r="P21" s="575"/>
      <c r="Q21" s="575"/>
      <c r="R21" s="575"/>
      <c r="S21" s="575"/>
      <c r="T21" s="575"/>
      <c r="U21" s="575"/>
      <c r="V21" s="575"/>
      <c r="W21" s="575"/>
    </row>
    <row r="22" spans="1:23" s="2" customFormat="1" ht="38.25" customHeight="1" x14ac:dyDescent="0.2">
      <c r="A22" s="521" t="s">
        <v>0</v>
      </c>
      <c r="B22" s="585" t="s">
        <v>7</v>
      </c>
      <c r="C22" s="660"/>
      <c r="D22" s="693" t="s">
        <v>52</v>
      </c>
      <c r="E22" s="527" t="s">
        <v>36</v>
      </c>
      <c r="F22" s="529" t="s">
        <v>78</v>
      </c>
      <c r="G22" s="531"/>
      <c r="H22" s="532" t="s">
        <v>12</v>
      </c>
      <c r="I22" s="534"/>
      <c r="J22" s="699" t="s">
        <v>43</v>
      </c>
      <c r="K22" s="697" t="s">
        <v>241</v>
      </c>
      <c r="L22" s="613" t="s">
        <v>8</v>
      </c>
      <c r="M22" s="614"/>
      <c r="N22" s="614"/>
      <c r="O22" s="614"/>
      <c r="P22" s="614"/>
      <c r="Q22" s="614"/>
      <c r="R22" s="614"/>
      <c r="S22" s="614"/>
      <c r="T22" s="614"/>
      <c r="U22" s="614"/>
      <c r="V22" s="615"/>
      <c r="W22" s="31"/>
    </row>
    <row r="23" spans="1:23" s="2" customFormat="1" ht="39" customHeight="1" thickBot="1" x14ac:dyDescent="0.25">
      <c r="A23" s="584"/>
      <c r="B23" s="586"/>
      <c r="C23" s="672"/>
      <c r="D23" s="694"/>
      <c r="E23" s="588"/>
      <c r="F23" s="10" t="s">
        <v>41</v>
      </c>
      <c r="G23" s="58" t="s">
        <v>240</v>
      </c>
      <c r="H23" s="11" t="s">
        <v>41</v>
      </c>
      <c r="I23" s="66" t="str">
        <f>G23</f>
        <v>Faktiskie izdevumi KOPĀ**</v>
      </c>
      <c r="J23" s="700"/>
      <c r="K23" s="698"/>
      <c r="L23" s="568"/>
      <c r="M23" s="569"/>
      <c r="N23" s="569"/>
      <c r="O23" s="569"/>
      <c r="P23" s="569"/>
      <c r="Q23" s="569"/>
      <c r="R23" s="569"/>
      <c r="S23" s="569"/>
      <c r="T23" s="569"/>
      <c r="U23" s="569"/>
      <c r="V23" s="570"/>
      <c r="W23" s="31"/>
    </row>
    <row r="24" spans="1:23" s="16" customFormat="1" ht="12" customHeight="1" x14ac:dyDescent="0.25">
      <c r="A24" s="576">
        <v>1</v>
      </c>
      <c r="B24" s="590" t="s">
        <v>28</v>
      </c>
      <c r="C24" s="617"/>
      <c r="D24" s="724" t="s">
        <v>29</v>
      </c>
      <c r="E24" s="593" t="s">
        <v>30</v>
      </c>
      <c r="F24" s="695" t="s">
        <v>31</v>
      </c>
      <c r="G24" s="701" t="s">
        <v>32</v>
      </c>
      <c r="H24" s="583" t="s">
        <v>33</v>
      </c>
      <c r="I24" s="711" t="s">
        <v>34</v>
      </c>
      <c r="J24" s="44" t="s">
        <v>35</v>
      </c>
      <c r="K24" s="45" t="s">
        <v>14</v>
      </c>
      <c r="L24" s="654" t="s">
        <v>15</v>
      </c>
      <c r="M24" s="690"/>
      <c r="N24" s="690"/>
      <c r="O24" s="690"/>
      <c r="P24" s="690"/>
      <c r="Q24" s="690"/>
      <c r="R24" s="690"/>
      <c r="S24" s="690"/>
      <c r="T24" s="690"/>
      <c r="U24" s="690"/>
      <c r="V24" s="691"/>
      <c r="W24" s="32"/>
    </row>
    <row r="25" spans="1:23" s="16" customFormat="1" ht="12" customHeight="1" thickBot="1" x14ac:dyDescent="0.3">
      <c r="A25" s="509"/>
      <c r="B25" s="504"/>
      <c r="C25" s="619"/>
      <c r="D25" s="725"/>
      <c r="E25" s="507"/>
      <c r="F25" s="696"/>
      <c r="G25" s="702"/>
      <c r="H25" s="513"/>
      <c r="I25" s="712"/>
      <c r="J25" s="46" t="s">
        <v>54</v>
      </c>
      <c r="K25" s="47" t="s">
        <v>13</v>
      </c>
      <c r="L25" s="499"/>
      <c r="M25" s="501"/>
      <c r="N25" s="501"/>
      <c r="O25" s="501"/>
      <c r="P25" s="501"/>
      <c r="Q25" s="501"/>
      <c r="R25" s="501"/>
      <c r="S25" s="501"/>
      <c r="T25" s="501"/>
      <c r="U25" s="501"/>
      <c r="V25" s="692"/>
      <c r="W25" s="32"/>
    </row>
    <row r="26" spans="1:23" s="1" customFormat="1" ht="33" customHeight="1" x14ac:dyDescent="0.25">
      <c r="A26" s="19" t="s">
        <v>4</v>
      </c>
      <c r="B26" s="714" t="s">
        <v>37</v>
      </c>
      <c r="C26" s="715"/>
      <c r="D26" s="112" t="s">
        <v>53</v>
      </c>
      <c r="E26" s="113">
        <v>175</v>
      </c>
      <c r="F26" s="36"/>
      <c r="G26" s="63"/>
      <c r="H26" s="21"/>
      <c r="I26" s="67"/>
      <c r="J26" s="48">
        <f t="shared" ref="J26:K28" si="0">F26+H26</f>
        <v>0</v>
      </c>
      <c r="K26" s="49">
        <f t="shared" si="0"/>
        <v>0</v>
      </c>
      <c r="L26" s="661" t="s">
        <v>242</v>
      </c>
      <c r="M26" s="662"/>
      <c r="N26" s="662"/>
      <c r="O26" s="662"/>
      <c r="P26" s="662"/>
      <c r="Q26" s="662"/>
      <c r="R26" s="662"/>
      <c r="S26" s="662"/>
      <c r="T26" s="662"/>
      <c r="U26" s="662"/>
      <c r="V26" s="663"/>
      <c r="W26" s="33"/>
    </row>
    <row r="27" spans="1:23" s="1" customFormat="1" ht="33" customHeight="1" x14ac:dyDescent="0.25">
      <c r="A27" s="9" t="s">
        <v>5</v>
      </c>
      <c r="B27" s="649" t="s">
        <v>38</v>
      </c>
      <c r="C27" s="650"/>
      <c r="D27" s="114" t="s">
        <v>53</v>
      </c>
      <c r="E27" s="115">
        <v>84</v>
      </c>
      <c r="F27" s="37"/>
      <c r="G27" s="64"/>
      <c r="H27" s="22"/>
      <c r="I27" s="68"/>
      <c r="J27" s="50">
        <f t="shared" si="0"/>
        <v>0</v>
      </c>
      <c r="K27" s="51">
        <f t="shared" si="0"/>
        <v>0</v>
      </c>
      <c r="L27" s="664"/>
      <c r="M27" s="665"/>
      <c r="N27" s="665"/>
      <c r="O27" s="665"/>
      <c r="P27" s="665"/>
      <c r="Q27" s="665"/>
      <c r="R27" s="665"/>
      <c r="S27" s="665"/>
      <c r="T27" s="665"/>
      <c r="U27" s="665"/>
      <c r="V27" s="666"/>
      <c r="W27" s="33"/>
    </row>
    <row r="28" spans="1:23" s="1" customFormat="1" ht="33" customHeight="1" thickBot="1" x14ac:dyDescent="0.3">
      <c r="A28" s="12" t="s">
        <v>11</v>
      </c>
      <c r="B28" s="718" t="s">
        <v>39</v>
      </c>
      <c r="C28" s="719"/>
      <c r="D28" s="116" t="s">
        <v>53</v>
      </c>
      <c r="E28" s="117">
        <v>140</v>
      </c>
      <c r="F28" s="38"/>
      <c r="G28" s="65"/>
      <c r="H28" s="23"/>
      <c r="I28" s="69"/>
      <c r="J28" s="48">
        <f t="shared" si="0"/>
        <v>0</v>
      </c>
      <c r="K28" s="49">
        <f t="shared" si="0"/>
        <v>0</v>
      </c>
      <c r="L28" s="667"/>
      <c r="M28" s="668"/>
      <c r="N28" s="668"/>
      <c r="O28" s="668"/>
      <c r="P28" s="668"/>
      <c r="Q28" s="668"/>
      <c r="R28" s="668"/>
      <c r="S28" s="668"/>
      <c r="T28" s="668"/>
      <c r="U28" s="668"/>
      <c r="V28" s="669"/>
      <c r="W28" s="33"/>
    </row>
    <row r="29" spans="1:23" s="1" customFormat="1" ht="20.25" customHeight="1" thickBot="1" x14ac:dyDescent="0.3">
      <c r="A29" s="14" t="s">
        <v>6</v>
      </c>
      <c r="B29" s="681" t="str">
        <f>B14</f>
        <v xml:space="preserve"> KOPĀ</v>
      </c>
      <c r="C29" s="682"/>
      <c r="D29" s="682"/>
      <c r="E29" s="682"/>
      <c r="F29" s="106">
        <f>F26+F27+F28</f>
        <v>0</v>
      </c>
      <c r="G29" s="107">
        <f>G26+G27+G28</f>
        <v>0</v>
      </c>
      <c r="H29" s="108">
        <f>H26+H27+H28</f>
        <v>0</v>
      </c>
      <c r="I29" s="107">
        <f>I26+I27+I28</f>
        <v>0</v>
      </c>
      <c r="J29" s="42">
        <f>J26+J28+J27</f>
        <v>0</v>
      </c>
      <c r="K29" s="43">
        <f>K26+K27+K28</f>
        <v>0</v>
      </c>
      <c r="L29" s="703" t="s">
        <v>44</v>
      </c>
      <c r="M29" s="704"/>
      <c r="N29" s="704"/>
      <c r="O29" s="704"/>
      <c r="P29" s="704"/>
      <c r="Q29" s="704"/>
      <c r="R29" s="704"/>
      <c r="S29" s="704"/>
      <c r="T29" s="704"/>
      <c r="U29" s="704"/>
      <c r="V29" s="705"/>
      <c r="W29" s="34"/>
    </row>
    <row r="30" spans="1:23" s="287" customFormat="1" ht="20.25" customHeight="1" x14ac:dyDescent="0.25">
      <c r="A30" s="278" t="s">
        <v>168</v>
      </c>
      <c r="B30" s="280"/>
      <c r="C30" s="280"/>
      <c r="D30" s="280"/>
      <c r="E30" s="280"/>
      <c r="F30" s="281"/>
      <c r="G30" s="282"/>
      <c r="H30" s="281"/>
      <c r="I30" s="282"/>
      <c r="J30" s="283"/>
      <c r="K30" s="284"/>
      <c r="L30" s="285"/>
      <c r="M30" s="285"/>
      <c r="N30" s="285"/>
      <c r="O30" s="285"/>
      <c r="P30" s="285"/>
      <c r="Q30" s="285"/>
      <c r="R30" s="285"/>
      <c r="S30" s="285"/>
      <c r="T30" s="285"/>
      <c r="U30" s="285"/>
      <c r="V30" s="285"/>
      <c r="W30" s="286"/>
    </row>
    <row r="31" spans="1:23" ht="22.5" customHeight="1" thickBot="1" x14ac:dyDescent="0.35">
      <c r="A31" s="575" t="s">
        <v>138</v>
      </c>
      <c r="B31" s="575"/>
      <c r="C31" s="575"/>
      <c r="D31" s="575"/>
      <c r="E31" s="575"/>
      <c r="F31" s="575"/>
      <c r="G31" s="575"/>
      <c r="H31" s="575"/>
      <c r="I31" s="575"/>
      <c r="J31" s="575"/>
      <c r="K31" s="575"/>
      <c r="L31" s="575"/>
      <c r="M31" s="575"/>
      <c r="N31" s="575"/>
      <c r="O31" s="575"/>
      <c r="P31" s="575"/>
      <c r="Q31" s="575"/>
      <c r="R31" s="575"/>
      <c r="S31" s="575"/>
      <c r="T31" s="575"/>
      <c r="U31" s="575"/>
      <c r="V31" s="575"/>
      <c r="W31" s="575"/>
    </row>
    <row r="32" spans="1:23" s="6" customFormat="1" ht="36" customHeight="1" x14ac:dyDescent="0.2">
      <c r="A32" s="521" t="s">
        <v>0</v>
      </c>
      <c r="B32" s="585" t="s">
        <v>7</v>
      </c>
      <c r="C32" s="660"/>
      <c r="D32" s="655" t="s">
        <v>52</v>
      </c>
      <c r="E32" s="585" t="s">
        <v>36</v>
      </c>
      <c r="F32" s="624" t="s">
        <v>36</v>
      </c>
      <c r="G32" s="706"/>
      <c r="H32" s="659" t="s">
        <v>246</v>
      </c>
      <c r="I32" s="523"/>
      <c r="J32" s="523"/>
      <c r="K32" s="523"/>
      <c r="L32" s="660"/>
      <c r="M32" s="683" t="s">
        <v>247</v>
      </c>
      <c r="N32" s="684"/>
      <c r="O32" s="684"/>
      <c r="P32" s="684"/>
      <c r="Q32" s="685"/>
      <c r="R32" s="673" t="s">
        <v>248</v>
      </c>
      <c r="S32" s="674"/>
      <c r="T32" s="674"/>
      <c r="U32" s="674"/>
      <c r="V32" s="675"/>
      <c r="W32" s="676" t="s">
        <v>8</v>
      </c>
    </row>
    <row r="33" spans="1:23" s="6" customFormat="1" ht="39" customHeight="1" thickBot="1" x14ac:dyDescent="0.25">
      <c r="A33" s="584"/>
      <c r="B33" s="586"/>
      <c r="C33" s="672"/>
      <c r="D33" s="656"/>
      <c r="E33" s="586"/>
      <c r="F33" s="39" t="s">
        <v>57</v>
      </c>
      <c r="G33" s="41" t="s">
        <v>58</v>
      </c>
      <c r="H33" s="10" t="s">
        <v>10</v>
      </c>
      <c r="I33" s="18" t="s">
        <v>59</v>
      </c>
      <c r="J33" s="18" t="s">
        <v>57</v>
      </c>
      <c r="K33" s="18" t="s">
        <v>58</v>
      </c>
      <c r="L33" s="58" t="s">
        <v>40</v>
      </c>
      <c r="M33" s="11" t="s">
        <v>10</v>
      </c>
      <c r="N33" s="70" t="s">
        <v>59</v>
      </c>
      <c r="O33" s="70" t="s">
        <v>57</v>
      </c>
      <c r="P33" s="70" t="s">
        <v>58</v>
      </c>
      <c r="Q33" s="66" t="s">
        <v>40</v>
      </c>
      <c r="R33" s="85" t="s">
        <v>10</v>
      </c>
      <c r="S33" s="86" t="s">
        <v>59</v>
      </c>
      <c r="T33" s="86" t="s">
        <v>57</v>
      </c>
      <c r="U33" s="86" t="s">
        <v>58</v>
      </c>
      <c r="V33" s="81" t="s">
        <v>40</v>
      </c>
      <c r="W33" s="677"/>
    </row>
    <row r="34" spans="1:23" s="7" customFormat="1" ht="12" customHeight="1" x14ac:dyDescent="0.25">
      <c r="A34" s="576">
        <v>1</v>
      </c>
      <c r="B34" s="590" t="s">
        <v>28</v>
      </c>
      <c r="C34" s="617"/>
      <c r="D34" s="720" t="s">
        <v>29</v>
      </c>
      <c r="E34" s="688" t="s">
        <v>30</v>
      </c>
      <c r="F34" s="654" t="s">
        <v>31</v>
      </c>
      <c r="G34" s="730" t="s">
        <v>32</v>
      </c>
      <c r="H34" s="728" t="s">
        <v>33</v>
      </c>
      <c r="I34" s="722" t="s">
        <v>34</v>
      </c>
      <c r="J34" s="713" t="s">
        <v>35</v>
      </c>
      <c r="K34" s="713" t="s">
        <v>14</v>
      </c>
      <c r="L34" s="59" t="s">
        <v>15</v>
      </c>
      <c r="M34" s="657" t="s">
        <v>16</v>
      </c>
      <c r="N34" s="652" t="s">
        <v>17</v>
      </c>
      <c r="O34" s="651" t="s">
        <v>18</v>
      </c>
      <c r="P34" s="651" t="s">
        <v>19</v>
      </c>
      <c r="Q34" s="71" t="s">
        <v>20</v>
      </c>
      <c r="R34" s="87" t="s">
        <v>21</v>
      </c>
      <c r="S34" s="95" t="s">
        <v>22</v>
      </c>
      <c r="T34" s="98" t="s">
        <v>60</v>
      </c>
      <c r="U34" s="98" t="s">
        <v>25</v>
      </c>
      <c r="V34" s="82" t="s">
        <v>24</v>
      </c>
      <c r="W34" s="678" t="s">
        <v>23</v>
      </c>
    </row>
    <row r="35" spans="1:23" s="7" customFormat="1" ht="12" customHeight="1" thickBot="1" x14ac:dyDescent="0.3">
      <c r="A35" s="509"/>
      <c r="B35" s="504"/>
      <c r="C35" s="619"/>
      <c r="D35" s="721"/>
      <c r="E35" s="689"/>
      <c r="F35" s="508"/>
      <c r="G35" s="502"/>
      <c r="H35" s="729"/>
      <c r="I35" s="723"/>
      <c r="J35" s="511"/>
      <c r="K35" s="511"/>
      <c r="L35" s="60" t="s">
        <v>65</v>
      </c>
      <c r="M35" s="658"/>
      <c r="N35" s="653"/>
      <c r="O35" s="515"/>
      <c r="P35" s="515"/>
      <c r="Q35" s="72" t="s">
        <v>66</v>
      </c>
      <c r="R35" s="88" t="s">
        <v>61</v>
      </c>
      <c r="S35" s="96" t="s">
        <v>62</v>
      </c>
      <c r="T35" s="97" t="s">
        <v>63</v>
      </c>
      <c r="U35" s="97" t="s">
        <v>64</v>
      </c>
      <c r="V35" s="83" t="s">
        <v>67</v>
      </c>
      <c r="W35" s="517"/>
    </row>
    <row r="36" spans="1:23" ht="60" customHeight="1" thickBot="1" x14ac:dyDescent="0.3">
      <c r="A36" s="13" t="s">
        <v>47</v>
      </c>
      <c r="B36" s="716" t="s">
        <v>142</v>
      </c>
      <c r="C36" s="717"/>
      <c r="D36" s="118" t="s">
        <v>141</v>
      </c>
      <c r="E36" s="119">
        <v>175</v>
      </c>
      <c r="F36" s="120" t="s">
        <v>9</v>
      </c>
      <c r="G36" s="121" t="s">
        <v>9</v>
      </c>
      <c r="H36" s="52"/>
      <c r="I36" s="53"/>
      <c r="J36" s="54" t="s">
        <v>9</v>
      </c>
      <c r="K36" s="54" t="s">
        <v>9</v>
      </c>
      <c r="L36" s="61">
        <f>I36</f>
        <v>0</v>
      </c>
      <c r="M36" s="73"/>
      <c r="N36" s="74"/>
      <c r="O36" s="75" t="s">
        <v>9</v>
      </c>
      <c r="P36" s="75" t="s">
        <v>9</v>
      </c>
      <c r="Q36" s="76">
        <f>N36</f>
        <v>0</v>
      </c>
      <c r="R36" s="24">
        <f>H36+M36</f>
        <v>0</v>
      </c>
      <c r="S36" s="89">
        <f>I36+N36</f>
        <v>0</v>
      </c>
      <c r="T36" s="90" t="s">
        <v>9</v>
      </c>
      <c r="U36" s="90" t="s">
        <v>9</v>
      </c>
      <c r="V36" s="25">
        <f>S36</f>
        <v>0</v>
      </c>
      <c r="W36" s="111" t="s">
        <v>143</v>
      </c>
    </row>
    <row r="37" spans="1:23" ht="75" customHeight="1" x14ac:dyDescent="0.25">
      <c r="A37" s="19" t="s">
        <v>48</v>
      </c>
      <c r="B37" s="714" t="s">
        <v>244</v>
      </c>
      <c r="C37" s="715"/>
      <c r="D37" s="122" t="s">
        <v>55</v>
      </c>
      <c r="E37" s="123" t="s">
        <v>9</v>
      </c>
      <c r="F37" s="124">
        <v>18.86</v>
      </c>
      <c r="G37" s="125">
        <f>23.4-F37</f>
        <v>4.5399999999999991</v>
      </c>
      <c r="H37" s="20"/>
      <c r="I37" s="55" t="s">
        <v>9</v>
      </c>
      <c r="J37" s="56"/>
      <c r="K37" s="56"/>
      <c r="L37" s="62">
        <f>J37+K37</f>
        <v>0</v>
      </c>
      <c r="M37" s="21"/>
      <c r="N37" s="77" t="s">
        <v>9</v>
      </c>
      <c r="O37" s="78"/>
      <c r="P37" s="78"/>
      <c r="Q37" s="79">
        <f>O37+P37</f>
        <v>0</v>
      </c>
      <c r="R37" s="91">
        <f>H37+M37</f>
        <v>0</v>
      </c>
      <c r="S37" s="92" t="s">
        <v>9</v>
      </c>
      <c r="T37" s="93">
        <f>J37+O37</f>
        <v>0</v>
      </c>
      <c r="U37" s="93">
        <f>K37+P37</f>
        <v>0</v>
      </c>
      <c r="V37" s="84">
        <f>T37+U37</f>
        <v>0</v>
      </c>
      <c r="W37" s="679" t="s">
        <v>79</v>
      </c>
    </row>
    <row r="38" spans="1:23" ht="78.75" customHeight="1" thickBot="1" x14ac:dyDescent="0.3">
      <c r="A38" s="12" t="s">
        <v>49</v>
      </c>
      <c r="B38" s="718" t="s">
        <v>245</v>
      </c>
      <c r="C38" s="719"/>
      <c r="D38" s="126" t="s">
        <v>56</v>
      </c>
      <c r="E38" s="127" t="s">
        <v>9</v>
      </c>
      <c r="F38" s="128">
        <v>18.86</v>
      </c>
      <c r="G38" s="129">
        <f>23.4-F38</f>
        <v>4.5399999999999991</v>
      </c>
      <c r="H38" s="17"/>
      <c r="I38" s="57" t="s">
        <v>9</v>
      </c>
      <c r="J38" s="101"/>
      <c r="K38" s="101"/>
      <c r="L38" s="102">
        <f>J38+K38</f>
        <v>0</v>
      </c>
      <c r="M38" s="27"/>
      <c r="N38" s="80" t="s">
        <v>9</v>
      </c>
      <c r="O38" s="103"/>
      <c r="P38" s="103"/>
      <c r="Q38" s="104">
        <f>O38+P38</f>
        <v>0</v>
      </c>
      <c r="R38" s="15">
        <f>H38+M38</f>
        <v>0</v>
      </c>
      <c r="S38" s="94" t="s">
        <v>9</v>
      </c>
      <c r="T38" s="99">
        <f>J38+O38</f>
        <v>0</v>
      </c>
      <c r="U38" s="99">
        <f>K38+P38</f>
        <v>0</v>
      </c>
      <c r="V38" s="100">
        <f>T38+U38</f>
        <v>0</v>
      </c>
      <c r="W38" s="680"/>
    </row>
    <row r="39" spans="1:23" ht="20.25" customHeight="1" thickBot="1" x14ac:dyDescent="0.3">
      <c r="A39" s="40" t="s">
        <v>50</v>
      </c>
      <c r="B39" s="681" t="str">
        <f>B29</f>
        <v xml:space="preserve"> KOPĀ</v>
      </c>
      <c r="C39" s="682"/>
      <c r="D39" s="682"/>
      <c r="E39" s="682"/>
      <c r="F39" s="682"/>
      <c r="G39" s="682"/>
      <c r="H39" s="682"/>
      <c r="I39" s="682"/>
      <c r="J39" s="682"/>
      <c r="K39" s="682"/>
      <c r="L39" s="105">
        <f>L36+L37+L38</f>
        <v>0</v>
      </c>
      <c r="M39" s="686"/>
      <c r="N39" s="687"/>
      <c r="O39" s="687"/>
      <c r="P39" s="687"/>
      <c r="Q39" s="105">
        <f>Q36+Q37+Q38</f>
        <v>0</v>
      </c>
      <c r="R39" s="670"/>
      <c r="S39" s="671"/>
      <c r="T39" s="671"/>
      <c r="U39" s="671"/>
      <c r="V39" s="25">
        <f>V36+V37+V38</f>
        <v>0</v>
      </c>
      <c r="W39" s="28" t="s">
        <v>68</v>
      </c>
    </row>
    <row r="40" spans="1:23" s="272" customFormat="1" ht="20.25" customHeight="1" thickBot="1" x14ac:dyDescent="0.3">
      <c r="A40" s="314">
        <v>4</v>
      </c>
      <c r="B40" s="709" t="s">
        <v>178</v>
      </c>
      <c r="C40" s="710"/>
      <c r="D40" s="710"/>
      <c r="E40" s="710"/>
      <c r="F40" s="710"/>
      <c r="G40" s="710"/>
      <c r="H40" s="710"/>
      <c r="I40" s="710"/>
      <c r="J40" s="710"/>
      <c r="K40" s="710"/>
      <c r="L40" s="315">
        <f>F14+G29+L39</f>
        <v>0</v>
      </c>
      <c r="M40" s="645"/>
      <c r="N40" s="646"/>
      <c r="O40" s="646"/>
      <c r="P40" s="646"/>
      <c r="Q40" s="315">
        <f>H14+I29+Q39</f>
        <v>0</v>
      </c>
      <c r="R40" s="647"/>
      <c r="S40" s="648"/>
      <c r="T40" s="648"/>
      <c r="U40" s="648"/>
      <c r="V40" s="316">
        <f>J14+K29+V39</f>
        <v>0</v>
      </c>
      <c r="W40" s="317" t="s">
        <v>179</v>
      </c>
    </row>
    <row r="41" spans="1:23" ht="16.5" customHeight="1" x14ac:dyDescent="0.25">
      <c r="A41" s="278" t="s">
        <v>168</v>
      </c>
    </row>
    <row r="42" spans="1:23" s="1" customFormat="1" ht="19.5" customHeight="1" thickBot="1" x14ac:dyDescent="0.35">
      <c r="A42" s="575" t="s">
        <v>136</v>
      </c>
      <c r="B42" s="575"/>
      <c r="C42" s="575"/>
      <c r="D42" s="575"/>
      <c r="E42" s="575"/>
      <c r="F42" s="575"/>
      <c r="G42" s="575"/>
      <c r="H42" s="575"/>
      <c r="I42" s="575"/>
      <c r="J42" s="575"/>
      <c r="K42" s="575"/>
      <c r="L42" s="575"/>
      <c r="M42" s="575"/>
      <c r="N42" s="575"/>
      <c r="O42" s="575"/>
      <c r="P42" s="575"/>
      <c r="Q42" s="575"/>
      <c r="R42" s="575"/>
      <c r="S42" s="575"/>
      <c r="T42" s="575"/>
      <c r="U42" s="575"/>
      <c r="V42" s="575"/>
      <c r="W42" s="575"/>
    </row>
    <row r="43" spans="1:23" s="6" customFormat="1" ht="13.5" customHeight="1" x14ac:dyDescent="0.2">
      <c r="A43" s="624" t="s">
        <v>0</v>
      </c>
      <c r="B43" s="626" t="s">
        <v>7</v>
      </c>
      <c r="C43" s="626"/>
      <c r="D43" s="626" t="s">
        <v>70</v>
      </c>
      <c r="E43" s="626"/>
      <c r="F43" s="626"/>
      <c r="G43" s="626"/>
      <c r="H43" s="626"/>
      <c r="I43" s="626"/>
      <c r="J43" s="627" t="s">
        <v>8</v>
      </c>
      <c r="K43" s="614"/>
      <c r="L43" s="614"/>
      <c r="M43" s="614"/>
      <c r="N43" s="614"/>
      <c r="O43" s="614"/>
      <c r="P43" s="614"/>
      <c r="Q43" s="615"/>
    </row>
    <row r="44" spans="1:23" s="6" customFormat="1" ht="39" customHeight="1" x14ac:dyDescent="0.2">
      <c r="A44" s="625"/>
      <c r="B44" s="564"/>
      <c r="C44" s="564"/>
      <c r="D44" s="564" t="s">
        <v>80</v>
      </c>
      <c r="E44" s="564"/>
      <c r="F44" s="633" t="s">
        <v>12</v>
      </c>
      <c r="G44" s="633"/>
      <c r="H44" s="634" t="s">
        <v>71</v>
      </c>
      <c r="I44" s="634"/>
      <c r="J44" s="628"/>
      <c r="K44" s="629"/>
      <c r="L44" s="629"/>
      <c r="M44" s="629"/>
      <c r="N44" s="629"/>
      <c r="O44" s="629"/>
      <c r="P44" s="629"/>
      <c r="Q44" s="630"/>
    </row>
    <row r="45" spans="1:23" s="7" customFormat="1" ht="12" customHeight="1" x14ac:dyDescent="0.25">
      <c r="A45" s="498" t="s">
        <v>73</v>
      </c>
      <c r="B45" s="500" t="s">
        <v>28</v>
      </c>
      <c r="C45" s="500"/>
      <c r="D45" s="561" t="s">
        <v>29</v>
      </c>
      <c r="E45" s="561"/>
      <c r="F45" s="639" t="s">
        <v>30</v>
      </c>
      <c r="G45" s="640"/>
      <c r="H45" s="643" t="s">
        <v>31</v>
      </c>
      <c r="I45" s="644"/>
      <c r="J45" s="500" t="s">
        <v>32</v>
      </c>
      <c r="K45" s="500"/>
      <c r="L45" s="500"/>
      <c r="M45" s="500"/>
      <c r="N45" s="500"/>
      <c r="O45" s="500"/>
      <c r="P45" s="500"/>
      <c r="Q45" s="637"/>
    </row>
    <row r="46" spans="1:23" s="7" customFormat="1" ht="12" customHeight="1" thickBot="1" x14ac:dyDescent="0.3">
      <c r="A46" s="508"/>
      <c r="B46" s="510"/>
      <c r="C46" s="510"/>
      <c r="D46" s="632"/>
      <c r="E46" s="632"/>
      <c r="F46" s="641"/>
      <c r="G46" s="642"/>
      <c r="H46" s="726" t="s">
        <v>74</v>
      </c>
      <c r="I46" s="727"/>
      <c r="J46" s="510"/>
      <c r="K46" s="510"/>
      <c r="L46" s="510"/>
      <c r="M46" s="510"/>
      <c r="N46" s="510"/>
      <c r="O46" s="510"/>
      <c r="P46" s="510"/>
      <c r="Q46" s="638"/>
    </row>
    <row r="47" spans="1:23" ht="37.5" customHeight="1" thickBot="1" x14ac:dyDescent="0.3">
      <c r="A47" s="14">
        <v>1</v>
      </c>
      <c r="B47" s="631" t="s">
        <v>184</v>
      </c>
      <c r="C47" s="631"/>
      <c r="D47" s="635">
        <f>L40*0.1</f>
        <v>0</v>
      </c>
      <c r="E47" s="636"/>
      <c r="F47" s="707">
        <f>Q40*0.1</f>
        <v>0</v>
      </c>
      <c r="G47" s="708"/>
      <c r="H47" s="635">
        <f>D47+F47</f>
        <v>0</v>
      </c>
      <c r="I47" s="636"/>
      <c r="J47" s="622" t="s">
        <v>72</v>
      </c>
      <c r="K47" s="622"/>
      <c r="L47" s="622"/>
      <c r="M47" s="622"/>
      <c r="N47" s="622"/>
      <c r="O47" s="622"/>
      <c r="P47" s="622"/>
      <c r="Q47" s="623"/>
    </row>
    <row r="48" spans="1:23" ht="24" customHeight="1" x14ac:dyDescent="0.25"/>
    <row r="49" spans="3:23" ht="9" customHeight="1" x14ac:dyDescent="0.25"/>
    <row r="50" spans="3:23" x14ac:dyDescent="0.25">
      <c r="C50" s="1" t="s">
        <v>257</v>
      </c>
      <c r="D50" s="1"/>
      <c r="E50" s="1"/>
      <c r="F50" s="1"/>
      <c r="G50" s="1"/>
      <c r="H50" s="1"/>
      <c r="I50" s="1"/>
      <c r="J50" s="1"/>
      <c r="K50" s="131"/>
      <c r="L50" s="131"/>
      <c r="M50" s="131"/>
      <c r="N50" s="131"/>
      <c r="O50" s="131"/>
      <c r="P50" s="131"/>
      <c r="Q50" s="131"/>
      <c r="R50" s="131"/>
      <c r="S50" s="131"/>
      <c r="T50" s="131"/>
      <c r="U50" s="131"/>
      <c r="V50" s="132"/>
      <c r="W50" s="131"/>
    </row>
    <row r="51" spans="3:23" ht="70.5" customHeight="1" x14ac:dyDescent="0.25">
      <c r="K51" s="133"/>
      <c r="L51" s="134"/>
      <c r="M51" s="134"/>
      <c r="N51" s="134"/>
      <c r="O51" s="134"/>
      <c r="P51" s="134"/>
      <c r="Q51" s="134"/>
      <c r="R51" s="134"/>
      <c r="S51" s="134"/>
      <c r="T51" s="134"/>
      <c r="U51" s="135"/>
      <c r="V51" s="135"/>
      <c r="W51" s="131"/>
    </row>
    <row r="52" spans="3:23" x14ac:dyDescent="0.25">
      <c r="K52" s="133"/>
      <c r="L52" s="134"/>
      <c r="M52" s="134"/>
      <c r="N52" s="134"/>
      <c r="O52" s="134"/>
      <c r="P52" s="134"/>
      <c r="Q52" s="134"/>
      <c r="R52" s="134"/>
      <c r="S52" s="134"/>
      <c r="T52" s="134"/>
      <c r="U52" s="135"/>
      <c r="V52" s="135"/>
      <c r="W52" s="131"/>
    </row>
    <row r="53" spans="3:23" x14ac:dyDescent="0.25">
      <c r="K53" s="133"/>
      <c r="L53" s="136"/>
      <c r="M53" s="136"/>
      <c r="N53" s="136"/>
      <c r="O53" s="136"/>
      <c r="P53" s="136"/>
      <c r="Q53" s="136"/>
      <c r="R53" s="136"/>
      <c r="S53" s="136"/>
      <c r="T53" s="136"/>
      <c r="U53" s="137"/>
      <c r="V53" s="137"/>
      <c r="W53" s="131"/>
    </row>
    <row r="59" spans="3:23" s="138" customFormat="1" x14ac:dyDescent="0.25"/>
    <row r="60" spans="3:23" s="138" customFormat="1" x14ac:dyDescent="0.25"/>
    <row r="61" spans="3:23" s="138" customFormat="1" x14ac:dyDescent="0.25"/>
    <row r="62" spans="3:23" s="138" customFormat="1" x14ac:dyDescent="0.25"/>
    <row r="63" spans="3:23" s="138" customFormat="1" x14ac:dyDescent="0.25"/>
    <row r="64" spans="3:23" s="138" customFormat="1" x14ac:dyDescent="0.25"/>
    <row r="65" spans="4:5" s="138" customFormat="1" x14ac:dyDescent="0.25"/>
    <row r="66" spans="4:5" s="138" customFormat="1" x14ac:dyDescent="0.25"/>
    <row r="67" spans="4:5" s="138" customFormat="1" x14ac:dyDescent="0.25"/>
    <row r="68" spans="4:5" s="138" customFormat="1" x14ac:dyDescent="0.25"/>
    <row r="69" spans="4:5" s="138" customFormat="1" x14ac:dyDescent="0.25">
      <c r="D69" s="139"/>
      <c r="E69" s="1"/>
    </row>
    <row r="70" spans="4:5" s="138" customFormat="1" x14ac:dyDescent="0.25">
      <c r="D70" s="139"/>
      <c r="E70" s="1"/>
    </row>
    <row r="71" spans="4:5" s="138" customFormat="1" x14ac:dyDescent="0.25">
      <c r="D71" s="139"/>
      <c r="E71" s="1"/>
    </row>
  </sheetData>
  <mergeCells count="108">
    <mergeCell ref="A21:W21"/>
    <mergeCell ref="A22:A23"/>
    <mergeCell ref="L22:V23"/>
    <mergeCell ref="L29:V29"/>
    <mergeCell ref="F32:G32"/>
    <mergeCell ref="F47:G47"/>
    <mergeCell ref="B40:K40"/>
    <mergeCell ref="I24:I25"/>
    <mergeCell ref="A34:A35"/>
    <mergeCell ref="K34:K35"/>
    <mergeCell ref="B29:E29"/>
    <mergeCell ref="B37:C37"/>
    <mergeCell ref="B36:C36"/>
    <mergeCell ref="J34:J35"/>
    <mergeCell ref="B38:C38"/>
    <mergeCell ref="D34:D35"/>
    <mergeCell ref="B34:C35"/>
    <mergeCell ref="I34:I35"/>
    <mergeCell ref="B26:C26"/>
    <mergeCell ref="B28:C28"/>
    <mergeCell ref="D24:D25"/>
    <mergeCell ref="H46:I46"/>
    <mergeCell ref="H34:H35"/>
    <mergeCell ref="G34:G35"/>
    <mergeCell ref="L24:V25"/>
    <mergeCell ref="A24:A25"/>
    <mergeCell ref="D22:D23"/>
    <mergeCell ref="F24:F25"/>
    <mergeCell ref="B22:C23"/>
    <mergeCell ref="E22:E23"/>
    <mergeCell ref="F22:G22"/>
    <mergeCell ref="K22:K23"/>
    <mergeCell ref="J22:J23"/>
    <mergeCell ref="H22:I22"/>
    <mergeCell ref="H24:H25"/>
    <mergeCell ref="G24:G25"/>
    <mergeCell ref="B24:C25"/>
    <mergeCell ref="E24:E25"/>
    <mergeCell ref="M40:P40"/>
    <mergeCell ref="R40:U40"/>
    <mergeCell ref="B27:C27"/>
    <mergeCell ref="O34:O35"/>
    <mergeCell ref="N34:N35"/>
    <mergeCell ref="F34:F35"/>
    <mergeCell ref="D32:D33"/>
    <mergeCell ref="M34:M35"/>
    <mergeCell ref="H32:L32"/>
    <mergeCell ref="L26:V28"/>
    <mergeCell ref="R39:U39"/>
    <mergeCell ref="A31:W31"/>
    <mergeCell ref="A32:A33"/>
    <mergeCell ref="B32:C33"/>
    <mergeCell ref="E32:E33"/>
    <mergeCell ref="R32:V32"/>
    <mergeCell ref="W32:W33"/>
    <mergeCell ref="W34:W35"/>
    <mergeCell ref="W37:W38"/>
    <mergeCell ref="B39:K39"/>
    <mergeCell ref="M32:Q32"/>
    <mergeCell ref="P34:P35"/>
    <mergeCell ref="M39:P39"/>
    <mergeCell ref="E34:E35"/>
    <mergeCell ref="B4:U4"/>
    <mergeCell ref="M11:V12"/>
    <mergeCell ref="M7:V8"/>
    <mergeCell ref="M9:V10"/>
    <mergeCell ref="G7:H7"/>
    <mergeCell ref="I7:J7"/>
    <mergeCell ref="J47:Q47"/>
    <mergeCell ref="A42:W42"/>
    <mergeCell ref="A43:A44"/>
    <mergeCell ref="B43:C44"/>
    <mergeCell ref="J43:Q44"/>
    <mergeCell ref="B47:C47"/>
    <mergeCell ref="D44:E44"/>
    <mergeCell ref="D45:E46"/>
    <mergeCell ref="F44:G44"/>
    <mergeCell ref="H44:I44"/>
    <mergeCell ref="D43:I43"/>
    <mergeCell ref="D47:E47"/>
    <mergeCell ref="H47:I47"/>
    <mergeCell ref="A45:A46"/>
    <mergeCell ref="B45:C46"/>
    <mergeCell ref="J45:Q46"/>
    <mergeCell ref="F45:G46"/>
    <mergeCell ref="H45:I45"/>
    <mergeCell ref="B13:C13"/>
    <mergeCell ref="M13:V13"/>
    <mergeCell ref="B14:E14"/>
    <mergeCell ref="A6:W6"/>
    <mergeCell ref="D9:D10"/>
    <mergeCell ref="F9:F10"/>
    <mergeCell ref="K11:K12"/>
    <mergeCell ref="L11:L12"/>
    <mergeCell ref="G9:G10"/>
    <mergeCell ref="D7:D8"/>
    <mergeCell ref="A7:A8"/>
    <mergeCell ref="B7:C8"/>
    <mergeCell ref="E7:E8"/>
    <mergeCell ref="A9:A10"/>
    <mergeCell ref="B9:C10"/>
    <mergeCell ref="E9:E10"/>
    <mergeCell ref="F7:F8"/>
    <mergeCell ref="F11:F12"/>
    <mergeCell ref="H11:H12"/>
    <mergeCell ref="J11:J12"/>
    <mergeCell ref="B11:C11"/>
    <mergeCell ref="B12:C12"/>
  </mergeCells>
  <pageMargins left="0.31496062992125984" right="0.31496062992125984" top="0.47244094488188981" bottom="0.35433070866141736" header="0.31496062992125984" footer="0.31496062992125984"/>
  <pageSetup paperSize="9" scale="43"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0"/>
  <sheetViews>
    <sheetView zoomScale="130" zoomScaleNormal="130" workbookViewId="0">
      <pane ySplit="7" topLeftCell="A32" activePane="bottomLeft" state="frozen"/>
      <selection pane="bottomLeft" activeCell="H2" sqref="H2"/>
    </sheetView>
  </sheetViews>
  <sheetFormatPr defaultRowHeight="15" x14ac:dyDescent="0.25"/>
  <cols>
    <col min="1" max="1" width="9.140625" style="1"/>
    <col min="2" max="2" width="11" style="1" customWidth="1"/>
    <col min="3" max="3" width="17.5703125" style="1" customWidth="1"/>
    <col min="4" max="6" width="12.5703125" style="1" customWidth="1"/>
    <col min="7" max="8" width="19.7109375" style="1" customWidth="1"/>
    <col min="9" max="9" width="3.7109375" style="1" customWidth="1"/>
    <col min="10" max="10" width="8" style="1" customWidth="1"/>
    <col min="11" max="12" width="9.140625" style="1"/>
    <col min="13" max="13" width="21.28515625" style="1" customWidth="1"/>
    <col min="14" max="16384" width="9.140625" style="1"/>
  </cols>
  <sheetData>
    <row r="1" spans="1:14" x14ac:dyDescent="0.25">
      <c r="A1" s="370"/>
      <c r="B1" s="370"/>
      <c r="C1" s="370"/>
      <c r="D1" s="370"/>
      <c r="E1" s="370"/>
      <c r="F1" s="370"/>
      <c r="G1" s="340"/>
      <c r="H1" s="340" t="s">
        <v>204</v>
      </c>
    </row>
    <row r="2" spans="1:14" x14ac:dyDescent="0.25">
      <c r="A2" s="370"/>
      <c r="B2" s="370"/>
      <c r="C2" s="370"/>
      <c r="D2" s="370"/>
      <c r="E2" s="370"/>
      <c r="F2" s="370"/>
      <c r="H2" s="340" t="s">
        <v>258</v>
      </c>
    </row>
    <row r="3" spans="1:14" x14ac:dyDescent="0.25">
      <c r="A3" s="370"/>
      <c r="B3" s="370"/>
      <c r="C3" s="370"/>
      <c r="D3" s="370"/>
      <c r="E3" s="370"/>
      <c r="F3" s="370"/>
      <c r="G3" s="340"/>
      <c r="H3" s="340"/>
    </row>
    <row r="4" spans="1:14" ht="27.75" customHeight="1" x14ac:dyDescent="0.25">
      <c r="A4" s="736" t="s">
        <v>216</v>
      </c>
      <c r="B4" s="736"/>
      <c r="C4" s="736"/>
      <c r="D4" s="736"/>
      <c r="E4" s="736"/>
      <c r="F4" s="736"/>
      <c r="G4" s="736"/>
      <c r="H4" s="371"/>
    </row>
    <row r="5" spans="1:14" ht="40.5" customHeight="1" x14ac:dyDescent="0.25">
      <c r="A5" s="740" t="s">
        <v>249</v>
      </c>
      <c r="B5" s="740"/>
      <c r="C5" s="740"/>
      <c r="D5" s="740"/>
      <c r="E5" s="740"/>
      <c r="F5" s="740"/>
      <c r="G5" s="740"/>
      <c r="H5" s="740"/>
    </row>
    <row r="6" spans="1:14" ht="15" customHeight="1" x14ac:dyDescent="0.25">
      <c r="A6" s="741" t="s">
        <v>144</v>
      </c>
      <c r="B6" s="742" t="s">
        <v>145</v>
      </c>
      <c r="C6" s="741" t="s">
        <v>146</v>
      </c>
      <c r="D6" s="741" t="s">
        <v>250</v>
      </c>
      <c r="E6" s="738" t="s">
        <v>234</v>
      </c>
      <c r="F6" s="372"/>
      <c r="G6" s="737" t="s">
        <v>233</v>
      </c>
      <c r="H6" s="737" t="s">
        <v>236</v>
      </c>
    </row>
    <row r="7" spans="1:14" ht="84.75" customHeight="1" x14ac:dyDescent="0.25">
      <c r="A7" s="741"/>
      <c r="B7" s="742"/>
      <c r="C7" s="741"/>
      <c r="D7" s="741"/>
      <c r="E7" s="739"/>
      <c r="F7" s="373" t="s">
        <v>235</v>
      </c>
      <c r="G7" s="737"/>
      <c r="H7" s="737"/>
      <c r="I7" s="394"/>
      <c r="J7" s="393"/>
      <c r="K7" s="394"/>
      <c r="L7" s="394"/>
      <c r="M7" s="394"/>
    </row>
    <row r="8" spans="1:14" x14ac:dyDescent="0.25">
      <c r="A8" s="362">
        <v>1</v>
      </c>
      <c r="B8" s="374">
        <v>2</v>
      </c>
      <c r="C8" s="362">
        <v>3</v>
      </c>
      <c r="D8" s="362">
        <v>4</v>
      </c>
      <c r="E8" s="362">
        <v>6</v>
      </c>
      <c r="F8" s="362">
        <v>7</v>
      </c>
      <c r="G8" s="362">
        <v>8</v>
      </c>
      <c r="H8" s="362">
        <v>9</v>
      </c>
      <c r="I8" s="394"/>
      <c r="J8" s="395"/>
      <c r="K8" s="394"/>
      <c r="L8" s="394"/>
      <c r="M8" s="394"/>
    </row>
    <row r="9" spans="1:14" ht="38.25" x14ac:dyDescent="0.25">
      <c r="A9" s="375">
        <v>1</v>
      </c>
      <c r="B9" s="376" t="s">
        <v>148</v>
      </c>
      <c r="C9" s="375" t="s">
        <v>149</v>
      </c>
      <c r="D9" s="377">
        <f>D10+D11+D12+D13+D14</f>
        <v>0</v>
      </c>
      <c r="E9" s="378" t="s">
        <v>9</v>
      </c>
      <c r="F9" s="378"/>
      <c r="G9" s="378" t="s">
        <v>194</v>
      </c>
      <c r="H9" s="378"/>
      <c r="I9" s="394"/>
      <c r="J9" s="398"/>
      <c r="K9" s="731"/>
      <c r="L9" s="731"/>
      <c r="M9" s="731"/>
    </row>
    <row r="10" spans="1:14" ht="45.75" customHeight="1" x14ac:dyDescent="0.25">
      <c r="A10" s="379" t="s">
        <v>1</v>
      </c>
      <c r="B10" s="380" t="s">
        <v>150</v>
      </c>
      <c r="C10" s="379" t="s">
        <v>225</v>
      </c>
      <c r="D10" s="381"/>
      <c r="E10" s="382" t="s">
        <v>9</v>
      </c>
      <c r="F10" s="383"/>
      <c r="G10" s="384" t="s">
        <v>227</v>
      </c>
      <c r="H10" s="383"/>
      <c r="I10" s="394"/>
      <c r="J10" s="398"/>
      <c r="K10" s="731"/>
      <c r="L10" s="731"/>
      <c r="M10" s="731"/>
    </row>
    <row r="11" spans="1:14" ht="38.25" x14ac:dyDescent="0.25">
      <c r="A11" s="379" t="s">
        <v>2</v>
      </c>
      <c r="B11" s="380" t="s">
        <v>151</v>
      </c>
      <c r="C11" s="379" t="s">
        <v>223</v>
      </c>
      <c r="D11" s="381"/>
      <c r="E11" s="382" t="s">
        <v>9</v>
      </c>
      <c r="F11" s="385"/>
      <c r="G11" s="384" t="s">
        <v>228</v>
      </c>
      <c r="H11" s="385"/>
      <c r="I11" s="732"/>
      <c r="J11" s="396"/>
      <c r="K11" s="394"/>
      <c r="L11" s="394"/>
      <c r="M11" s="394"/>
    </row>
    <row r="12" spans="1:14" ht="37.5" customHeight="1" x14ac:dyDescent="0.25">
      <c r="A12" s="379" t="s">
        <v>3</v>
      </c>
      <c r="B12" s="380" t="s">
        <v>152</v>
      </c>
      <c r="C12" s="379" t="s">
        <v>224</v>
      </c>
      <c r="D12" s="381"/>
      <c r="E12" s="382" t="s">
        <v>9</v>
      </c>
      <c r="F12" s="385"/>
      <c r="G12" s="384" t="s">
        <v>228</v>
      </c>
      <c r="H12" s="385"/>
      <c r="I12" s="732"/>
      <c r="J12" s="397"/>
      <c r="K12" s="394"/>
      <c r="L12" s="394"/>
      <c r="M12" s="394"/>
    </row>
    <row r="13" spans="1:14" ht="78" customHeight="1" x14ac:dyDescent="0.25">
      <c r="A13" s="379" t="s">
        <v>97</v>
      </c>
      <c r="B13" s="380"/>
      <c r="C13" s="379" t="s">
        <v>222</v>
      </c>
      <c r="D13" s="381"/>
      <c r="E13" s="382"/>
      <c r="F13" s="383"/>
      <c r="G13" s="384" t="s">
        <v>221</v>
      </c>
      <c r="H13" s="383"/>
      <c r="I13" s="394"/>
      <c r="J13" s="398"/>
      <c r="K13" s="731"/>
      <c r="L13" s="731"/>
      <c r="M13" s="731"/>
      <c r="N13" s="386"/>
    </row>
    <row r="14" spans="1:14" ht="28.5" customHeight="1" x14ac:dyDescent="0.25">
      <c r="A14" s="379" t="s">
        <v>98</v>
      </c>
      <c r="B14" s="380" t="s">
        <v>9</v>
      </c>
      <c r="C14" s="379" t="s">
        <v>154</v>
      </c>
      <c r="D14" s="381"/>
      <c r="E14" s="382"/>
      <c r="F14" s="382"/>
      <c r="G14" s="384" t="s">
        <v>231</v>
      </c>
      <c r="H14" s="382"/>
      <c r="I14" s="394"/>
      <c r="J14" s="398"/>
      <c r="K14" s="731"/>
      <c r="L14" s="731"/>
      <c r="M14" s="731"/>
    </row>
    <row r="15" spans="1:14" ht="51" x14ac:dyDescent="0.25">
      <c r="A15" s="375">
        <v>2</v>
      </c>
      <c r="B15" s="376" t="s">
        <v>1</v>
      </c>
      <c r="C15" s="375" t="s">
        <v>229</v>
      </c>
      <c r="D15" s="377">
        <f>D16+D17</f>
        <v>0</v>
      </c>
      <c r="E15" s="377">
        <f t="shared" ref="E15:F15" si="0">E16+E17</f>
        <v>0</v>
      </c>
      <c r="F15" s="377">
        <f t="shared" si="0"/>
        <v>0</v>
      </c>
      <c r="G15" s="387"/>
      <c r="H15" s="377"/>
      <c r="I15" s="394"/>
      <c r="J15" s="394"/>
      <c r="K15" s="394"/>
      <c r="L15" s="394"/>
      <c r="M15" s="394"/>
    </row>
    <row r="16" spans="1:14" ht="33.75" customHeight="1" x14ac:dyDescent="0.25">
      <c r="A16" s="379" t="s">
        <v>4</v>
      </c>
      <c r="B16" s="380" t="s">
        <v>155</v>
      </c>
      <c r="C16" s="379" t="s">
        <v>153</v>
      </c>
      <c r="D16" s="381"/>
      <c r="E16" s="382"/>
      <c r="F16" s="382"/>
      <c r="G16" s="412" t="s">
        <v>254</v>
      </c>
      <c r="H16" s="382"/>
      <c r="I16" s="394"/>
      <c r="J16" s="731"/>
      <c r="K16" s="731"/>
      <c r="L16" s="731"/>
      <c r="M16" s="731"/>
    </row>
    <row r="17" spans="1:13" ht="30" customHeight="1" x14ac:dyDescent="0.25">
      <c r="A17" s="379" t="s">
        <v>5</v>
      </c>
      <c r="B17" s="380" t="s">
        <v>156</v>
      </c>
      <c r="C17" s="379" t="s">
        <v>232</v>
      </c>
      <c r="D17" s="381"/>
      <c r="E17" s="389"/>
      <c r="F17" s="389"/>
      <c r="G17" s="388" t="s">
        <v>254</v>
      </c>
      <c r="H17" s="389"/>
      <c r="I17" s="394"/>
      <c r="J17" s="731"/>
      <c r="K17" s="731"/>
      <c r="L17" s="731"/>
      <c r="M17" s="731"/>
    </row>
    <row r="18" spans="1:13" ht="25.5" x14ac:dyDescent="0.25">
      <c r="A18" s="375">
        <v>3</v>
      </c>
      <c r="B18" s="376" t="s">
        <v>157</v>
      </c>
      <c r="C18" s="375" t="s">
        <v>230</v>
      </c>
      <c r="D18" s="377"/>
      <c r="E18" s="378" t="s">
        <v>9</v>
      </c>
      <c r="F18" s="378"/>
      <c r="G18" s="387"/>
      <c r="H18" s="378"/>
    </row>
    <row r="19" spans="1:13" ht="51" x14ac:dyDescent="0.25">
      <c r="A19" s="375">
        <v>4</v>
      </c>
      <c r="B19" s="376" t="s">
        <v>158</v>
      </c>
      <c r="C19" s="375" t="s">
        <v>159</v>
      </c>
      <c r="D19" s="377"/>
      <c r="E19" s="378" t="s">
        <v>9</v>
      </c>
      <c r="F19" s="378"/>
      <c r="G19" s="387"/>
      <c r="H19" s="378"/>
    </row>
    <row r="20" spans="1:13" x14ac:dyDescent="0.25">
      <c r="A20" s="375">
        <v>5</v>
      </c>
      <c r="B20" s="376" t="s">
        <v>160</v>
      </c>
      <c r="C20" s="375" t="s">
        <v>161</v>
      </c>
      <c r="D20" s="377"/>
      <c r="E20" s="378" t="s">
        <v>9</v>
      </c>
      <c r="F20" s="378"/>
      <c r="G20" s="387"/>
      <c r="H20" s="378"/>
    </row>
    <row r="21" spans="1:13" x14ac:dyDescent="0.25">
      <c r="A21" s="375">
        <v>6</v>
      </c>
      <c r="B21" s="376" t="s">
        <v>162</v>
      </c>
      <c r="C21" s="375" t="s">
        <v>163</v>
      </c>
      <c r="D21" s="377"/>
      <c r="E21" s="378" t="s">
        <v>9</v>
      </c>
      <c r="F21" s="378"/>
      <c r="G21" s="387"/>
      <c r="H21" s="378"/>
    </row>
    <row r="22" spans="1:13" ht="51" x14ac:dyDescent="0.25">
      <c r="A22" s="375">
        <v>7</v>
      </c>
      <c r="B22" s="376" t="s">
        <v>164</v>
      </c>
      <c r="C22" s="375" t="s">
        <v>165</v>
      </c>
      <c r="D22" s="377"/>
      <c r="E22" s="378" t="s">
        <v>9</v>
      </c>
      <c r="F22" s="378"/>
      <c r="G22" s="387"/>
      <c r="H22" s="378"/>
    </row>
    <row r="23" spans="1:13" ht="25.5" x14ac:dyDescent="0.25">
      <c r="A23" s="375">
        <v>8</v>
      </c>
      <c r="B23" s="376" t="s">
        <v>9</v>
      </c>
      <c r="C23" s="375" t="s">
        <v>166</v>
      </c>
      <c r="D23" s="377"/>
      <c r="E23" s="378" t="s">
        <v>9</v>
      </c>
      <c r="F23" s="378"/>
      <c r="G23" s="387" t="s">
        <v>252</v>
      </c>
      <c r="H23" s="378"/>
    </row>
    <row r="24" spans="1:13" x14ac:dyDescent="0.25">
      <c r="A24" s="735" t="s">
        <v>167</v>
      </c>
      <c r="B24" s="735"/>
      <c r="C24" s="735"/>
      <c r="D24" s="390">
        <f>D9+D15+D18+D19+D20+D21+D22+D23</f>
        <v>0</v>
      </c>
      <c r="E24" s="390" t="s">
        <v>9</v>
      </c>
      <c r="F24" s="390" t="s">
        <v>9</v>
      </c>
      <c r="G24" s="391"/>
      <c r="H24" s="390"/>
    </row>
    <row r="25" spans="1:13" ht="50.25" customHeight="1" x14ac:dyDescent="0.25">
      <c r="A25" s="734" t="s">
        <v>251</v>
      </c>
      <c r="B25" s="734"/>
      <c r="C25" s="734"/>
      <c r="D25" s="734"/>
      <c r="E25" s="734"/>
      <c r="F25" s="734"/>
      <c r="G25" s="734"/>
      <c r="H25" s="366"/>
    </row>
    <row r="26" spans="1:13" ht="50.25" customHeight="1" x14ac:dyDescent="0.25">
      <c r="A26" s="733" t="s">
        <v>253</v>
      </c>
      <c r="B26" s="733"/>
      <c r="C26" s="733"/>
      <c r="D26" s="733"/>
      <c r="E26" s="733"/>
      <c r="F26" s="733"/>
      <c r="G26" s="733"/>
      <c r="H26" s="366"/>
    </row>
    <row r="27" spans="1:13" x14ac:dyDescent="0.25">
      <c r="A27" s="733"/>
      <c r="B27" s="733"/>
      <c r="C27" s="733"/>
      <c r="D27" s="733"/>
      <c r="E27" s="733"/>
      <c r="F27" s="733"/>
      <c r="G27" s="733"/>
      <c r="H27" s="366"/>
    </row>
    <row r="28" spans="1:13" x14ac:dyDescent="0.25">
      <c r="A28" s="340"/>
      <c r="B28" s="392"/>
    </row>
    <row r="29" spans="1:13" ht="15.75" x14ac:dyDescent="0.25">
      <c r="A29" s="273" t="s">
        <v>207</v>
      </c>
    </row>
    <row r="30" spans="1:13" ht="15.75" x14ac:dyDescent="0.25">
      <c r="A30" s="274" t="s">
        <v>208</v>
      </c>
    </row>
    <row r="31" spans="1:13" ht="15.75" x14ac:dyDescent="0.25">
      <c r="A31" s="273"/>
    </row>
    <row r="32" spans="1:13" x14ac:dyDescent="0.25">
      <c r="A32" s="275" t="s">
        <v>75</v>
      </c>
    </row>
    <row r="33" spans="1:3" x14ac:dyDescent="0.25">
      <c r="A33" s="276" t="s">
        <v>76</v>
      </c>
    </row>
    <row r="34" spans="1:3" x14ac:dyDescent="0.25">
      <c r="A34" s="276" t="s">
        <v>77</v>
      </c>
    </row>
    <row r="35" spans="1:3" ht="15.75" x14ac:dyDescent="0.25">
      <c r="A35" s="273"/>
    </row>
    <row r="36" spans="1:3" ht="15.75" x14ac:dyDescent="0.25">
      <c r="A36" s="273" t="s">
        <v>195</v>
      </c>
    </row>
    <row r="37" spans="1:3" ht="15.75" x14ac:dyDescent="0.25">
      <c r="A37" s="273" t="s">
        <v>81</v>
      </c>
    </row>
    <row r="40" spans="1:3" x14ac:dyDescent="0.25">
      <c r="C40" s="1" t="s">
        <v>257</v>
      </c>
    </row>
  </sheetData>
  <mergeCells count="19">
    <mergeCell ref="A4:G4"/>
    <mergeCell ref="K10:M10"/>
    <mergeCell ref="K13:M13"/>
    <mergeCell ref="H6:H7"/>
    <mergeCell ref="E6:E7"/>
    <mergeCell ref="A5:H5"/>
    <mergeCell ref="A6:A7"/>
    <mergeCell ref="C6:C7"/>
    <mergeCell ref="D6:D7"/>
    <mergeCell ref="G6:G7"/>
    <mergeCell ref="B6:B7"/>
    <mergeCell ref="K14:M14"/>
    <mergeCell ref="J16:M17"/>
    <mergeCell ref="I11:I12"/>
    <mergeCell ref="K9:M9"/>
    <mergeCell ref="A27:G27"/>
    <mergeCell ref="A25:G25"/>
    <mergeCell ref="A24:C24"/>
    <mergeCell ref="A26:G26"/>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O19"/>
  <sheetViews>
    <sheetView topLeftCell="C1" workbookViewId="0">
      <selection activeCell="O2" sqref="O2"/>
    </sheetView>
  </sheetViews>
  <sheetFormatPr defaultRowHeight="15" x14ac:dyDescent="0.25"/>
  <cols>
    <col min="1" max="1" width="9.140625" style="138"/>
    <col min="2" max="2" width="46.140625" style="138" customWidth="1"/>
    <col min="3" max="3" width="20.85546875" style="138" customWidth="1"/>
    <col min="4" max="4" width="32.5703125" style="138" customWidth="1"/>
    <col min="5" max="5" width="27.5703125" style="138" customWidth="1"/>
    <col min="6" max="13" width="9.140625" style="138"/>
    <col min="14" max="16" width="10.5703125" style="138" customWidth="1"/>
    <col min="17" max="16384" width="9.140625" style="138"/>
  </cols>
  <sheetData>
    <row r="1" spans="1:15" x14ac:dyDescent="0.25">
      <c r="O1" s="340" t="s">
        <v>205</v>
      </c>
    </row>
    <row r="2" spans="1:15" x14ac:dyDescent="0.25">
      <c r="O2" s="340" t="s">
        <v>258</v>
      </c>
    </row>
    <row r="3" spans="1:15" ht="39" customHeight="1" x14ac:dyDescent="0.25">
      <c r="A3" s="743" t="s">
        <v>209</v>
      </c>
      <c r="B3" s="743"/>
      <c r="C3" s="743"/>
      <c r="D3" s="743"/>
      <c r="E3" s="743"/>
      <c r="F3" s="743"/>
      <c r="G3" s="743"/>
      <c r="H3" s="743"/>
      <c r="I3" s="743"/>
      <c r="J3" s="743"/>
      <c r="K3" s="743"/>
      <c r="L3" s="743"/>
      <c r="M3" s="743"/>
      <c r="N3" s="743"/>
      <c r="O3" s="743"/>
    </row>
    <row r="4" spans="1:15" x14ac:dyDescent="0.25">
      <c r="O4" s="340"/>
    </row>
    <row r="5" spans="1:15" x14ac:dyDescent="0.25">
      <c r="A5" s="341" t="s">
        <v>189</v>
      </c>
    </row>
    <row r="7" spans="1:15" s="6" customFormat="1" ht="64.5" customHeight="1" x14ac:dyDescent="0.2">
      <c r="A7" s="300" t="s">
        <v>0</v>
      </c>
      <c r="B7" s="300" t="s">
        <v>146</v>
      </c>
      <c r="C7" s="337" t="s">
        <v>175</v>
      </c>
      <c r="D7" s="337" t="s">
        <v>176</v>
      </c>
      <c r="E7" s="337" t="s">
        <v>177</v>
      </c>
      <c r="F7" s="744" t="s">
        <v>147</v>
      </c>
      <c r="G7" s="744"/>
      <c r="H7" s="744"/>
      <c r="I7" s="744"/>
      <c r="J7" s="744"/>
      <c r="K7" s="744"/>
      <c r="L7" s="744"/>
      <c r="M7" s="744"/>
      <c r="N7" s="744"/>
      <c r="O7" s="744"/>
    </row>
    <row r="8" spans="1:15" s="7" customFormat="1" ht="13.5" customHeight="1" x14ac:dyDescent="0.25">
      <c r="A8" s="500">
        <v>1</v>
      </c>
      <c r="B8" s="500" t="s">
        <v>28</v>
      </c>
      <c r="C8" s="561" t="s">
        <v>29</v>
      </c>
      <c r="D8" s="561" t="s">
        <v>30</v>
      </c>
      <c r="E8" s="333" t="s">
        <v>31</v>
      </c>
      <c r="F8" s="500" t="s">
        <v>32</v>
      </c>
      <c r="G8" s="500"/>
      <c r="H8" s="500"/>
      <c r="I8" s="500"/>
      <c r="J8" s="500"/>
      <c r="K8" s="500"/>
      <c r="L8" s="500"/>
      <c r="M8" s="500"/>
      <c r="N8" s="500"/>
      <c r="O8" s="500"/>
    </row>
    <row r="9" spans="1:15" s="7" customFormat="1" ht="15.75" customHeight="1" thickBot="1" x14ac:dyDescent="0.3">
      <c r="A9" s="510"/>
      <c r="B9" s="510"/>
      <c r="C9" s="632"/>
      <c r="D9" s="632"/>
      <c r="E9" s="334" t="s">
        <v>74</v>
      </c>
      <c r="F9" s="500"/>
      <c r="G9" s="500"/>
      <c r="H9" s="500"/>
      <c r="I9" s="500"/>
      <c r="J9" s="500"/>
      <c r="K9" s="500"/>
      <c r="L9" s="500"/>
      <c r="M9" s="500"/>
      <c r="N9" s="500"/>
      <c r="O9" s="500"/>
    </row>
    <row r="10" spans="1:15" s="272" customFormat="1" ht="56.25" customHeight="1" x14ac:dyDescent="0.25">
      <c r="A10" s="322">
        <v>1</v>
      </c>
      <c r="B10" s="323" t="s">
        <v>185</v>
      </c>
      <c r="C10" s="324">
        <f>'3_pielik_3.-6. pārējais_atbalst'!D47</f>
        <v>0</v>
      </c>
      <c r="D10" s="325">
        <f>'3_pielik_3.-6. pārējais_atbalst'!F47</f>
        <v>0</v>
      </c>
      <c r="E10" s="326">
        <f>C10+D10</f>
        <v>0</v>
      </c>
      <c r="F10" s="745"/>
      <c r="G10" s="665"/>
      <c r="H10" s="665"/>
      <c r="I10" s="665"/>
      <c r="J10" s="665"/>
      <c r="K10" s="665"/>
      <c r="L10" s="665"/>
      <c r="M10" s="665"/>
      <c r="N10" s="665"/>
      <c r="O10" s="665"/>
    </row>
    <row r="11" spans="1:15" s="272" customFormat="1" ht="44.25" customHeight="1" x14ac:dyDescent="0.25">
      <c r="A11" s="327">
        <v>2</v>
      </c>
      <c r="B11" s="320" t="s">
        <v>186</v>
      </c>
      <c r="C11" s="321">
        <f>'3 pielik 1 specil. gim. atlidz'!I35</f>
        <v>0</v>
      </c>
      <c r="D11" s="321">
        <f>'3 pielik 1 specil. gim. atlidz'!N35</f>
        <v>0</v>
      </c>
      <c r="E11" s="328">
        <f>C11+D11</f>
        <v>0</v>
      </c>
      <c r="F11" s="745"/>
      <c r="G11" s="665"/>
      <c r="H11" s="665"/>
      <c r="I11" s="665"/>
      <c r="J11" s="665"/>
      <c r="K11" s="665"/>
      <c r="L11" s="665"/>
      <c r="M11" s="665"/>
      <c r="N11" s="665"/>
      <c r="O11" s="665"/>
    </row>
    <row r="12" spans="1:15" s="272" customFormat="1" ht="57" customHeight="1" thickBot="1" x14ac:dyDescent="0.3">
      <c r="A12" s="329">
        <v>3</v>
      </c>
      <c r="B12" s="330" t="s">
        <v>187</v>
      </c>
      <c r="C12" s="331">
        <f>C10+C11</f>
        <v>0</v>
      </c>
      <c r="D12" s="331">
        <f t="shared" ref="D12:E12" si="0">D10+D11</f>
        <v>0</v>
      </c>
      <c r="E12" s="332">
        <f t="shared" si="0"/>
        <v>0</v>
      </c>
      <c r="F12" s="745" t="s">
        <v>214</v>
      </c>
      <c r="G12" s="665"/>
      <c r="H12" s="665"/>
      <c r="I12" s="665"/>
      <c r="J12" s="665"/>
      <c r="K12" s="665"/>
      <c r="L12" s="665"/>
      <c r="M12" s="665"/>
      <c r="N12" s="665"/>
      <c r="O12" s="665"/>
    </row>
    <row r="13" spans="1:15" s="1" customFormat="1" ht="32.25" customHeight="1" x14ac:dyDescent="0.25">
      <c r="A13" s="399">
        <v>4</v>
      </c>
      <c r="B13" s="400" t="s">
        <v>191</v>
      </c>
      <c r="C13" s="401" t="s">
        <v>9</v>
      </c>
      <c r="D13" s="401" t="s">
        <v>9</v>
      </c>
      <c r="E13" s="402"/>
      <c r="F13" s="665" t="s">
        <v>190</v>
      </c>
      <c r="G13" s="665"/>
      <c r="H13" s="665"/>
      <c r="I13" s="665"/>
      <c r="J13" s="665"/>
      <c r="K13" s="665"/>
      <c r="L13" s="665"/>
      <c r="M13" s="665"/>
      <c r="N13" s="665"/>
      <c r="O13" s="665"/>
    </row>
    <row r="14" spans="1:15" s="272" customFormat="1" ht="60.75" customHeight="1" x14ac:dyDescent="0.25">
      <c r="A14" s="147">
        <v>5</v>
      </c>
      <c r="B14" s="297" t="s">
        <v>182</v>
      </c>
      <c r="C14" s="298"/>
      <c r="D14" s="298"/>
      <c r="E14" s="299">
        <f>E12-E13</f>
        <v>0</v>
      </c>
      <c r="F14" s="665" t="s">
        <v>215</v>
      </c>
      <c r="G14" s="665"/>
      <c r="H14" s="665"/>
      <c r="I14" s="665"/>
      <c r="J14" s="665"/>
      <c r="K14" s="665"/>
      <c r="L14" s="665"/>
      <c r="M14" s="665"/>
      <c r="N14" s="665"/>
      <c r="O14" s="665"/>
    </row>
    <row r="16" spans="1:15" x14ac:dyDescent="0.25">
      <c r="A16" s="138" t="s">
        <v>192</v>
      </c>
    </row>
    <row r="19" spans="2:2" x14ac:dyDescent="0.25">
      <c r="B19" s="138" t="s">
        <v>257</v>
      </c>
    </row>
  </sheetData>
  <mergeCells count="11">
    <mergeCell ref="F13:O13"/>
    <mergeCell ref="F14:O14"/>
    <mergeCell ref="F8:O9"/>
    <mergeCell ref="F10:O11"/>
    <mergeCell ref="F12:O12"/>
    <mergeCell ref="A3:O3"/>
    <mergeCell ref="F7:O7"/>
    <mergeCell ref="A8:A9"/>
    <mergeCell ref="B8:B9"/>
    <mergeCell ref="D8:D9"/>
    <mergeCell ref="C8:C9"/>
  </mergeCells>
  <pageMargins left="0.7" right="0.7" top="0.75" bottom="0.75" header="0.3" footer="0.3"/>
  <pageSetup paperSize="9" orientation="portrait" verticalDpi="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8"/>
  <sheetViews>
    <sheetView tabSelected="1" workbookViewId="0">
      <selection activeCell="I2" sqref="I2"/>
    </sheetView>
  </sheetViews>
  <sheetFormatPr defaultRowHeight="15" x14ac:dyDescent="0.25"/>
  <cols>
    <col min="1" max="1" width="4.85546875" style="138" customWidth="1"/>
    <col min="2" max="7" width="9.140625" style="138"/>
    <col min="8" max="8" width="14.7109375" style="138" customWidth="1"/>
    <col min="9" max="9" width="11.42578125" style="138" customWidth="1"/>
    <col min="10" max="16384" width="9.140625" style="138"/>
  </cols>
  <sheetData>
    <row r="1" spans="1:9" x14ac:dyDescent="0.25">
      <c r="I1" s="340" t="s">
        <v>217</v>
      </c>
    </row>
    <row r="2" spans="1:9" x14ac:dyDescent="0.25">
      <c r="I2" s="340" t="s">
        <v>258</v>
      </c>
    </row>
    <row r="3" spans="1:9" x14ac:dyDescent="0.25">
      <c r="I3" s="340"/>
    </row>
    <row r="4" spans="1:9" ht="18.75" customHeight="1" x14ac:dyDescent="0.25">
      <c r="B4" s="743" t="s">
        <v>210</v>
      </c>
      <c r="C4" s="743"/>
      <c r="D4" s="743"/>
      <c r="E4" s="743"/>
      <c r="F4" s="743"/>
      <c r="G4" s="743"/>
      <c r="H4" s="743"/>
      <c r="I4" s="743"/>
    </row>
    <row r="5" spans="1:9" x14ac:dyDescent="0.25">
      <c r="I5" s="340"/>
    </row>
    <row r="6" spans="1:9" ht="16.5" x14ac:dyDescent="0.25">
      <c r="C6" s="343" t="s">
        <v>180</v>
      </c>
    </row>
    <row r="7" spans="1:9" ht="17.25" customHeight="1" x14ac:dyDescent="0.25">
      <c r="B7" s="270"/>
    </row>
    <row r="8" spans="1:9" ht="15.75" thickBot="1" x14ac:dyDescent="0.3">
      <c r="B8" s="1"/>
      <c r="C8" s="1"/>
      <c r="D8" s="1"/>
      <c r="E8" s="1"/>
      <c r="F8" s="1"/>
      <c r="G8" s="1"/>
      <c r="H8" s="1"/>
      <c r="I8" s="130" t="s">
        <v>69</v>
      </c>
    </row>
    <row r="9" spans="1:9" x14ac:dyDescent="0.25">
      <c r="A9" s="265" t="s">
        <v>124</v>
      </c>
      <c r="B9" s="751" t="s">
        <v>82</v>
      </c>
      <c r="C9" s="752"/>
      <c r="D9" s="752"/>
      <c r="E9" s="752"/>
      <c r="F9" s="752"/>
      <c r="G9" s="752"/>
      <c r="H9" s="752"/>
      <c r="I9" s="301"/>
    </row>
    <row r="10" spans="1:9" x14ac:dyDescent="0.25">
      <c r="A10" s="265" t="s">
        <v>125</v>
      </c>
      <c r="B10" s="747" t="s">
        <v>172</v>
      </c>
      <c r="C10" s="748"/>
      <c r="D10" s="748"/>
      <c r="E10" s="748"/>
      <c r="F10" s="748"/>
      <c r="G10" s="748"/>
      <c r="H10" s="748"/>
      <c r="I10" s="302">
        <f>'3 pielik 1 specil. gim. atlidz'!O34+'3 pielik 2 majokla iekart. komp'!H26+'3_pielik_3.-6. pārējais_atbalst'!Q40</f>
        <v>0</v>
      </c>
    </row>
    <row r="11" spans="1:9" x14ac:dyDescent="0.25">
      <c r="A11" s="265" t="s">
        <v>126</v>
      </c>
      <c r="B11" s="747" t="s">
        <v>188</v>
      </c>
      <c r="C11" s="748"/>
      <c r="D11" s="748"/>
      <c r="E11" s="748"/>
      <c r="F11" s="748"/>
      <c r="G11" s="748"/>
      <c r="H11" s="748"/>
      <c r="I11" s="302">
        <f>'8_administrēšanas izdevumi'!E14</f>
        <v>0</v>
      </c>
    </row>
    <row r="12" spans="1:9" ht="15.75" thickBot="1" x14ac:dyDescent="0.3">
      <c r="A12" s="265" t="s">
        <v>127</v>
      </c>
      <c r="B12" s="749" t="s">
        <v>181</v>
      </c>
      <c r="C12" s="750"/>
      <c r="D12" s="750"/>
      <c r="E12" s="750"/>
      <c r="F12" s="750"/>
      <c r="G12" s="750"/>
      <c r="H12" s="750"/>
      <c r="I12" s="303">
        <f>I11+I10-I9</f>
        <v>0</v>
      </c>
    </row>
    <row r="13" spans="1:9" x14ac:dyDescent="0.25">
      <c r="A13" s="265"/>
      <c r="B13" s="318"/>
      <c r="C13" s="318"/>
      <c r="D13" s="318"/>
      <c r="E13" s="318"/>
      <c r="F13" s="318"/>
      <c r="G13" s="318"/>
      <c r="H13" s="318"/>
      <c r="I13" s="319"/>
    </row>
    <row r="14" spans="1:9" x14ac:dyDescent="0.25">
      <c r="B14" s="270"/>
      <c r="C14" s="271"/>
      <c r="D14" s="272"/>
      <c r="E14" s="272"/>
      <c r="F14" s="272"/>
      <c r="G14" s="272"/>
      <c r="H14" s="272"/>
      <c r="I14" s="272"/>
    </row>
    <row r="15" spans="1:9" ht="15.75" x14ac:dyDescent="0.25">
      <c r="B15" s="273" t="s">
        <v>212</v>
      </c>
      <c r="E15" s="139"/>
    </row>
    <row r="16" spans="1:9" ht="15.75" x14ac:dyDescent="0.25">
      <c r="B16" s="273"/>
      <c r="E16" s="139"/>
    </row>
    <row r="17" spans="1:9" ht="15.75" x14ac:dyDescent="0.25">
      <c r="B17" s="274" t="s">
        <v>211</v>
      </c>
      <c r="E17" s="139"/>
    </row>
    <row r="18" spans="1:9" ht="15.75" x14ac:dyDescent="0.25">
      <c r="B18" s="273"/>
      <c r="E18" s="139"/>
    </row>
    <row r="19" spans="1:9" x14ac:dyDescent="0.25">
      <c r="B19" s="275" t="s">
        <v>75</v>
      </c>
      <c r="E19" s="139"/>
    </row>
    <row r="20" spans="1:9" x14ac:dyDescent="0.25">
      <c r="B20" s="276" t="s">
        <v>76</v>
      </c>
      <c r="E20" s="139"/>
    </row>
    <row r="21" spans="1:9" x14ac:dyDescent="0.25">
      <c r="B21" s="276" t="s">
        <v>77</v>
      </c>
      <c r="E21" s="139"/>
    </row>
    <row r="22" spans="1:9" ht="15.75" x14ac:dyDescent="0.25">
      <c r="B22" s="273"/>
      <c r="E22" s="139"/>
    </row>
    <row r="23" spans="1:9" ht="22.5" customHeight="1" x14ac:dyDescent="0.25">
      <c r="B23" s="273" t="s">
        <v>196</v>
      </c>
      <c r="E23" s="746" t="s">
        <v>213</v>
      </c>
      <c r="F23" s="746"/>
    </row>
    <row r="24" spans="1:9" ht="15.75" x14ac:dyDescent="0.25">
      <c r="B24" s="273"/>
      <c r="E24" s="139"/>
    </row>
    <row r="25" spans="1:9" ht="15.75" x14ac:dyDescent="0.25">
      <c r="B25" s="273" t="s">
        <v>81</v>
      </c>
      <c r="E25" s="139"/>
    </row>
    <row r="26" spans="1:9" x14ac:dyDescent="0.25">
      <c r="E26" s="139"/>
      <c r="F26" s="1"/>
    </row>
    <row r="28" spans="1:9" ht="38.25" customHeight="1" x14ac:dyDescent="0.25">
      <c r="A28" s="746" t="s">
        <v>193</v>
      </c>
      <c r="B28" s="746"/>
      <c r="C28" s="746"/>
      <c r="D28" s="746"/>
      <c r="E28" s="746"/>
      <c r="F28" s="746"/>
      <c r="G28" s="746"/>
      <c r="H28" s="746"/>
      <c r="I28" s="746"/>
    </row>
  </sheetData>
  <mergeCells count="7">
    <mergeCell ref="A28:I28"/>
    <mergeCell ref="B4:I4"/>
    <mergeCell ref="B10:H10"/>
    <mergeCell ref="B12:H12"/>
    <mergeCell ref="B9:H9"/>
    <mergeCell ref="B11:H11"/>
    <mergeCell ref="E23:F23"/>
  </mergeCells>
  <pageMargins left="0.51181102362204722" right="0.5118110236220472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election activeCell="Q25" sqref="Q25"/>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3 pielik 1 specil. gim. atlidz</vt:lpstr>
      <vt:lpstr>3 pielik 2 majokla iekart. komp</vt:lpstr>
      <vt:lpstr>3_pielik_3.-6. pārējais_atbalst</vt:lpstr>
      <vt:lpstr>3.pielik_7 par faktiskajiem izd</vt:lpstr>
      <vt:lpstr>8_administrēšanas izdevumi</vt:lpstr>
      <vt:lpstr>3 pielik 9 kopsavilkums</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2020-04-02T10:39:56Z</dcterms:modified>
</cp:coreProperties>
</file>