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66925"/>
  <mc:AlternateContent xmlns:mc="http://schemas.openxmlformats.org/markup-compatibility/2006">
    <mc:Choice Requires="x15">
      <x15ac:absPath xmlns:x15ac="http://schemas.microsoft.com/office/spreadsheetml/2010/11/ac" url="C:\Users\user\Desktop\kvs\nodevumi-pedejie\New folder\"/>
    </mc:Choice>
  </mc:AlternateContent>
  <xr:revisionPtr revIDLastSave="0" documentId="13_ncr:1_{21693224-AEC3-49AB-BA22-AEE699D68972}" xr6:coauthVersionLast="47" xr6:coauthVersionMax="47" xr10:uidLastSave="{00000000-0000-0000-0000-000000000000}"/>
  <bookViews>
    <workbookView xWindow="-120" yWindow="-120" windowWidth="29040" windowHeight="15840" tabRatio="617" activeTab="1" xr2:uid="{00000000-000D-0000-FFFF-FFFF00000000}"/>
  </bookViews>
  <sheets>
    <sheet name="Instrukcija" sheetId="6" r:id="rId1"/>
    <sheet name="Anketa" sheetId="2" r:id="rId2"/>
    <sheet name="Funkciju sarakst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5" i="2" l="1"/>
  <c r="AF24" i="2"/>
  <c r="AF23" i="2"/>
  <c r="AF22" i="2"/>
  <c r="AF20" i="2"/>
  <c r="AF19" i="2"/>
  <c r="AF18" i="2"/>
  <c r="AF17" i="2"/>
  <c r="AF15" i="2"/>
  <c r="AF14" i="2"/>
  <c r="AF12" i="2"/>
  <c r="AF11" i="2"/>
  <c r="AF10" i="2"/>
  <c r="AF9" i="2"/>
  <c r="AF7" i="2"/>
  <c r="AF6" i="2"/>
  <c r="AC21" i="2"/>
  <c r="AC13" i="2"/>
  <c r="AC16" i="2"/>
  <c r="AC8" i="2"/>
  <c r="AC5" i="2"/>
  <c r="AD26" i="2"/>
  <c r="X26" i="2"/>
  <c r="W16" i="2"/>
  <c r="W8" i="2"/>
  <c r="W5" i="2"/>
  <c r="W26" i="2" s="1"/>
  <c r="K15" i="2"/>
  <c r="K16" i="2"/>
  <c r="K17" i="2"/>
  <c r="Z17" i="2" s="1"/>
  <c r="AB17" i="2" s="1"/>
  <c r="K18" i="2"/>
  <c r="Z18" i="2" s="1"/>
  <c r="AB18" i="2" s="1"/>
  <c r="K19" i="2"/>
  <c r="Z19" i="2" s="1"/>
  <c r="AB19" i="2" s="1"/>
  <c r="K20" i="2"/>
  <c r="K21" i="2"/>
  <c r="Z21" i="2" s="1"/>
  <c r="K22" i="2"/>
  <c r="Z22" i="2" s="1"/>
  <c r="K23" i="2"/>
  <c r="Z23" i="2" s="1"/>
  <c r="K24" i="2"/>
  <c r="Z24" i="2" s="1"/>
  <c r="K25" i="2"/>
  <c r="Z25" i="2" s="1"/>
  <c r="Z20" i="2"/>
  <c r="AB20" i="2" s="1"/>
  <c r="K6" i="2"/>
  <c r="Z6" i="2" s="1"/>
  <c r="AB6" i="2" s="1"/>
  <c r="K7" i="2"/>
  <c r="Z7" i="2" s="1"/>
  <c r="AB7" i="2" s="1"/>
  <c r="K8" i="2"/>
  <c r="Z8" i="2" s="1"/>
  <c r="AB8" i="2" s="1"/>
  <c r="K9" i="2"/>
  <c r="Z9" i="2" s="1"/>
  <c r="AB9" i="2" s="1"/>
  <c r="K10" i="2"/>
  <c r="Z10" i="2" s="1"/>
  <c r="AB10" i="2" s="1"/>
  <c r="K11" i="2"/>
  <c r="Z11" i="2" s="1"/>
  <c r="AB11" i="2" s="1"/>
  <c r="K12" i="2"/>
  <c r="Z12" i="2" s="1"/>
  <c r="AB12" i="2" s="1"/>
  <c r="K13" i="2"/>
  <c r="Z13" i="2" s="1"/>
  <c r="AB13" i="2" s="1"/>
  <c r="K14" i="2"/>
  <c r="Z14" i="2" s="1"/>
  <c r="Z15" i="2"/>
  <c r="K5" i="2"/>
  <c r="Z5" i="2" s="1"/>
  <c r="AB5" i="2" s="1"/>
  <c r="AB21" i="2" l="1"/>
  <c r="Y5" i="2"/>
  <c r="AE5" i="2" s="1"/>
  <c r="Z16" i="2"/>
  <c r="Y8" i="2"/>
  <c r="AE8" i="2" s="1"/>
  <c r="Y21" i="2"/>
  <c r="AA21" i="2" s="1"/>
  <c r="Y13" i="2"/>
  <c r="AE21" i="2"/>
  <c r="AC26" i="2"/>
  <c r="E19" i="2"/>
  <c r="E20" i="2"/>
  <c r="E21" i="2"/>
  <c r="E22" i="2"/>
  <c r="E14" i="2"/>
  <c r="E15" i="2"/>
  <c r="E16" i="2"/>
  <c r="E17" i="2"/>
  <c r="E18" i="2"/>
  <c r="E13" i="2"/>
  <c r="E7" i="2"/>
  <c r="C6" i="2"/>
  <c r="C7" i="2" s="1"/>
  <c r="C8" i="2" s="1"/>
  <c r="C9" i="2" s="1"/>
  <c r="C10" i="2" s="1"/>
  <c r="C11" i="2" s="1"/>
  <c r="C12" i="2" s="1"/>
  <c r="C13" i="2" s="1"/>
  <c r="C14" i="2" s="1"/>
  <c r="C15" i="2" s="1"/>
  <c r="C16" i="2" s="1"/>
  <c r="C17" i="2" s="1"/>
  <c r="C18" i="2" s="1"/>
  <c r="C19" i="2" s="1"/>
  <c r="C20" i="2" s="1"/>
  <c r="C21" i="2" s="1"/>
  <c r="C22" i="2" s="1"/>
  <c r="C23" i="2" s="1"/>
  <c r="C24" i="2" s="1"/>
  <c r="C25" i="2" s="1"/>
  <c r="E11" i="2"/>
  <c r="E12" i="2"/>
  <c r="E6" i="2"/>
  <c r="E8" i="2"/>
  <c r="E9" i="2"/>
  <c r="E10" i="2"/>
  <c r="E5" i="2"/>
  <c r="K1" i="2"/>
  <c r="F1" i="2" s="1"/>
  <c r="Y16" i="2" l="1"/>
  <c r="Y26" i="2" s="1"/>
  <c r="AB16" i="2"/>
  <c r="AF21" i="2"/>
  <c r="AF13" i="2"/>
  <c r="AA13" i="2"/>
  <c r="AE13" i="2"/>
  <c r="AF5" i="2"/>
  <c r="AF8" i="2"/>
  <c r="Z26" i="2"/>
  <c r="AA5" i="2"/>
  <c r="AA8" i="2"/>
  <c r="AA16" i="2" l="1"/>
  <c r="AE16" i="2"/>
  <c r="AF16" i="2"/>
</calcChain>
</file>

<file path=xl/sharedStrings.xml><?xml version="1.0" encoding="utf-8"?>
<sst xmlns="http://schemas.openxmlformats.org/spreadsheetml/2006/main" count="207" uniqueCount="164">
  <si>
    <t>Funkcijas skaidrojums</t>
  </si>
  <si>
    <t>Citi pienākumi</t>
  </si>
  <si>
    <t>PĀRBAUDI SAVU NOSLODZI ŠEIT:</t>
  </si>
  <si>
    <t>Laiks kopā (formula)</t>
  </si>
  <si>
    <t>Funkcijas nosaukums</t>
  </si>
  <si>
    <t>Jūsu stundas mēnesī</t>
  </si>
  <si>
    <t>Pieejamās stundas</t>
  </si>
  <si>
    <t>Funkcijas veids</t>
  </si>
  <si>
    <t>Profesionālās kompetences pilnveide</t>
  </si>
  <si>
    <t>Atskaišu &amp;informācijas gatavošana</t>
  </si>
  <si>
    <t>Papildinājumi, kādi vēl pienākumi tiek klasificēti zem šīs funkcijas papildus piedāvātajam funkcijas skaidrojumam vai precizējumi</t>
  </si>
  <si>
    <t>Citas funkcijas</t>
  </si>
  <si>
    <t>Lūdzu ierakstiet savu vārdu</t>
  </si>
  <si>
    <t>Formula</t>
  </si>
  <si>
    <t>Rezultāts (īsi aprakstiet rezultātu, kas rodas, veicot pienākumu, piemēram, tas var būt plāns, atskaite, sniegts pakalpojums)</t>
  </si>
  <si>
    <t xml:space="preserve">Skaits konkrētajā periodā 
</t>
  </si>
  <si>
    <t>Vidējais laiks/ 1 klientam</t>
  </si>
  <si>
    <t xml:space="preserve">Citas iesaistītās puses
</t>
  </si>
  <si>
    <t xml:space="preserve">Komentāri 
</t>
  </si>
  <si>
    <t>Lūdzu, norādiet citas iestāžu nosaukumus vai amatus, kas ir iesaistīti un ietekmē rezultātu, piemēram, veic kontroli vai apstiprināšanu, vai sniedz informāciju, utt.)</t>
  </si>
  <si>
    <t>Vārds Uzvārds</t>
  </si>
  <si>
    <t>Sagatavošanās</t>
  </si>
  <si>
    <t>Mājas vizītes</t>
  </si>
  <si>
    <r>
      <t xml:space="preserve">Aptuvenais stundu skaits:                                                                        
</t>
    </r>
    <r>
      <rPr>
        <sz val="9"/>
        <color indexed="9"/>
        <rFont val="Arial"/>
        <family val="2"/>
        <charset val="186"/>
      </rPr>
      <t xml:space="preserve">(katram pienākumam </t>
    </r>
    <r>
      <rPr>
        <b/>
        <u/>
        <sz val="9"/>
        <color indexed="9"/>
        <rFont val="Arial"/>
        <family val="2"/>
      </rPr>
      <t>aizpildīt tikai vienu</t>
    </r>
    <r>
      <rPr>
        <sz val="9"/>
        <color indexed="9"/>
        <rFont val="Arial"/>
        <family val="2"/>
        <charset val="186"/>
      </rPr>
      <t xml:space="preserve"> no zemāk esošajiem periodiem, kurā visvieglāk norādīt stundu skaitu)/ </t>
    </r>
    <r>
      <rPr>
        <b/>
        <u/>
        <sz val="9"/>
        <color indexed="9"/>
        <rFont val="Arial"/>
        <family val="2"/>
      </rPr>
      <t>TIKAI SKAITĻI</t>
    </r>
  </si>
  <si>
    <r>
      <t xml:space="preserve">Cik liels laiks (h) vidēji nepieciešams </t>
    </r>
    <r>
      <rPr>
        <b/>
        <u/>
        <sz val="9"/>
        <color theme="0"/>
        <rFont val="Arial"/>
        <family val="2"/>
      </rPr>
      <t xml:space="preserve">1 klientam </t>
    </r>
    <r>
      <rPr>
        <b/>
        <sz val="9"/>
        <color theme="0"/>
        <rFont val="Arial"/>
        <family val="2"/>
        <charset val="186"/>
      </rPr>
      <t xml:space="preserve"> (ja piemērojams)/ </t>
    </r>
    <r>
      <rPr>
        <b/>
        <u/>
        <sz val="9"/>
        <color theme="0"/>
        <rFont val="Arial"/>
        <family val="2"/>
      </rPr>
      <t>TIKAI SKAITĻI</t>
    </r>
  </si>
  <si>
    <t>Ģimenes ar bērniem (%)</t>
  </si>
  <si>
    <r>
      <t xml:space="preserve">Piemēram, klientu gadījumu/ dokumentu uc. rezultātu skaits)/ </t>
    </r>
    <r>
      <rPr>
        <b/>
        <u/>
        <sz val="9"/>
        <color theme="0"/>
        <rFont val="Arial"/>
        <family val="2"/>
      </rPr>
      <t>TIKAI SKAITLI</t>
    </r>
    <r>
      <rPr>
        <b/>
        <sz val="9"/>
        <color theme="0"/>
        <rFont val="Arial"/>
        <family val="2"/>
        <charset val="186"/>
      </rPr>
      <t xml:space="preserve">
</t>
    </r>
  </si>
  <si>
    <t>Seniori (%)</t>
  </si>
  <si>
    <t>Jaunieši (%)</t>
  </si>
  <si>
    <t>Citas grupas %</t>
  </si>
  <si>
    <t xml:space="preserve">Dažādu ziņojumu, pārskatu gatavošana iekšējām (t.sk. citām struktūrvienībām) un ārējām vajadzībām - gan likumā noteiktām, gan iekšējās paškontroles un pakalpojumu kvalitātes pārbaudes veikšanai, anketu, aptauju aizpilde, dalība pakalpojumu un procesu izstrādei un pilnveidei </t>
  </si>
  <si>
    <t>Detalizētāka instrukcija par ievietojamo informāciju "Anketā"</t>
  </si>
  <si>
    <t>Kolonna C</t>
  </si>
  <si>
    <t>Kolonna D</t>
  </si>
  <si>
    <t>Kolonna E</t>
  </si>
  <si>
    <t>Kolonna F</t>
  </si>
  <si>
    <t>Anketā ir 3 dažādu krāsu kolonnas, kurās ir nepieciešams ievērot datu ievades formātu, lai nodrošinātu efektīvu datu apstrādi</t>
  </si>
  <si>
    <t>Automātiski dati, vai formulas paškontrolei. Šajās kolonnās, nedrīkst veikt darbības, citādi iesniegtie dati nebūs kvalitatīvi</t>
  </si>
  <si>
    <t>Datu lauki TEKSTAM. Lauki, kas jāaizpilda ir iekrāsoti gaišāk zaļā krāsā, neiekrāsotie lauki (baltie) aizpildās automātiski vienāda satura rindiņām.</t>
  </si>
  <si>
    <t>Anketā ir iestrādāts 2 veidu paškontrole</t>
  </si>
  <si>
    <t>Aile F1</t>
  </si>
  <si>
    <t>Kolonna R</t>
  </si>
  <si>
    <t xml:space="preserve">Lai varētu izvirzīt hipotēzes par nepieciešamo laika ieguldījumu darbam ar dažādām klientu grupām, ir jānorāda % sadalījums. Tas var nebūt vienāds visām funkcijām. </t>
  </si>
  <si>
    <t xml:space="preserve">Zemāk ir izskaidrota anketas aizpildes instrukcija pa konkrētām kolonnām: </t>
  </si>
  <si>
    <t>Ja kādai no funkcijai ir grūtības novērtēt precīzu laiku, lūdzu, pārrunāt to SD ietvaros.</t>
  </si>
  <si>
    <t>Funkcijas</t>
  </si>
  <si>
    <t xml:space="preserve">Datu ievades formāts </t>
  </si>
  <si>
    <t>teksts</t>
  </si>
  <si>
    <t>Kolonna G-J</t>
  </si>
  <si>
    <t>Laiks nedēļā (h)</t>
  </si>
  <si>
    <t>Laiks mēnesī (h)</t>
  </si>
  <si>
    <t>Laiks ceturksnī (h)</t>
  </si>
  <si>
    <t>Laiks gadā (h)</t>
  </si>
  <si>
    <t>skaitlis</t>
  </si>
  <si>
    <t>Laiks kopā (paslēpta): palīgkolonna lai aprēķinātu stundu skaitu gadā un izmantotu vidējo mēneša stundu paškontrolei ailē F1</t>
  </si>
  <si>
    <t>Kolonna K</t>
  </si>
  <si>
    <t>Kolonna L</t>
  </si>
  <si>
    <t>Kolonna S</t>
  </si>
  <si>
    <t>Kolonna T</t>
  </si>
  <si>
    <t>Kolonna U</t>
  </si>
  <si>
    <r>
      <t>Specializācija: Lūdzu, norādi, kāda ir Tava darba aptuvenā % sadalījumu uz dažādām klientu grupām/ specializāciju</t>
    </r>
    <r>
      <rPr>
        <b/>
        <u/>
        <sz val="9"/>
        <color theme="0"/>
        <rFont val="Arial"/>
        <family val="2"/>
      </rPr>
      <t xml:space="preserve"> TIKAI SKAITLI</t>
    </r>
  </si>
  <si>
    <t>Pārbaudi, lai kopējais sadalījums nepārsniedz 100%</t>
  </si>
  <si>
    <r>
      <t xml:space="preserve">Lūdzam pārliecināties, ka </t>
    </r>
    <r>
      <rPr>
        <b/>
        <i/>
        <sz val="9"/>
        <color rgb="FFFF0000"/>
        <rFont val="Arial"/>
        <family val="2"/>
      </rPr>
      <t>F</t>
    </r>
    <r>
      <rPr>
        <b/>
        <i/>
        <sz val="9"/>
        <color rgb="FFFF0000"/>
        <rFont val="Arial"/>
        <family val="2"/>
        <charset val="186"/>
      </rPr>
      <t>1</t>
    </r>
    <r>
      <rPr>
        <b/>
        <i/>
        <sz val="9"/>
        <color theme="4" tint="-0.499984740745262"/>
        <rFont val="Arial"/>
        <family val="2"/>
        <charset val="186"/>
      </rPr>
      <t xml:space="preserve"> ailē norādītais stundu skaits nepārsniedz </t>
    </r>
    <r>
      <rPr>
        <b/>
        <i/>
        <sz val="9"/>
        <color rgb="FFFF0000"/>
        <rFont val="Arial"/>
        <family val="2"/>
        <charset val="186"/>
      </rPr>
      <t>168</t>
    </r>
    <r>
      <rPr>
        <b/>
        <i/>
        <sz val="9"/>
        <color theme="4" tint="-0.499984740745262"/>
        <rFont val="Arial"/>
        <family val="2"/>
        <charset val="186"/>
      </rPr>
      <t xml:space="preserve"> stundas.</t>
    </r>
  </si>
  <si>
    <t>Pilngadīgas personas (%)</t>
  </si>
  <si>
    <t xml:space="preserve"> Klientu skaits krīzes situācijās (no kopējā skaita gada griezumā)</t>
  </si>
  <si>
    <t>Kolonna V</t>
  </si>
  <si>
    <t>Laiks, kas tiek veltīts mājas vizītēs. Šajā funkcijā ir iekļauts arī ceļā pavadītais laiks.</t>
  </si>
  <si>
    <t>Konsultācija ar klientu un / vai viņa atbalsta sistēmu</t>
  </si>
  <si>
    <t xml:space="preserve">Gadījuma dokumentēšana </t>
  </si>
  <si>
    <t xml:space="preserve">Gadījuma datu ievade un apstrāde </t>
  </si>
  <si>
    <t>Komunikācija ar citām iesaistītajām institūcijām un speciālistiem klientu gadījuma ietvaros</t>
  </si>
  <si>
    <t>Informācijas dokumentēšana par citām personām</t>
  </si>
  <si>
    <t>Ieraksts par sniegto konsultāciju citām personām datu bāzēs (piemēram, SOPA). Šajā funkcijā tiek ietverts arī laiks, kas tiek veltīts dažāda veida dokumentu sagatavošanā, piemēram, sarunas apraksts.</t>
  </si>
  <si>
    <t>Datu ievade un apstrāde par citām personām</t>
  </si>
  <si>
    <t xml:space="preserve">Komunikācija ar citām iesaistītājām  institūcijām un speciālistiem citu jautājumu kontekstā </t>
  </si>
  <si>
    <t>Dalība iekšējās sapulcēs</t>
  </si>
  <si>
    <t xml:space="preserve">Dalība visa veida iekšējās sapulces informācijas apmaiņai, darba plānošanai un organizēšanai, iestādes iekšējo jautājumu risināšanai, procesu pilnveidei, kas nav saistītas ar konkrēto gadījumu risināšanu. </t>
  </si>
  <si>
    <t>Citas sociālā darba jomas profesionālie pienākumi</t>
  </si>
  <si>
    <t xml:space="preserve">Funkcija ir saistīta ar dažādu uzdevumu veikšanu, kuri nav apstiprinātajā funkciju sarakstā. Citi pienākumi ietver arī tādus uzdevumus kā kļūdu labošana, problēmu novēršana, kuras nav iespējams attiecināt kādai no iepriekš minētām funkcijām. </t>
  </si>
  <si>
    <t>DARBS AR KLIENTU GADĪJUMIEM</t>
  </si>
  <si>
    <t>Specializācijas % pārbaude</t>
  </si>
  <si>
    <t xml:space="preserve">Rezultatīvie rādītāji </t>
  </si>
  <si>
    <r>
      <t xml:space="preserve">1) </t>
    </r>
    <r>
      <rPr>
        <u/>
        <sz val="9"/>
        <color rgb="FF00338D"/>
        <rFont val="Arial"/>
        <family val="2"/>
      </rPr>
      <t>vidējais stundu skaits mēnesī</t>
    </r>
    <r>
      <rPr>
        <sz val="9"/>
        <color rgb="FF00338D"/>
        <rFont val="Arial"/>
        <family val="2"/>
      </rPr>
      <t xml:space="preserve"> nedrīkst pārsniegt 168 (šī slodžu aptaujas mērķiem tik uzskatīts par "normālu vienas slodzes apjomu"). </t>
    </r>
  </si>
  <si>
    <t>Tā kā ir iespēja ievadīt laiku dažādos periodos, tiek automātiski aprēķināts vidējais laiks mēnesī. “Stundas mēnesī”  ataino Jūsu norādītās stundas vidēji mēnesī (koriģējot no Jūsu norādītājiem periodiem).  Ja laiks tiek pārsniegts, lūgums koriģēt SKATĻUS pretī norādītajām funkcijām, samazinot norādīto stundu skaitu. Ja regulāri (katru mēnesi, vienmēr) sanāk strādāt virsstundas, to norādiet iepretī funkcijai "Citi pienākumi" kolonnā V "Komentāri"</t>
  </si>
  <si>
    <r>
      <t xml:space="preserve">2) </t>
    </r>
    <r>
      <rPr>
        <u/>
        <sz val="9"/>
        <color rgb="FF00338D"/>
        <rFont val="Arial"/>
        <family val="2"/>
      </rPr>
      <t>Laika sadalījums starp darbu ar dažādām klientu mērķu grupām nedrīkst pārsniegt 100%</t>
    </r>
    <r>
      <rPr>
        <sz val="9"/>
        <color rgb="FF00338D"/>
        <rFont val="Arial"/>
        <family val="2"/>
      </rPr>
      <t xml:space="preserve"> (kopējā slodze)</t>
    </r>
  </si>
  <si>
    <r>
      <rPr>
        <b/>
        <sz val="9"/>
        <rFont val="Arial"/>
        <family val="2"/>
      </rPr>
      <t>Vārds Uzvārds</t>
    </r>
    <r>
      <rPr>
        <sz val="9"/>
        <rFont val="Arial"/>
        <family val="2"/>
      </rPr>
      <t xml:space="preserve">: </t>
    </r>
    <r>
      <rPr>
        <b/>
        <sz val="9"/>
        <rFont val="Arial"/>
        <family val="2"/>
      </rPr>
      <t>Ailē C5</t>
    </r>
    <r>
      <rPr>
        <sz val="9"/>
        <rFont val="Arial"/>
        <family val="2"/>
      </rPr>
      <t xml:space="preserve">  ierakstiet savu vārdu un uzvārdu; pārējās rindās tas parādīsies automātiski. </t>
    </r>
  </si>
  <si>
    <r>
      <rPr>
        <b/>
        <sz val="9"/>
        <rFont val="Arial"/>
        <family val="2"/>
      </rPr>
      <t xml:space="preserve">Funkcijas: </t>
    </r>
    <r>
      <rPr>
        <sz val="9"/>
        <rFont val="Arial"/>
        <family val="2"/>
      </rPr>
      <t>Šajā kolonnā ir norādītas identificētās sociālā darba funkcijas, kurām šajā anketā ir jānorāda tām veltītais laiks. Šīs kolonnas saturs jau ir pieejams un to nevar mainīt. Ja veicat citas funkcijas, tad norādiet tām laiku rindiņā "Citas funkcijas" (anketas beigās), paskaidrojot veicamos darbus kolonnā V "Komentāri"</t>
    </r>
  </si>
  <si>
    <r>
      <t xml:space="preserve">Funkcijas skaidrojums: </t>
    </r>
    <r>
      <rPr>
        <sz val="9"/>
        <rFont val="Arial"/>
        <family val="2"/>
      </rPr>
      <t>šīs kolonnas saturs jau Jums ir pieejams, detalizētāk izskaidrojot funkcijas būtību. Ja uzskatāt, ka apraksts jāpapildina, atbilstoši Jūsu darba pienākumiem, lūdzu, paskaidrojot to  kolonnā V "Komentāri"</t>
    </r>
  </si>
  <si>
    <r>
      <t xml:space="preserve">Skaits konkrētajā periodā: </t>
    </r>
    <r>
      <rPr>
        <sz val="9"/>
        <rFont val="Arial"/>
        <family val="2"/>
      </rPr>
      <t>Norādiet funkcijas rezultāta skaitu galvenajam rezultātam, ko norādījāt kolonnā F . Lūdzu, norādiet tikai vienu skaiti, pārējos rezultātu skaitu lūgums norādīt kolonnā U "Komentāri"</t>
    </r>
  </si>
  <si>
    <r>
      <t xml:space="preserve">Specializācija: </t>
    </r>
    <r>
      <rPr>
        <sz val="9"/>
        <rFont val="Arial"/>
        <family val="2"/>
      </rPr>
      <t>norādiet %, cik daudz no sava laika šai funkcijai veltiet konkrētām klientu grupām. Ja esiet specializējies (piemēram, uz darbu ar ģimenēm) , tad norādiet atbilstošā kolonnā 100%. Ja dažādām funkcijām ir dažāds sadalījums starp klientu grupām, to norādiet. Komentārus par klientu grupas specifiku vai SD darba organizācijas principiem varat norādīt kolonnā V "Komentāri"</t>
    </r>
  </si>
  <si>
    <r>
      <t xml:space="preserve">Vidējais laiks 1 klientam: </t>
    </r>
    <r>
      <rPr>
        <sz val="9"/>
        <rFont val="Arial"/>
        <family val="2"/>
      </rPr>
      <t xml:space="preserve">norādiet vidējo laiku 1 klientam no visiem klientu gadījumiem. Kolonnā U "Komentāri" varat norādīt, kas ir minimums un kas maksimums un kas to ietekmē. </t>
    </r>
  </si>
  <si>
    <r>
      <t xml:space="preserve"> Klientu skaits krīzes situācijās (no kopējā skaita gada griezumā): </t>
    </r>
    <r>
      <rPr>
        <sz val="9"/>
        <rFont val="Arial"/>
        <family val="2"/>
      </rPr>
      <t xml:space="preserve">norādiet krīzes situāciju skaitu vidēji gada griezumā </t>
    </r>
  </si>
  <si>
    <r>
      <rPr>
        <b/>
        <sz val="9"/>
        <rFont val="Arial"/>
        <family val="2"/>
      </rPr>
      <t xml:space="preserve">Citas iesaistītās puses: </t>
    </r>
    <r>
      <rPr>
        <sz val="9"/>
        <rFont val="Arial"/>
        <family val="2"/>
      </rPr>
      <t>norādiet, ja šīs funkcijas veicat kopā ar kādu kolēģi, vai kādu kolēģi aizvietojot. Šajā kolonnā miniet, ja funkcijas veikšanā ir iesaistītas citas struktūrvienības vai Jūsu darba rezultātu vai ātrumu ietekmē kāda cita kolēģa darba rezultāts (piemēram, ja vadītājs pārskata Jūsu darbu).</t>
    </r>
  </si>
  <si>
    <r>
      <rPr>
        <b/>
        <sz val="9"/>
        <rFont val="Arial"/>
        <family val="2"/>
      </rPr>
      <t>Komentāri:</t>
    </r>
    <r>
      <rPr>
        <sz val="9"/>
        <rFont val="Arial"/>
        <family val="2"/>
      </rPr>
      <t xml:space="preserve"> Šajā kolonnā ir vieta visa veida komentāriem. Primāri norādiet iemeslus, kas ietekmē slodžu apjomu, kas ir lielākie izaicinājumi. šajā kolonna varat ievietot papildinājumus, kādi vēl pienākumi tiek klasificēti zem šīs funkcijas papildus piedāvātajam funkciju skaidrojumam vai arī papildiniet to ar informāciju, ja uzskatāt, ka minētajai funkcijai ir sezonāls raksturs vai kāda cita specifika.</t>
    </r>
  </si>
  <si>
    <t>Datu lauki SKAITĻIEM. Lauki, kas jāaizpilda ir iekrāsoti gaišāk dzeltenā krāsā. Jāievada TIKAI VIENS SKAITLIS. Ja nepieciešams ciparu paskaidrot, vai, Jūsuprāt, ir vairāki rezultatīvie rādījumi, lūdzu, to aprakstiet kolonnā V "Komentāri"</t>
  </si>
  <si>
    <r>
      <t xml:space="preserve">Rezultāts:  </t>
    </r>
    <r>
      <rPr>
        <sz val="9"/>
        <rFont val="Arial"/>
        <family val="2"/>
      </rPr>
      <t xml:space="preserve">šajā kolonnā miniet, kāds ir Jūsu darba rezultāts konkrētajai funkcijai. Ja rezultāti ir vairāki, pirmo ierakstiet galveno/ svarīgāko un pēc tam pārējos. </t>
    </r>
    <r>
      <rPr>
        <b/>
        <sz val="9"/>
        <rFont val="Arial"/>
        <family val="2"/>
      </rPr>
      <t>Kolonnā L</t>
    </r>
    <r>
      <rPr>
        <sz val="9"/>
        <rFont val="Arial"/>
        <family val="2"/>
      </rPr>
      <t xml:space="preserve"> ir jānorāda galvenā  rezultāta skaits konkrētajā periodā (tajā, kurā izvēlēsieties norādīt - nedēļas, mēneša vai ceturkšņa, gada griezumā).</t>
    </r>
  </si>
  <si>
    <r>
      <t xml:space="preserve">Aptuvenais stundu skaits: </t>
    </r>
    <r>
      <rPr>
        <sz val="9"/>
        <rFont val="Arial"/>
        <family val="2"/>
      </rPr>
      <t xml:space="preserve">lūdzu, aizpildiet </t>
    </r>
    <r>
      <rPr>
        <b/>
        <u/>
        <sz val="9"/>
        <rFont val="Arial"/>
        <family val="2"/>
      </rPr>
      <t>tikai vienu</t>
    </r>
    <r>
      <rPr>
        <sz val="9"/>
        <rFont val="Arial"/>
        <family val="2"/>
      </rPr>
      <t xml:space="preserve"> no šīm kolonnām par periodu, kurā jums ir visvieglāk norādīt stundu skaitu (astronomiskās stundas). Visas norādītās stundas tiks attiecinātas gada un mēneša griezumā ar formulu palīdzību.</t>
    </r>
  </si>
  <si>
    <r>
      <t xml:space="preserve">Specializācijas pārbaude: </t>
    </r>
    <r>
      <rPr>
        <sz val="9"/>
        <rFont val="Arial"/>
        <family val="2"/>
      </rPr>
      <t>kolonna pašpārbaudei, lai pārliecinātos, ka Kolonnās N-R  norādīto % kopsumma nepārsniedz 100%. Lūgums veikt korekciju, ja nav precīzi 100% .</t>
    </r>
  </si>
  <si>
    <r>
      <t xml:space="preserve">Lūdzam pārliecināties, ka kopējais % skaits pa dažādām mērķa grupām </t>
    </r>
    <r>
      <rPr>
        <b/>
        <i/>
        <sz val="9"/>
        <color rgb="FFFF0000"/>
        <rFont val="Arial"/>
        <family val="2"/>
      </rPr>
      <t>kolonnā M</t>
    </r>
    <r>
      <rPr>
        <b/>
        <i/>
        <sz val="9"/>
        <color theme="4" tint="-0.499984740745262"/>
        <rFont val="Arial"/>
        <family val="2"/>
        <charset val="186"/>
      </rPr>
      <t xml:space="preserve"> nepārsniedz 100%</t>
    </r>
  </si>
  <si>
    <t xml:space="preserve">
Ja vēlaties pievienot kādu no funkcijām, kas šeit nav atspoguļotas, aprakstiet to pie funkcijas "Citi pienākumi" , paskaidrojot kolonnā V</t>
  </si>
  <si>
    <r>
      <t xml:space="preserve">Funkcijas skaidrojums jau ir pieejams un nedrīkst tikt mainīts . </t>
    </r>
    <r>
      <rPr>
        <b/>
        <i/>
        <u/>
        <sz val="9"/>
        <color theme="0"/>
        <rFont val="Arial"/>
        <family val="2"/>
        <charset val="186"/>
      </rPr>
      <t xml:space="preserve">Ja nepieciešams, precizēt kolonnā V " Komentāri" </t>
    </r>
  </si>
  <si>
    <t xml:space="preserve">Norādiet, cik daudz klienti no visiem, ir klienti krīzes situācijās </t>
  </si>
  <si>
    <t>Kolonna M</t>
  </si>
  <si>
    <t>Kolonna N- R</t>
  </si>
  <si>
    <t xml:space="preserve">Personas  sociālās situācijas izvērtēšana ar tieši vai netieši iesaistītajiem (gan fiziskām, gan juridiskām personām), tai skaitā saruna ar klientu un komunikācija ar klienta atbalsta sistēmu (piemēram, kaimiņiem, tuviniekiem). Šajā funkcijā ir ietverts netiešais laiks ar mērķa grupas klientu - gatavošanās, informācijas ievākšana, apstrāde analīze. </t>
  </si>
  <si>
    <t>Šai funkcijā tiek iekļauts laiks, kas nepieciešams, lai sagatavotos  pirms jebkura tiešā kontakta ar gadījumā tieši un netieši iesaistītajiem (piemēram, sagatavošanās pirms konsultācijas, mājas vizītes vai starpinstitucionālās sapulces). Šajā laikā ir ietverts arī izvērtēšana, kādas veidlapas nepieciešamas (testi, anketas), kā arī tikšanās telpas sagatavošana</t>
  </si>
  <si>
    <t>Situācijas izvērtēšana (ne vienmēr izvēršas kā tālāks darbs ar klientu)</t>
  </si>
  <si>
    <t>SĀKUMS/ IZPĒTE (ne vienmēr izvēršas kā tālāks darbs ar klientu)</t>
  </si>
  <si>
    <t>DARBS AR CITĀM PERSONĀM (attiecināmas uz darbu ar personām, kas nekļūst par sociālā pakalpojuma saņēmējiem)</t>
  </si>
  <si>
    <r>
      <t>Veiktā darba atspoguļojums/ dokumentēšana,</t>
    </r>
    <r>
      <rPr>
        <b/>
        <sz val="8"/>
        <color rgb="FF000000"/>
        <rFont val="Arial"/>
        <family val="2"/>
      </rPr>
      <t xml:space="preserve"> </t>
    </r>
    <r>
      <rPr>
        <sz val="8"/>
        <color rgb="FF000000"/>
        <rFont val="Arial"/>
        <family val="2"/>
      </rPr>
      <t xml:space="preserve">kas nodrošina klienta lietas satura izstrādi un sociālā gadījuma vadības procesu aprakstu, kā arī nepieciešamo dokumentu sagatavošana (piemēram, sociālās situācijas izvērtējuma, rehabilitācijas plāna, atzinumu gatavošana, dokumentu gatavošana, lēmumu sagatavošana) . Šajā funkcijā ir ietverts arī klienta lietu veidošana un kārtošana, kā arī dokumentu nosūtīšana citām institūcijām, no kurām gadījuma kontekstā tiek gaidīta atbilde vai citi dokumenti. </t>
    </r>
  </si>
  <si>
    <r>
      <t xml:space="preserve">Datu ievade datu bāzēs, izmantojot dažādas programmatūras, par konkrētiem klientu gadījumiem. Šajā funkcijā ir iekļauts arī dažāda  veidu reģistru veidošana un uzturēšana, tai skaitā datu ievadīšana SOPA,  vai žurnālos, elektroniskās datu bāzēs vai papīra kartotēkās . </t>
    </r>
    <r>
      <rPr>
        <b/>
        <sz val="8"/>
        <color rgb="FF000000"/>
        <rFont val="Arial"/>
        <family val="2"/>
      </rPr>
      <t>Lūgums minēt, kādas citās datu bāzēs, izmantojiet šīs funkcijas veikšanai kolonnā V "Komentāri</t>
    </r>
    <r>
      <rPr>
        <sz val="8"/>
        <color rgb="FF000000"/>
        <rFont val="Arial"/>
        <family val="2"/>
      </rPr>
      <t>"</t>
    </r>
    <r>
      <rPr>
        <sz val="8"/>
        <color rgb="FFFF0000"/>
        <rFont val="Arial"/>
        <family val="2"/>
      </rPr>
      <t xml:space="preserve"> </t>
    </r>
  </si>
  <si>
    <t>Sociālais darbs ar grupu</t>
  </si>
  <si>
    <t>Grupu darba veidošana, organizēšana un vadīšana (piemēram, atbalsta grupas vecākiem), tai skaitā gatavošanās, grupas darba pamata un dienas kārtības, izmantoto metožu noteikšana</t>
  </si>
  <si>
    <t>Resursu tīkla apzināšana un nepieciešamo resursu piesaiste sociālā gadījuma risināšanai. Šajā funkcijā ir ietverta saziņa un informācijas apmaiņa, piemēram, ar ģimenes ārstu, pakalpojuma sniedzējiem, kuras laikā notiek informēšana un vienošanās par konkrēto gadījumu, informācijas ievākšana par klienta aktuālo situāciju (papildus dokumentos atrodamajai informācijai), tai skaitā starpinstitucionālo sanāksmju organizēšana un dalība tajās  konkrētu gadījumu ietvaros. Šajā funkcijā ir ietverts arī nepieciešamais laiks, , lai nokļūtu uz tikšanos.</t>
  </si>
  <si>
    <t>Komunikācija ar sociālā dienesta kolēģiem par konkrētiem gadījumiem</t>
  </si>
  <si>
    <t xml:space="preserve">Sanāksmes un jautājumu risināšana par konkrētu gadījumu dienesta ietvaros, tai skaitā konsultēšanās ar pieredzējušākiem speciālistiem un kovīzijas . Šajā funkcijā ir ietverts arī nepieciešamais laiks, , lai nokļūtu uz tikšanos vai kovīziju. </t>
  </si>
  <si>
    <t>Konsultācijas ar citām personām</t>
  </si>
  <si>
    <t>Tiešais darbs ar mērķa grupas personām, kas nekļūst par sociālā palīdzības un/ vai sociālā pakalpojuma (t.sk. sociālā darba pakalpojuma) saņēmējiem. Tai skaitā, personas konsultēšana par pieejamiem pakalpojumiem un piešķiršanas un saņemšanas kārtību. Informācijas sniegšana par citām institūcijām, kuru kompetencē ir šīs personas jautājumu risināšana. Piemēram, Apgādnieku izvērtēšana, ja tie atrodas citā novadā, Personu pēc ieslodzījumu konsultēšana, mērķa grupu  informēšana par pieejamiem pabalstiem u. tml.</t>
  </si>
  <si>
    <r>
      <t xml:space="preserve">Datu ievade par citām personām datu bāzēs, tai skaitā, par konkrēto konsultāciju un saistīto dokumentu skenēšanu un pievienošanu datu bāzēm. </t>
    </r>
    <r>
      <rPr>
        <b/>
        <sz val="8"/>
        <color rgb="FF000000"/>
        <rFont val="Arial"/>
        <family val="2"/>
      </rPr>
      <t>Lūgums minēt, kādas citās datu bāzēs, bez SOPA, izmantojiet šīs funkcijas veikšanai kolonnā V "Komentāri"</t>
    </r>
  </si>
  <si>
    <t xml:space="preserve">Proaktīva un preventīva  situāciju risināšana </t>
  </si>
  <si>
    <r>
      <t>Dalība sanāksmēs, kurās tiek proaktīvi risināti dažādi jautājumi, tai skaitā, plānojot jaunus pakalpojumus, plānojot izmaiņas esošajā darba organizācijā, priekšlikumu/viedokļu izteikšana. Šajā funkcijā ietilpst arī laiks, kas nepieciešams informācijas meklēšanai, saistīto priekšlikumu  izstrādei un pārskatīšanai.</t>
    </r>
    <r>
      <rPr>
        <sz val="11"/>
        <color theme="1"/>
        <rFont val="Calibri"/>
        <family val="2"/>
        <scheme val="minor"/>
      </rPr>
      <t xml:space="preserve"> </t>
    </r>
  </si>
  <si>
    <t>Dalība visa veida profesionālās kompetences pilnveides aktivitātēs: apmācības, supervīzijā, refleksija un pastāvīga kompetences pilnveide, u.tml.</t>
  </si>
  <si>
    <r>
      <t xml:space="preserve">Pienākumi, kuri, Jūsuprāt, nebūtu Jums kā konkrētas profesijas pārstāvim jāveic, taču realitātē tā ir daļa no Jūsu ikdienas darba, piemēram, sociālās palīdzības organizēšana vai sniegšana, aprūpes pakalpojuma organizēšana, atbalsts klientam anketu aizpildē, vai klienta pavadīšana, klienta dokumentu sagāde </t>
    </r>
    <r>
      <rPr>
        <b/>
        <sz val="8"/>
        <color rgb="FF000000"/>
        <rFont val="Arial"/>
        <family val="2"/>
      </rPr>
      <t>Lūgums aprakstīt un minēt konkrētus darbus kolonnā V "Komentāri"</t>
    </r>
  </si>
  <si>
    <t>CITAS FUNKCIJAS, kuras nav tieši saistītas ar darbu ar klientu</t>
  </si>
  <si>
    <t xml:space="preserve">Sadarbības koordinēšana ar citām institūcijām, sadarbības partneriem, starptautiskām asociācijām, sadarbības tīkliem (izņemot projektu ietvaros),  tai skaitā dalība bāriņtiesu sēdēs un starpinstitucionālām sanāksmēm un tikšanām sadarbības veicināšanai vai  pasākumiem pirms persona kļūst par klientu. </t>
  </si>
  <si>
    <t>Tiešais darbs ar mērķa grupas klientu un tā atbalsta sistēmu, tai skaitā attiecību veidošana ar klientu konkrēta gadījuma risināšanā, klienta konsultēšana par pieejamiem pakalpojumiem un piešķiršanas un saņemšanas kārtību, kā arī līdzdarbības pienākumiem.  Visa veida un vietas  konsultācijas  gan klātienes, gan attālinātas (e-pasti, whatsup, Skype u.tml.), gan telefoniskas).  Šajā funkcijā ir ietverts arī laiks, kas nepieciešams, lai informētu personu par pieņemto lēmumu, kā arī lēmuma pārsūdzēšanas termiņus un kārtību, atgriezeniskās saites jautāšana un saņemšana no pakalpojuma saņēmēja par sniegtā pakalpojuma efektivitāti. Sociālās palīdzības organizēšana šajā funkcijā NAV iekļauta.</t>
  </si>
  <si>
    <t>Slodzes etalons</t>
  </si>
  <si>
    <t>Kolonna W</t>
  </si>
  <si>
    <t>"Bāze" pa funkcijām</t>
  </si>
  <si>
    <t>"Bāze" pa funkciju grupām</t>
  </si>
  <si>
    <t>Faktiskā slodze (aizpildītie dati)</t>
  </si>
  <si>
    <t>Dienestam pielāgotais slodzes etalons</t>
  </si>
  <si>
    <t>Faktiskās slodzes īpatsvara salīdzinājums ar pielāgoto slodzes etalonu</t>
  </si>
  <si>
    <t>Kolonna X</t>
  </si>
  <si>
    <t>Kolonna Z</t>
  </si>
  <si>
    <t>Kolonna AA</t>
  </si>
  <si>
    <t>Kolonna AB</t>
  </si>
  <si>
    <t>Kolonna AC</t>
  </si>
  <si>
    <t>Kolonna AD</t>
  </si>
  <si>
    <t>Kolonna AE</t>
  </si>
  <si>
    <t>Kolonna AF</t>
  </si>
  <si>
    <r>
      <rPr>
        <b/>
        <sz val="9"/>
        <rFont val="Arial"/>
        <family val="2"/>
      </rPr>
      <t>Slodzes etalons</t>
    </r>
    <r>
      <rPr>
        <sz val="9"/>
        <rFont val="Arial"/>
        <family val="2"/>
      </rPr>
      <t xml:space="preserve">: Šajās kolonnās ir ievietota informācija par izveidoto sociālā darbinieka "bāzes" slodzes etalonu. Slodzes etalons ir vadlīnijas, kas jāpiemēro katra sociālā dienesta specifikai. </t>
    </r>
  </si>
  <si>
    <t>Slodzes īpatsvara izvērtēšanai salīdzinājumā ar slodzes etalonu:</t>
  </si>
  <si>
    <r>
      <rPr>
        <b/>
        <sz val="9"/>
        <rFont val="Arial"/>
        <family val="2"/>
      </rPr>
      <t>Faktiskās slodzes īpatsvara salīdzinājums ar pielāgoto slodzes etalonu:</t>
    </r>
    <r>
      <rPr>
        <sz val="9"/>
        <rFont val="Arial"/>
        <family val="2"/>
      </rPr>
      <t xml:space="preserve"> Šajās kolonnās ir aprēķināta faktiskās slodzes īpatsvara (no iesniegtajiem datiem) atšķirība no izveidotā Dienestam pielāgotā slodzes etalona. Ja skaitlis ir pozitīvs, etalons paredz lielāku slodzes īpatsvaru/ ja negatīvs - mazāku.</t>
    </r>
  </si>
  <si>
    <t xml:space="preserve">Šī Excel faila 2. cilnē ar nosaukumu "Anketa" ir pieejama tabula, ko paredzēts aizpildīt, lai noteiktu Tavas slodzes ietvaru un būtu iespējams salīdzināt to ar sociālā darbinieka slodzes etalonu. Slodzes etalons nosaka optimālo slodzes sadalījumu starp dažādām funkcijām, vienlaicīgi tas ir jāpielāgo katra dienesta un katra amata specifikai. Esošā slodzes sadalījuma salīdzinājums pret slodzes etalonu ļauj identificēt jomas, kur var meklēt iespējas sabalansēt , optimizēt, vienkāršot esošo darba pieeju, vai apsvērt izveidot jaunus amatus pienākumiem, kas nav tiešā sociālā darbinieka atbildība. </t>
  </si>
  <si>
    <t>Šajā Instrukcijā lauki, kas ir iekrāsoti šādā krāsā, Anketā ir paslēpti.  Sociālajos dienestos, kuros ir noteikta specializācija, šī informācija var nebūt nepieciešama slodzes ietvara izvērtējuma nolūkiem. Vienojaties ar vadītāju, vai šī informācija ir vai nav aktuāla un vai tā slodzes ietvara veidlapā tiek pildīta, vai nē. Ja jā, šos laukus var atgrupēt, nospiežot "+" virs kolonnas U</t>
  </si>
  <si>
    <t>Šajā instrukcijā laiki, kas ir iekrāsoti šādi,  Anketā ir paslēpti. Šajās kolonnās ir nepieciešamās kolonnas slodzes ietvara izvērtēšanai un salīdzināšanai ar slodzes etalonu. Šīs kolonnas atgrupē vadītājs pēc slodzes datu saņemšanas, kāds Anketa ir pilnībā aizpildīta.</t>
  </si>
  <si>
    <r>
      <rPr>
        <b/>
        <sz val="9"/>
        <rFont val="Arial"/>
        <family val="2"/>
      </rPr>
      <t>Faktiskā slodze (aizpildītie dati)</t>
    </r>
    <r>
      <rPr>
        <sz val="9"/>
        <rFont val="Arial"/>
        <family val="2"/>
      </rPr>
      <t>: Šajās kolonnās ir aprēķināts faktiskais slodzes īpatsvars no iesniegtajiem slodzes datiem (kolonnās G_J). Iesniegtie dati tiek ar formulas palīdzību (kolonnā K) aprēķināti mēneša griezumā un faktiskais % īpatsvars tiek rēķināts no 168 stundām mēnesī</t>
    </r>
  </si>
  <si>
    <r>
      <rPr>
        <b/>
        <sz val="9"/>
        <rFont val="Arial"/>
        <family val="2"/>
      </rPr>
      <t>Faktiskās slodzes īpatsvara salīdzinājums ar bāzes etalonu:</t>
    </r>
    <r>
      <rPr>
        <sz val="9"/>
        <rFont val="Arial"/>
        <family val="2"/>
      </rPr>
      <t xml:space="preserve"> Šajās kolonnās ir aprēķināta faktiskās slodzes īpatsvara (no iesniegtajiem datiem) atšķirība no "bāzes" etalona. Ja skaitlis ir pozitīvs, etalons paredz lielāku slodzes īpatsvaru/ ja negatīvs - mazāku.</t>
    </r>
  </si>
  <si>
    <t>Kolonnai Y</t>
  </si>
  <si>
    <r>
      <rPr>
        <b/>
        <sz val="9"/>
        <rFont val="Arial"/>
        <family val="2"/>
      </rPr>
      <t>Dienestam pielāgotais slodzes etalons:</t>
    </r>
    <r>
      <rPr>
        <sz val="9"/>
        <rFont val="Arial"/>
        <family val="2"/>
      </rPr>
      <t xml:space="preserve"> Sajās kolonnās manuāli ir jāievada dienestam pielāgotais etalons - optimālais slodzes īpatsvars pa funkcijām konkrētam darbiniekam. Slodzes īpatsvars funkciju grupai tiek automātiski aprēķināts, saskaitot funkciju grupā ietilpstošo funkciju %</t>
    </r>
  </si>
  <si>
    <t>Pārbaudi, lai kopējais sadalījums (Kolonnas N-R) =100%</t>
  </si>
  <si>
    <t xml:space="preserve">Lūdzu, norādiet iemeslus, kas ietekmē slodžu apjomu, kas ir lielākie izaicinājumi u.c. informāciju, kas Jums šķiet būtiska, lai labāk izprastu Jūsu darbu. </t>
  </si>
  <si>
    <t>Slodzes īpatsvars pa funkciju grupām</t>
  </si>
  <si>
    <t>Slodzes īpatsvars pa funkcijām</t>
  </si>
  <si>
    <t>Pamatojums atšķirībām</t>
  </si>
  <si>
    <t xml:space="preserve">Kādi faktori nosaka faktiskās slodzes atšķirīu no bāzes etalona vai dienesta noteiktā etalona. </t>
  </si>
  <si>
    <t>Darbības slodzes optimizēšanai</t>
  </si>
  <si>
    <t>Kādas darbības tiks veiktas, lai optimizētu slodzi</t>
  </si>
  <si>
    <t>Kolonna AG</t>
  </si>
  <si>
    <t>Kolonna AH</t>
  </si>
  <si>
    <r>
      <rPr>
        <b/>
        <sz val="11"/>
        <color theme="1"/>
        <rFont val="Calibri"/>
        <family val="2"/>
        <scheme val="minor"/>
      </rPr>
      <t>Pamatojums atšķirībām:</t>
    </r>
    <r>
      <rPr>
        <sz val="11"/>
        <color theme="1"/>
        <rFont val="Calibri"/>
        <family val="2"/>
        <scheme val="minor"/>
      </rPr>
      <t xml:space="preserve"> Šī kolonna ir paredzēta  slodzes atšķirību analīzei  no bāzes etalona vai dienestā pielāgotā etalona (vadītāja loma).</t>
    </r>
  </si>
  <si>
    <r>
      <rPr>
        <b/>
        <sz val="11"/>
        <color theme="1"/>
        <rFont val="Calibri"/>
        <family val="2"/>
        <scheme val="minor"/>
      </rPr>
      <t>Darbības slodzes optimizēšanai</t>
    </r>
    <r>
      <rPr>
        <sz val="11"/>
        <color theme="1"/>
        <rFont val="Calibri"/>
        <family val="2"/>
        <scheme val="minor"/>
      </rPr>
      <t>: šī kolona ir paredzēta darbību identificēšanai, kādas nepieciešams veikt, lai slodzi optimizētu un slodzes ietvaru pietuvinātu "bāzes" vai dienestā pielāgotajam slodzes etalonam.</t>
    </r>
  </si>
  <si>
    <t>Faktiskās slodzes īpatsvara salīdzinājums ar  slodzes etalonu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</si>
</sst>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rgb="FF9C5700"/>
      <name val="Calibri"/>
      <family val="2"/>
      <scheme val="minor"/>
    </font>
    <font>
      <sz val="11"/>
      <color theme="1"/>
      <name val="Arial"/>
      <family val="2"/>
      <charset val="186"/>
    </font>
    <font>
      <b/>
      <sz val="11"/>
      <color rgb="FF00338D"/>
      <name val="Arial"/>
      <family val="2"/>
      <charset val="186"/>
    </font>
    <font>
      <b/>
      <sz val="9"/>
      <color rgb="FF00338D"/>
      <name val="Arial"/>
      <family val="2"/>
      <charset val="186"/>
    </font>
    <font>
      <b/>
      <sz val="9"/>
      <color theme="0"/>
      <name val="Arial"/>
      <family val="2"/>
      <charset val="186"/>
    </font>
    <font>
      <sz val="9"/>
      <color indexed="9"/>
      <name val="Arial"/>
      <family val="2"/>
      <charset val="186"/>
    </font>
    <font>
      <b/>
      <i/>
      <sz val="9"/>
      <color theme="0"/>
      <name val="Arial"/>
      <family val="2"/>
      <charset val="186"/>
    </font>
    <font>
      <sz val="9"/>
      <color theme="1"/>
      <name val="Arial"/>
      <family val="2"/>
      <charset val="186"/>
    </font>
    <font>
      <b/>
      <sz val="12"/>
      <color theme="0"/>
      <name val="Calibri"/>
      <family val="2"/>
      <charset val="186"/>
      <scheme val="minor"/>
    </font>
    <font>
      <b/>
      <i/>
      <sz val="9"/>
      <color theme="4" tint="-0.499984740745262"/>
      <name val="Arial"/>
      <family val="2"/>
      <charset val="186"/>
    </font>
    <font>
      <b/>
      <i/>
      <sz val="9"/>
      <color rgb="FFFF0000"/>
      <name val="Arial"/>
      <family val="2"/>
      <charset val="186"/>
    </font>
    <font>
      <b/>
      <sz val="11"/>
      <color rgb="FFFF0000"/>
      <name val="Arial"/>
      <family val="2"/>
      <charset val="186"/>
    </font>
    <font>
      <sz val="9"/>
      <color rgb="FFFF0000"/>
      <name val="Arial"/>
      <family val="2"/>
    </font>
    <font>
      <sz val="9"/>
      <color theme="1"/>
      <name val="Arial"/>
      <family val="2"/>
    </font>
    <font>
      <b/>
      <u/>
      <sz val="9"/>
      <color indexed="9"/>
      <name val="Arial"/>
      <family val="2"/>
    </font>
    <font>
      <b/>
      <u/>
      <sz val="9"/>
      <color theme="0"/>
      <name val="Arial"/>
      <family val="2"/>
    </font>
    <font>
      <b/>
      <sz val="8"/>
      <color rgb="FF000000"/>
      <name val="Arial"/>
      <family val="2"/>
    </font>
    <font>
      <sz val="8"/>
      <color theme="1"/>
      <name val="Arial"/>
      <family val="2"/>
    </font>
    <font>
      <b/>
      <sz val="8"/>
      <color theme="1"/>
      <name val="Arial"/>
      <family val="2"/>
    </font>
    <font>
      <sz val="8"/>
      <color rgb="FF000000"/>
      <name val="Arial"/>
      <family val="2"/>
    </font>
    <font>
      <sz val="11"/>
      <color theme="1"/>
      <name val="Calibri"/>
      <family val="2"/>
      <scheme val="minor"/>
    </font>
    <font>
      <b/>
      <sz val="9"/>
      <color rgb="FF00338D"/>
      <name val="Arial"/>
      <family val="2"/>
    </font>
    <font>
      <sz val="9"/>
      <color rgb="FF00338D"/>
      <name val="Arial"/>
      <family val="2"/>
    </font>
    <font>
      <u/>
      <sz val="9"/>
      <color rgb="FF00338D"/>
      <name val="Arial"/>
      <family val="2"/>
    </font>
    <font>
      <b/>
      <i/>
      <sz val="9"/>
      <color rgb="FFFF0000"/>
      <name val="Arial"/>
      <family val="2"/>
    </font>
    <font>
      <sz val="11"/>
      <color rgb="FFFF0000"/>
      <name val="Calibri"/>
      <family val="2"/>
      <scheme val="minor"/>
    </font>
    <font>
      <sz val="8"/>
      <color rgb="FFFF0000"/>
      <name val="Arial"/>
      <family val="2"/>
    </font>
    <font>
      <i/>
      <sz val="8"/>
      <color theme="1"/>
      <name val="Arial"/>
      <family val="2"/>
    </font>
    <font>
      <b/>
      <sz val="18"/>
      <color rgb="FF00338D"/>
      <name val="Arial"/>
      <family val="2"/>
    </font>
    <font>
      <sz val="9"/>
      <name val="Arial"/>
      <family val="2"/>
    </font>
    <font>
      <b/>
      <sz val="9"/>
      <name val="Arial"/>
      <family val="2"/>
    </font>
    <font>
      <b/>
      <u/>
      <sz val="9"/>
      <name val="Arial"/>
      <family val="2"/>
    </font>
    <font>
      <b/>
      <i/>
      <u/>
      <sz val="9"/>
      <color theme="0"/>
      <name val="Arial"/>
      <family val="2"/>
      <charset val="186"/>
    </font>
    <font>
      <b/>
      <sz val="14"/>
      <color rgb="FFF79646"/>
      <name val="Arial"/>
      <family val="2"/>
    </font>
    <font>
      <b/>
      <sz val="9"/>
      <color theme="1"/>
      <name val="Arial"/>
      <family val="2"/>
    </font>
    <font>
      <i/>
      <sz val="11"/>
      <color theme="1"/>
      <name val="Calibri"/>
      <family val="2"/>
      <scheme val="minor"/>
    </font>
    <font>
      <b/>
      <sz val="11"/>
      <color theme="1"/>
      <name val="Calibri"/>
      <family val="2"/>
      <scheme val="minor"/>
    </font>
  </fonts>
  <fills count="16">
    <fill>
      <patternFill patternType="none"/>
    </fill>
    <fill>
      <patternFill patternType="gray125"/>
    </fill>
    <fill>
      <patternFill patternType="solid">
        <fgColor rgb="FFFFEB9C"/>
      </patternFill>
    </fill>
    <fill>
      <patternFill patternType="solid">
        <fgColor rgb="FF00338D"/>
        <bgColor indexed="64"/>
      </patternFill>
    </fill>
    <fill>
      <patternFill patternType="solid">
        <fgColor rgb="FFECE9F7"/>
        <bgColor indexed="64"/>
      </patternFill>
    </fill>
    <fill>
      <patternFill patternType="solid">
        <fgColor rgb="FF005EB8"/>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tint="0.79998168889431442"/>
        <bgColor indexed="64"/>
      </patternFill>
    </fill>
    <fill>
      <patternFill patternType="solid">
        <fgColor rgb="FFD4CEEE"/>
        <bgColor indexed="64"/>
      </patternFill>
    </fill>
    <fill>
      <patternFill patternType="solid">
        <fgColor rgb="FFDFDAF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1" fillId="0" borderId="0" applyFont="0" applyFill="0" applyBorder="0" applyAlignment="0" applyProtection="0"/>
  </cellStyleXfs>
  <cellXfs count="120">
    <xf numFmtId="0" fontId="0" fillId="0" borderId="0" xfId="0"/>
    <xf numFmtId="0" fontId="2" fillId="0" borderId="0" xfId="0" applyFont="1"/>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wrapText="1"/>
    </xf>
    <xf numFmtId="0" fontId="0" fillId="0" borderId="0" xfId="0" applyAlignment="1">
      <alignment wrapText="1"/>
    </xf>
    <xf numFmtId="0" fontId="12" fillId="4" borderId="4" xfId="1" applyFont="1" applyFill="1" applyBorder="1" applyAlignment="1">
      <alignment horizontal="center" vertical="center"/>
    </xf>
    <xf numFmtId="0" fontId="3" fillId="4" borderId="2" xfId="1" applyFont="1" applyFill="1" applyBorder="1" applyAlignment="1">
      <alignment horizontal="center"/>
    </xf>
    <xf numFmtId="0" fontId="0" fillId="0" borderId="2" xfId="0" applyBorder="1"/>
    <xf numFmtId="0" fontId="4" fillId="0" borderId="4" xfId="0" applyFont="1" applyBorder="1" applyAlignment="1">
      <alignment horizontal="center" wrapText="1"/>
    </xf>
    <xf numFmtId="0" fontId="2" fillId="0" borderId="0" xfId="0" applyFont="1" applyAlignment="1">
      <alignment wrapText="1"/>
    </xf>
    <xf numFmtId="0" fontId="4" fillId="0" borderId="3" xfId="0" applyFont="1" applyBorder="1" applyAlignment="1">
      <alignment horizontal="center" vertical="center" wrapText="1"/>
    </xf>
    <xf numFmtId="0" fontId="10" fillId="4" borderId="2" xfId="0" applyFont="1" applyFill="1" applyBorder="1" applyAlignment="1">
      <alignment vertical="center"/>
    </xf>
    <xf numFmtId="0" fontId="7" fillId="7" borderId="4" xfId="0" applyFont="1" applyFill="1" applyBorder="1" applyAlignment="1">
      <alignment horizontal="center" vertical="center" wrapText="1"/>
    </xf>
    <xf numFmtId="0" fontId="5" fillId="9" borderId="2" xfId="0" applyFont="1" applyFill="1" applyBorder="1" applyAlignment="1">
      <alignment vertical="center" wrapText="1"/>
    </xf>
    <xf numFmtId="0" fontId="6" fillId="7" borderId="2" xfId="0" applyFont="1" applyFill="1" applyBorder="1" applyAlignment="1">
      <alignment vertical="center" wrapText="1"/>
    </xf>
    <xf numFmtId="0" fontId="8" fillId="6" borderId="2" xfId="0" applyFont="1" applyFill="1" applyBorder="1"/>
    <xf numFmtId="0" fontId="8" fillId="8" borderId="2" xfId="0" applyFont="1" applyFill="1" applyBorder="1" applyAlignment="1">
      <alignment wrapText="1"/>
    </xf>
    <xf numFmtId="0" fontId="8" fillId="8" borderId="2" xfId="0" applyFont="1" applyFill="1" applyBorder="1"/>
    <xf numFmtId="0" fontId="3" fillId="0" borderId="2" xfId="0" applyFont="1" applyBorder="1" applyAlignment="1">
      <alignment horizontal="center" vertical="center" wrapText="1"/>
    </xf>
    <xf numFmtId="0" fontId="5" fillId="10" borderId="2" xfId="0" applyFont="1" applyFill="1" applyBorder="1" applyAlignment="1">
      <alignment horizontal="center" wrapText="1"/>
    </xf>
    <xf numFmtId="0" fontId="7" fillId="10" borderId="2" xfId="0" applyFont="1" applyFill="1" applyBorder="1" applyAlignment="1">
      <alignment horizontal="center" vertical="center" wrapText="1"/>
    </xf>
    <xf numFmtId="0" fontId="22" fillId="0" borderId="0" xfId="0" applyFont="1"/>
    <xf numFmtId="0" fontId="22" fillId="0" borderId="0" xfId="0" applyFont="1" applyAlignment="1">
      <alignment wrapText="1"/>
    </xf>
    <xf numFmtId="0" fontId="23" fillId="0" borderId="0" xfId="0" applyFont="1" applyAlignment="1">
      <alignment wrapText="1"/>
    </xf>
    <xf numFmtId="0" fontId="12" fillId="0" borderId="0" xfId="1" applyFont="1" applyFill="1" applyBorder="1" applyAlignment="1">
      <alignment horizontal="center" vertical="center"/>
    </xf>
    <xf numFmtId="0" fontId="23" fillId="0" borderId="0" xfId="0" applyFont="1" applyAlignment="1">
      <alignment horizontal="center" wrapText="1"/>
    </xf>
    <xf numFmtId="0" fontId="14" fillId="0" borderId="0" xfId="0" applyFont="1" applyAlignment="1">
      <alignment wrapText="1"/>
    </xf>
    <xf numFmtId="0" fontId="8" fillId="6" borderId="2" xfId="0" applyFont="1" applyFill="1" applyBorder="1" applyAlignment="1">
      <alignment wrapText="1"/>
    </xf>
    <xf numFmtId="0" fontId="23" fillId="10" borderId="0" xfId="0" applyFont="1" applyFill="1" applyAlignment="1">
      <alignment wrapText="1"/>
    </xf>
    <xf numFmtId="0" fontId="8" fillId="6" borderId="0" xfId="0" applyFont="1" applyFill="1"/>
    <xf numFmtId="0" fontId="8" fillId="8" borderId="0" xfId="0" applyFont="1" applyFill="1" applyAlignment="1">
      <alignment wrapText="1"/>
    </xf>
    <xf numFmtId="0" fontId="0" fillId="0" borderId="0" xfId="0" applyAlignment="1">
      <alignment horizontal="center"/>
    </xf>
    <xf numFmtId="0" fontId="2" fillId="0" borderId="0" xfId="0" applyFont="1" applyAlignment="1">
      <alignment horizontal="center"/>
    </xf>
    <xf numFmtId="0" fontId="8" fillId="0" borderId="2" xfId="2" applyNumberFormat="1" applyFont="1" applyFill="1" applyBorder="1" applyAlignment="1">
      <alignment horizontal="center"/>
    </xf>
    <xf numFmtId="0" fontId="23" fillId="11" borderId="0" xfId="0" applyFont="1" applyFill="1" applyAlignment="1">
      <alignment wrapText="1"/>
    </xf>
    <xf numFmtId="0" fontId="23" fillId="12" borderId="0" xfId="0" applyFont="1" applyFill="1" applyAlignment="1">
      <alignment wrapText="1"/>
    </xf>
    <xf numFmtId="0" fontId="26" fillId="0" borderId="2" xfId="0" applyFont="1" applyBorder="1" applyAlignment="1">
      <alignment wrapText="1"/>
    </xf>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30" fillId="0" borderId="0" xfId="0" applyFont="1" applyAlignment="1">
      <alignment wrapText="1"/>
    </xf>
    <xf numFmtId="0" fontId="31" fillId="0" borderId="0" xfId="0" applyFont="1" applyAlignment="1">
      <alignment wrapText="1"/>
    </xf>
    <xf numFmtId="0" fontId="34" fillId="0" borderId="0" xfId="0" applyFont="1"/>
    <xf numFmtId="0" fontId="19" fillId="0" borderId="10" xfId="0" applyFont="1" applyBorder="1" applyAlignment="1">
      <alignment vertical="center" wrapText="1"/>
    </xf>
    <xf numFmtId="0" fontId="20" fillId="0" borderId="11" xfId="0" applyFont="1" applyBorder="1" applyAlignment="1">
      <alignment horizontal="justify" vertical="center" wrapText="1"/>
    </xf>
    <xf numFmtId="0" fontId="17" fillId="0" borderId="12" xfId="0" applyFont="1" applyBorder="1" applyAlignment="1">
      <alignment vertical="center" wrapText="1"/>
    </xf>
    <xf numFmtId="0" fontId="20" fillId="0" borderId="13" xfId="0" applyFont="1" applyBorder="1" applyAlignment="1">
      <alignment horizontal="justify" vertical="center" wrapText="1"/>
    </xf>
    <xf numFmtId="0" fontId="5" fillId="5" borderId="14" xfId="0" applyFont="1" applyFill="1" applyBorder="1" applyAlignment="1">
      <alignment vertical="center" wrapText="1"/>
    </xf>
    <xf numFmtId="0" fontId="19" fillId="0" borderId="12" xfId="0" applyFont="1" applyBorder="1" applyAlignment="1">
      <alignment vertical="center" wrapText="1"/>
    </xf>
    <xf numFmtId="0" fontId="20" fillId="0" borderId="12" xfId="0" applyFont="1" applyBorder="1" applyAlignment="1">
      <alignment vertical="center" wrapText="1"/>
    </xf>
    <xf numFmtId="0" fontId="18" fillId="0" borderId="13" xfId="0" applyFont="1" applyBorder="1" applyAlignment="1">
      <alignment vertical="center"/>
    </xf>
    <xf numFmtId="0" fontId="28" fillId="0" borderId="13" xfId="0" applyFont="1" applyBorder="1" applyAlignment="1">
      <alignment vertical="center"/>
    </xf>
    <xf numFmtId="0" fontId="35" fillId="0" borderId="2" xfId="0" applyFont="1" applyBorder="1" applyAlignment="1">
      <alignment horizontal="left" vertical="center" wrapText="1"/>
    </xf>
    <xf numFmtId="0" fontId="20" fillId="0" borderId="15" xfId="0" applyFont="1" applyBorder="1" applyAlignment="1">
      <alignment horizontal="justify" vertical="center" wrapText="1"/>
    </xf>
    <xf numFmtId="0" fontId="20" fillId="0" borderId="15" xfId="0" applyFont="1" applyBorder="1" applyAlignment="1">
      <alignment horizontal="justify" vertical="center"/>
    </xf>
    <xf numFmtId="0" fontId="8" fillId="6" borderId="2" xfId="0" applyFont="1" applyFill="1" applyBorder="1" applyAlignment="1">
      <alignment horizontal="left" vertical="center" wrapText="1"/>
    </xf>
    <xf numFmtId="0" fontId="8" fillId="6" borderId="2" xfId="0" applyFont="1" applyFill="1" applyBorder="1" applyAlignment="1">
      <alignment vertical="center" wrapText="1"/>
    </xf>
    <xf numFmtId="0" fontId="8" fillId="6" borderId="2" xfId="0" applyFont="1" applyFill="1" applyBorder="1" applyAlignment="1">
      <alignment vertical="center"/>
    </xf>
    <xf numFmtId="0" fontId="8" fillId="6" borderId="2" xfId="0" applyFont="1" applyFill="1" applyBorder="1" applyAlignment="1">
      <alignment horizontal="left" vertical="top" wrapText="1"/>
    </xf>
    <xf numFmtId="0" fontId="7" fillId="7" borderId="16" xfId="0" applyFont="1" applyFill="1" applyBorder="1" applyAlignment="1">
      <alignment horizontal="center" vertical="center" wrapText="1"/>
    </xf>
    <xf numFmtId="0" fontId="8" fillId="6" borderId="3" xfId="0" applyFont="1" applyFill="1" applyBorder="1" applyAlignment="1">
      <alignment horizontal="center"/>
    </xf>
    <xf numFmtId="0" fontId="14" fillId="0" borderId="3" xfId="0" applyFont="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22" fillId="13" borderId="0" xfId="0" applyFont="1" applyFill="1" applyAlignment="1">
      <alignment wrapText="1"/>
    </xf>
    <xf numFmtId="0" fontId="31" fillId="13" borderId="0" xfId="0" applyFont="1" applyFill="1" applyAlignment="1">
      <alignment wrapText="1"/>
    </xf>
    <xf numFmtId="9" fontId="8" fillId="0" borderId="0" xfId="2" applyFont="1" applyFill="1" applyBorder="1" applyAlignment="1">
      <alignment wrapText="1"/>
    </xf>
    <xf numFmtId="9" fontId="0" fillId="0" borderId="0" xfId="0" applyNumberFormat="1"/>
    <xf numFmtId="0" fontId="7" fillId="3" borderId="2" xfId="0" applyFont="1" applyFill="1" applyBorder="1" applyAlignment="1">
      <alignment horizontal="center" vertical="center" wrapText="1"/>
    </xf>
    <xf numFmtId="9" fontId="8" fillId="8" borderId="2" xfId="0" applyNumberFormat="1" applyFont="1" applyFill="1" applyBorder="1" applyAlignment="1">
      <alignment horizontal="center"/>
    </xf>
    <xf numFmtId="9" fontId="8" fillId="0" borderId="2" xfId="0" applyNumberFormat="1" applyFont="1" applyBorder="1" applyAlignment="1">
      <alignment horizontal="center" wrapText="1"/>
    </xf>
    <xf numFmtId="9" fontId="8" fillId="0" borderId="2" xfId="2" applyFont="1" applyFill="1" applyBorder="1" applyAlignment="1">
      <alignment horizontal="center" wrapText="1"/>
    </xf>
    <xf numFmtId="9" fontId="8" fillId="0" borderId="2" xfId="0" applyNumberFormat="1" applyFont="1" applyBorder="1" applyAlignment="1">
      <alignment horizontal="center" vertical="center" wrapText="1"/>
    </xf>
    <xf numFmtId="9" fontId="0" fillId="0" borderId="2" xfId="0" applyNumberFormat="1" applyBorder="1" applyAlignment="1">
      <alignment horizontal="center"/>
    </xf>
    <xf numFmtId="9" fontId="0" fillId="0" borderId="2" xfId="0" applyNumberFormat="1" applyBorder="1" applyAlignment="1">
      <alignment horizontal="center" wrapText="1"/>
    </xf>
    <xf numFmtId="0" fontId="22" fillId="15" borderId="0" xfId="0" applyFont="1" applyFill="1" applyAlignment="1">
      <alignment wrapText="1"/>
    </xf>
    <xf numFmtId="0" fontId="23" fillId="10" borderId="2" xfId="0" applyFont="1" applyFill="1" applyBorder="1" applyAlignment="1">
      <alignment wrapText="1"/>
    </xf>
    <xf numFmtId="0" fontId="4" fillId="0" borderId="17" xfId="0" applyFont="1" applyBorder="1" applyAlignment="1">
      <alignment vertical="center" wrapText="1"/>
    </xf>
    <xf numFmtId="9" fontId="8" fillId="0" borderId="0" xfId="2" applyFont="1" applyFill="1" applyBorder="1" applyAlignment="1">
      <alignment horizontal="center" wrapText="1"/>
    </xf>
    <xf numFmtId="0" fontId="4" fillId="0" borderId="2" xfId="0" applyFont="1" applyBorder="1" applyAlignment="1">
      <alignment vertical="center" wrapText="1"/>
    </xf>
    <xf numFmtId="0" fontId="0" fillId="15" borderId="0" xfId="0" applyFill="1" applyAlignment="1">
      <alignment wrapText="1"/>
    </xf>
    <xf numFmtId="0" fontId="36" fillId="15" borderId="0" xfId="0" applyFont="1" applyFill="1" applyAlignment="1">
      <alignment horizontal="center" wrapText="1"/>
    </xf>
    <xf numFmtId="0" fontId="23" fillId="0" borderId="0" xfId="0" applyFont="1" applyAlignment="1">
      <alignment horizontal="center" wrapText="1"/>
    </xf>
    <xf numFmtId="0" fontId="29" fillId="0" borderId="0" xfId="0" applyFont="1" applyAlignment="1">
      <alignment horizontal="center" wrapText="1"/>
    </xf>
    <xf numFmtId="0" fontId="22" fillId="0" borderId="0" xfId="0" applyFont="1" applyAlignment="1">
      <alignment horizontal="center" wrapText="1"/>
    </xf>
    <xf numFmtId="0" fontId="22" fillId="0" borderId="9" xfId="0" applyFont="1" applyBorder="1" applyAlignment="1">
      <alignment horizontal="center" wrapText="1"/>
    </xf>
    <xf numFmtId="0" fontId="23" fillId="0" borderId="0" xfId="0" applyFont="1" applyAlignment="1">
      <alignment horizontal="left" wrapText="1"/>
    </xf>
    <xf numFmtId="0" fontId="23" fillId="13" borderId="0" xfId="0" applyFont="1" applyFill="1" applyAlignment="1">
      <alignment horizontal="center" wrapText="1"/>
    </xf>
    <xf numFmtId="0" fontId="23" fillId="14" borderId="0" xfId="0" applyFont="1" applyFill="1" applyAlignment="1">
      <alignment horizontal="center" wrapText="1"/>
    </xf>
    <xf numFmtId="0" fontId="30" fillId="15" borderId="7" xfId="0" applyFont="1" applyFill="1" applyBorder="1" applyAlignment="1">
      <alignment horizontal="left" wrapText="1"/>
    </xf>
    <xf numFmtId="0" fontId="30" fillId="15" borderId="0" xfId="0" applyFont="1" applyFill="1" applyAlignment="1">
      <alignment horizontal="left" wrapText="1"/>
    </xf>
    <xf numFmtId="0" fontId="10" fillId="4" borderId="2"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7"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9" fontId="8" fillId="0" borderId="1"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9" fontId="8" fillId="0" borderId="8"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9" fontId="0" fillId="0" borderId="1" xfId="0" applyNumberForma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9"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9" fontId="0" fillId="0" borderId="2" xfId="0" applyNumberFormat="1" applyBorder="1" applyAlignment="1">
      <alignment horizontal="center" vertical="center"/>
    </xf>
    <xf numFmtId="0" fontId="0" fillId="0" borderId="2" xfId="0"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8" xfId="0" applyFont="1" applyFill="1" applyBorder="1" applyAlignment="1">
      <alignment horizontal="center" vertical="center" wrapText="1"/>
    </xf>
  </cellXfs>
  <cellStyles count="3">
    <cellStyle name="Neutral" xfId="1" builtinId="28"/>
    <cellStyle name="Normal" xfId="0" builtinId="0"/>
    <cellStyle name="Percent" xfId="2" builtinId="5"/>
  </cellStyles>
  <dxfs count="3">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DFDAF2"/>
      <color rgb="FFECE9F7"/>
      <color rgb="FFD4CEEE"/>
      <color rgb="FF00338D"/>
      <color rgb="FF005EB8"/>
      <color rgb="FFBCB2E4"/>
      <color rgb="FF483698"/>
      <color rgb="FF00A3A1"/>
      <color rgb="FF009A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6"/>
  <sheetViews>
    <sheetView workbookViewId="0">
      <selection activeCell="G42" sqref="G42"/>
    </sheetView>
  </sheetViews>
  <sheetFormatPr defaultRowHeight="15" x14ac:dyDescent="0.25"/>
  <cols>
    <col min="1" max="1" width="12.85546875" style="7" customWidth="1"/>
    <col min="2" max="2" width="94.28515625" style="7" customWidth="1"/>
    <col min="3" max="3" width="11.140625" style="7" customWidth="1"/>
  </cols>
  <sheetData>
    <row r="1" spans="1:3" ht="18" customHeight="1" x14ac:dyDescent="0.35">
      <c r="A1" s="88" t="s">
        <v>31</v>
      </c>
      <c r="B1" s="88"/>
      <c r="C1" s="25"/>
    </row>
    <row r="2" spans="1:3" x14ac:dyDescent="0.25">
      <c r="A2" s="26"/>
      <c r="B2" s="26"/>
      <c r="C2" s="26"/>
    </row>
    <row r="3" spans="1:3" ht="71.25" customHeight="1" x14ac:dyDescent="0.25">
      <c r="A3" s="87" t="s">
        <v>144</v>
      </c>
      <c r="B3" s="87"/>
      <c r="C3" s="28"/>
    </row>
    <row r="4" spans="1:3" ht="37.5" customHeight="1" x14ac:dyDescent="0.25">
      <c r="A4" s="92" t="s">
        <v>145</v>
      </c>
      <c r="B4" s="92"/>
      <c r="C4" s="26"/>
    </row>
    <row r="5" spans="1:3" ht="39.75" customHeight="1" x14ac:dyDescent="0.25">
      <c r="A5" s="93" t="s">
        <v>146</v>
      </c>
      <c r="B5" s="93"/>
      <c r="C5" s="26"/>
    </row>
    <row r="6" spans="1:3" ht="23.25" customHeight="1" x14ac:dyDescent="0.25">
      <c r="A6" s="89" t="s">
        <v>36</v>
      </c>
      <c r="B6" s="89"/>
    </row>
    <row r="7" spans="1:3" ht="24.75" x14ac:dyDescent="0.25">
      <c r="A7" s="31"/>
      <c r="B7" s="29" t="s">
        <v>37</v>
      </c>
      <c r="C7" s="31"/>
    </row>
    <row r="8" spans="1:3" ht="24.75" x14ac:dyDescent="0.25">
      <c r="A8" s="37"/>
      <c r="B8" s="29" t="s">
        <v>38</v>
      </c>
      <c r="C8" s="32" t="s">
        <v>47</v>
      </c>
    </row>
    <row r="9" spans="1:3" ht="36.75" x14ac:dyDescent="0.25">
      <c r="A9" s="38"/>
      <c r="B9" s="42" t="s">
        <v>94</v>
      </c>
      <c r="C9" s="33" t="s">
        <v>53</v>
      </c>
    </row>
    <row r="10" spans="1:3" x14ac:dyDescent="0.25">
      <c r="A10" s="26"/>
    </row>
    <row r="11" spans="1:3" ht="15" customHeight="1" x14ac:dyDescent="0.25">
      <c r="A11" s="89" t="s">
        <v>39</v>
      </c>
      <c r="B11" s="89"/>
    </row>
    <row r="12" spans="1:3" ht="18.75" customHeight="1" x14ac:dyDescent="0.25">
      <c r="A12" s="87" t="s">
        <v>82</v>
      </c>
      <c r="B12" s="87"/>
    </row>
    <row r="13" spans="1:3" ht="48.75" x14ac:dyDescent="0.25">
      <c r="A13" s="25" t="s">
        <v>40</v>
      </c>
      <c r="B13" s="42" t="s">
        <v>83</v>
      </c>
      <c r="C13" s="29"/>
    </row>
    <row r="14" spans="1:3" ht="28.5" customHeight="1" x14ac:dyDescent="0.25">
      <c r="A14" s="22" t="s">
        <v>5</v>
      </c>
      <c r="B14" s="8">
        <v>168</v>
      </c>
      <c r="C14" s="29"/>
    </row>
    <row r="15" spans="1:3" ht="14.25" customHeight="1" x14ac:dyDescent="0.25">
      <c r="A15" s="90" t="s">
        <v>44</v>
      </c>
      <c r="B15" s="90"/>
      <c r="C15" s="27"/>
    </row>
    <row r="16" spans="1:3" ht="24.75" customHeight="1" x14ac:dyDescent="0.25">
      <c r="A16" s="91" t="s">
        <v>84</v>
      </c>
      <c r="B16" s="91"/>
    </row>
    <row r="17" spans="1:4" ht="24.75" x14ac:dyDescent="0.25">
      <c r="A17" s="25" t="s">
        <v>41</v>
      </c>
      <c r="B17" s="42" t="s">
        <v>42</v>
      </c>
    </row>
    <row r="18" spans="1:4" ht="65.25" customHeight="1" x14ac:dyDescent="0.25">
      <c r="A18" s="23" t="s">
        <v>61</v>
      </c>
      <c r="B18" s="27"/>
      <c r="C18" s="27"/>
    </row>
    <row r="19" spans="1:4" ht="14.25" customHeight="1" x14ac:dyDescent="0.25">
      <c r="A19" s="25"/>
      <c r="B19" s="27"/>
      <c r="C19" s="27"/>
    </row>
    <row r="20" spans="1:4" ht="12" customHeight="1" x14ac:dyDescent="0.25">
      <c r="A20" s="89" t="s">
        <v>43</v>
      </c>
      <c r="B20" s="89"/>
      <c r="C20" s="25" t="s">
        <v>46</v>
      </c>
    </row>
    <row r="21" spans="1:4" ht="20.25" customHeight="1" x14ac:dyDescent="0.25">
      <c r="A21" s="25" t="s">
        <v>32</v>
      </c>
      <c r="B21" s="42" t="s">
        <v>85</v>
      </c>
      <c r="C21" s="18" t="s">
        <v>47</v>
      </c>
      <c r="D21" s="24"/>
    </row>
    <row r="22" spans="1:4" ht="36.75" x14ac:dyDescent="0.25">
      <c r="A22" s="25" t="s">
        <v>33</v>
      </c>
      <c r="B22" s="42" t="s">
        <v>86</v>
      </c>
      <c r="C22" s="31"/>
      <c r="D22" s="24"/>
    </row>
    <row r="23" spans="1:4" ht="24.75" x14ac:dyDescent="0.25">
      <c r="A23" s="25" t="s">
        <v>34</v>
      </c>
      <c r="B23" s="43" t="s">
        <v>87</v>
      </c>
      <c r="C23" s="31"/>
      <c r="D23" s="24"/>
    </row>
    <row r="24" spans="1:4" ht="36.75" x14ac:dyDescent="0.25">
      <c r="A24" s="25" t="s">
        <v>35</v>
      </c>
      <c r="B24" s="43" t="s">
        <v>95</v>
      </c>
      <c r="C24" s="18" t="s">
        <v>47</v>
      </c>
      <c r="D24" s="24"/>
    </row>
    <row r="25" spans="1:4" ht="36.75" x14ac:dyDescent="0.25">
      <c r="A25" s="25" t="s">
        <v>48</v>
      </c>
      <c r="B25" s="43" t="s">
        <v>96</v>
      </c>
      <c r="C25" s="19" t="s">
        <v>53</v>
      </c>
      <c r="D25" s="24"/>
    </row>
    <row r="26" spans="1:4" ht="24.75" x14ac:dyDescent="0.25">
      <c r="A26" s="25" t="s">
        <v>55</v>
      </c>
      <c r="B26" s="42" t="s">
        <v>54</v>
      </c>
      <c r="C26" s="31"/>
      <c r="D26" s="24"/>
    </row>
    <row r="27" spans="1:4" ht="24.75" x14ac:dyDescent="0.25">
      <c r="A27" s="25" t="s">
        <v>56</v>
      </c>
      <c r="B27" s="43" t="s">
        <v>88</v>
      </c>
      <c r="C27" s="19" t="s">
        <v>53</v>
      </c>
      <c r="D27" s="24"/>
    </row>
    <row r="28" spans="1:4" ht="24.75" x14ac:dyDescent="0.25">
      <c r="A28" s="69" t="s">
        <v>102</v>
      </c>
      <c r="B28" s="70" t="s">
        <v>97</v>
      </c>
      <c r="C28" s="31"/>
      <c r="D28" s="24"/>
    </row>
    <row r="29" spans="1:4" ht="48.75" x14ac:dyDescent="0.25">
      <c r="A29" s="69" t="s">
        <v>103</v>
      </c>
      <c r="B29" s="70" t="s">
        <v>89</v>
      </c>
      <c r="C29" s="19" t="s">
        <v>53</v>
      </c>
      <c r="D29" s="24"/>
    </row>
    <row r="30" spans="1:4" ht="24.75" x14ac:dyDescent="0.25">
      <c r="A30" s="69" t="s">
        <v>57</v>
      </c>
      <c r="B30" s="70" t="s">
        <v>90</v>
      </c>
      <c r="C30" s="19" t="s">
        <v>53</v>
      </c>
      <c r="D30" s="24"/>
    </row>
    <row r="31" spans="1:4" ht="24.75" x14ac:dyDescent="0.25">
      <c r="A31" s="69" t="s">
        <v>58</v>
      </c>
      <c r="B31" s="70" t="s">
        <v>91</v>
      </c>
      <c r="C31" s="19" t="s">
        <v>53</v>
      </c>
      <c r="D31" s="24"/>
    </row>
    <row r="32" spans="1:4" ht="36.75" x14ac:dyDescent="0.25">
      <c r="A32" s="25" t="s">
        <v>59</v>
      </c>
      <c r="B32" s="42" t="s">
        <v>92</v>
      </c>
      <c r="C32" s="18" t="s">
        <v>47</v>
      </c>
    </row>
    <row r="33" spans="1:3" ht="48.75" x14ac:dyDescent="0.25">
      <c r="A33" s="25" t="s">
        <v>65</v>
      </c>
      <c r="B33" s="42" t="s">
        <v>93</v>
      </c>
      <c r="C33" s="18" t="s">
        <v>47</v>
      </c>
    </row>
    <row r="34" spans="1:3" ht="33.75" customHeight="1" x14ac:dyDescent="0.25">
      <c r="A34" s="86" t="s">
        <v>142</v>
      </c>
      <c r="B34" s="86"/>
      <c r="C34" s="86"/>
    </row>
    <row r="35" spans="1:3" ht="26.25" customHeight="1" x14ac:dyDescent="0.25">
      <c r="A35" s="80" t="s">
        <v>127</v>
      </c>
      <c r="B35" s="95" t="s">
        <v>141</v>
      </c>
      <c r="C35" s="81"/>
    </row>
    <row r="36" spans="1:3" x14ac:dyDescent="0.25">
      <c r="A36" s="80" t="s">
        <v>133</v>
      </c>
      <c r="B36" s="95"/>
      <c r="C36" s="81"/>
    </row>
    <row r="37" spans="1:3" ht="36.75" customHeight="1" x14ac:dyDescent="0.25">
      <c r="A37" s="80" t="s">
        <v>149</v>
      </c>
      <c r="B37" s="95" t="s">
        <v>147</v>
      </c>
      <c r="C37" s="81"/>
    </row>
    <row r="38" spans="1:3" x14ac:dyDescent="0.25">
      <c r="A38" s="80" t="s">
        <v>134</v>
      </c>
      <c r="B38" s="95"/>
      <c r="C38" s="81"/>
    </row>
    <row r="39" spans="1:3" ht="18" customHeight="1" x14ac:dyDescent="0.25">
      <c r="A39" s="80" t="s">
        <v>135</v>
      </c>
      <c r="B39" s="95" t="s">
        <v>148</v>
      </c>
      <c r="C39" s="81"/>
    </row>
    <row r="40" spans="1:3" ht="20.25" customHeight="1" x14ac:dyDescent="0.25">
      <c r="A40" s="80" t="s">
        <v>136</v>
      </c>
      <c r="B40" s="95"/>
      <c r="C40" s="81"/>
    </row>
    <row r="41" spans="1:3" ht="36.75" customHeight="1" x14ac:dyDescent="0.25">
      <c r="A41" s="80" t="s">
        <v>137</v>
      </c>
      <c r="B41" s="94" t="s">
        <v>150</v>
      </c>
      <c r="C41" s="81"/>
    </row>
    <row r="42" spans="1:3" x14ac:dyDescent="0.25">
      <c r="A42" s="80" t="s">
        <v>138</v>
      </c>
      <c r="B42" s="94"/>
      <c r="C42" s="19" t="s">
        <v>53</v>
      </c>
    </row>
    <row r="43" spans="1:3" x14ac:dyDescent="0.25">
      <c r="A43" s="80" t="s">
        <v>139</v>
      </c>
      <c r="B43" s="95" t="s">
        <v>143</v>
      </c>
      <c r="C43" s="81"/>
    </row>
    <row r="44" spans="1:3" ht="26.25" customHeight="1" x14ac:dyDescent="0.25">
      <c r="A44" s="80" t="s">
        <v>140</v>
      </c>
      <c r="B44" s="95"/>
      <c r="C44" s="81"/>
    </row>
    <row r="45" spans="1:3" ht="30" x14ac:dyDescent="0.25">
      <c r="A45" s="80" t="s">
        <v>159</v>
      </c>
      <c r="B45" s="85" t="s">
        <v>161</v>
      </c>
      <c r="C45" s="18" t="s">
        <v>47</v>
      </c>
    </row>
    <row r="46" spans="1:3" ht="45" x14ac:dyDescent="0.25">
      <c r="A46" s="80" t="s">
        <v>160</v>
      </c>
      <c r="B46" s="85" t="s">
        <v>162</v>
      </c>
      <c r="C46" s="18" t="s">
        <v>47</v>
      </c>
    </row>
  </sheetData>
  <mergeCells count="16">
    <mergeCell ref="B41:B42"/>
    <mergeCell ref="B43:B44"/>
    <mergeCell ref="B35:B36"/>
    <mergeCell ref="B37:B38"/>
    <mergeCell ref="B39:B40"/>
    <mergeCell ref="A34:C34"/>
    <mergeCell ref="A3:B3"/>
    <mergeCell ref="A1:B1"/>
    <mergeCell ref="A6:B6"/>
    <mergeCell ref="A11:B11"/>
    <mergeCell ref="A12:B12"/>
    <mergeCell ref="A15:B15"/>
    <mergeCell ref="A16:B16"/>
    <mergeCell ref="A20:B20"/>
    <mergeCell ref="A4:B4"/>
    <mergeCell ref="A5:B5"/>
  </mergeCells>
  <conditionalFormatting sqref="B14 B18:C19">
    <cfRule type="cellIs" dxfId="2" priority="2" operator="greaterThan">
      <formula>168</formula>
    </cfRule>
  </conditionalFormatting>
  <conditionalFormatting sqref="C15">
    <cfRule type="cellIs" dxfId="1" priority="1" operator="greaterThan">
      <formula>168</formula>
    </cfRule>
  </conditionalFormatting>
  <pageMargins left="0.70866141732283472" right="0.70866141732283472" top="0.74803149606299213" bottom="0.74803149606299213" header="0.31496062992125984" footer="0.31496062992125984"/>
  <pageSetup paperSize="9" scale="7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83698"/>
  </sheetPr>
  <dimension ref="A1:AX39"/>
  <sheetViews>
    <sheetView showGridLines="0" tabSelected="1" zoomScale="60" zoomScaleNormal="60" workbookViewId="0">
      <pane xSplit="4" ySplit="4" topLeftCell="H5" activePane="bottomRight" state="frozen"/>
      <selection pane="topRight" activeCell="E1" sqref="E1"/>
      <selection pane="bottomLeft" activeCell="A5" sqref="A5"/>
      <selection pane="bottomRight" activeCell="AJ6" sqref="AJ6"/>
    </sheetView>
  </sheetViews>
  <sheetFormatPr defaultColWidth="0" defaultRowHeight="15" zeroHeight="1" outlineLevelCol="1" x14ac:dyDescent="0.25"/>
  <cols>
    <col min="1" max="2" width="4.28515625" style="7" hidden="1" customWidth="1" outlineLevel="1"/>
    <col min="3" max="3" width="12.140625" style="7" customWidth="1" collapsed="1"/>
    <col min="4" max="4" width="28.5703125" style="7" customWidth="1"/>
    <col min="5" max="5" width="69.7109375" customWidth="1"/>
    <col min="6" max="6" width="24.42578125" customWidth="1"/>
    <col min="7" max="7" width="10.7109375" style="7" customWidth="1"/>
    <col min="8" max="8" width="9.42578125" style="7" customWidth="1"/>
    <col min="9" max="9" width="11.42578125" style="7" customWidth="1"/>
    <col min="10" max="10" width="9.5703125" customWidth="1"/>
    <col min="11" max="11" width="10.5703125" hidden="1" customWidth="1" outlineLevel="1"/>
    <col min="12" max="12" width="16.7109375" customWidth="1" collapsed="1"/>
    <col min="13" max="13" width="13.7109375" style="34" hidden="1" customWidth="1" outlineLevel="1"/>
    <col min="14" max="14" width="10.5703125" hidden="1" customWidth="1" outlineLevel="1"/>
    <col min="15" max="15" width="8.5703125" hidden="1" customWidth="1" outlineLevel="1"/>
    <col min="16" max="16" width="12.28515625" hidden="1" customWidth="1" outlineLevel="1"/>
    <col min="17" max="17" width="8.28515625" hidden="1" customWidth="1" outlineLevel="1"/>
    <col min="18" max="18" width="8.140625" hidden="1" customWidth="1" outlineLevel="1"/>
    <col min="19" max="19" width="14" hidden="1" customWidth="1" outlineLevel="1"/>
    <col min="20" max="20" width="16.5703125" hidden="1" customWidth="1" outlineLevel="1"/>
    <col min="21" max="21" width="36.42578125" customWidth="1" collapsed="1"/>
    <col min="22" max="22" width="41.42578125" customWidth="1"/>
    <col min="23" max="25" width="8.85546875" customWidth="1"/>
    <col min="26" max="26" width="10.5703125" customWidth="1"/>
    <col min="27" max="27" width="8.85546875" customWidth="1"/>
    <col min="28" max="28" width="10.5703125" customWidth="1"/>
    <col min="29" max="29" width="10.7109375" customWidth="1"/>
    <col min="30" max="30" width="10.5703125" customWidth="1"/>
    <col min="31" max="31" width="8.85546875" customWidth="1"/>
    <col min="32" max="32" width="10.5703125" customWidth="1"/>
    <col min="33" max="33" width="19.85546875" customWidth="1"/>
    <col min="34" max="34" width="18.140625" customWidth="1"/>
    <col min="35" max="35" width="10.5703125" customWidth="1" collapsed="1"/>
    <col min="36" max="36" width="7.42578125" customWidth="1"/>
    <col min="37" max="50" width="0" hidden="1" customWidth="1"/>
    <col min="51" max="16384" width="8.7109375" hidden="1"/>
  </cols>
  <sheetData>
    <row r="1" spans="1:36" ht="25.5" customHeight="1" x14ac:dyDescent="0.25">
      <c r="A1" s="12"/>
      <c r="B1" s="12"/>
      <c r="C1" s="12"/>
      <c r="D1" s="11" t="s">
        <v>2</v>
      </c>
      <c r="E1" s="22" t="s">
        <v>5</v>
      </c>
      <c r="F1" s="8">
        <f>ROUND(K1/12,0)</f>
        <v>0</v>
      </c>
      <c r="G1" s="96" t="s">
        <v>62</v>
      </c>
      <c r="H1" s="96"/>
      <c r="I1" s="96"/>
      <c r="J1" s="96"/>
      <c r="K1" s="14">
        <f>SUM(K5:K1048576)</f>
        <v>0</v>
      </c>
      <c r="N1" s="96" t="s">
        <v>98</v>
      </c>
      <c r="O1" s="96"/>
      <c r="P1" s="96"/>
      <c r="Q1" s="96"/>
      <c r="R1" s="96"/>
      <c r="S1" s="1"/>
      <c r="T1" s="1"/>
      <c r="U1" s="1"/>
      <c r="V1" s="1"/>
      <c r="W1" s="1"/>
      <c r="X1" s="1"/>
      <c r="Y1" s="1"/>
      <c r="Z1" s="1"/>
      <c r="AA1" s="1"/>
      <c r="AB1" s="1"/>
      <c r="AC1" s="1"/>
      <c r="AD1" s="1"/>
      <c r="AE1" s="1"/>
      <c r="AF1" s="1"/>
      <c r="AG1" s="1"/>
      <c r="AH1" s="1"/>
      <c r="AJ1" s="1"/>
    </row>
    <row r="2" spans="1:36" x14ac:dyDescent="0.25">
      <c r="A2" s="12"/>
      <c r="B2" s="12"/>
      <c r="C2" s="12"/>
      <c r="D2" s="12"/>
      <c r="E2" s="22" t="s">
        <v>6</v>
      </c>
      <c r="F2" s="9">
        <v>168</v>
      </c>
      <c r="G2" s="96"/>
      <c r="H2" s="96"/>
      <c r="I2" s="96"/>
      <c r="J2" s="96"/>
      <c r="K2" s="21"/>
      <c r="L2" s="1"/>
      <c r="M2" s="35"/>
      <c r="N2" s="96"/>
      <c r="O2" s="96"/>
      <c r="P2" s="96"/>
      <c r="Q2" s="96"/>
      <c r="R2" s="96"/>
      <c r="S2" s="1"/>
      <c r="T2" s="1"/>
      <c r="U2" s="1"/>
      <c r="V2" s="1"/>
      <c r="W2" s="1"/>
      <c r="X2" s="1"/>
      <c r="Y2" s="1"/>
      <c r="Z2" s="1"/>
      <c r="AA2" s="1"/>
      <c r="AB2" s="1"/>
      <c r="AC2" s="1"/>
      <c r="AD2" s="1"/>
      <c r="AE2" s="1"/>
      <c r="AF2" s="1"/>
      <c r="AG2" s="1"/>
      <c r="AH2" s="1"/>
      <c r="AJ2" s="1"/>
    </row>
    <row r="3" spans="1:36" ht="61.5" customHeight="1" x14ac:dyDescent="0.25">
      <c r="A3" s="64"/>
      <c r="B3" s="64"/>
      <c r="C3" s="13" t="s">
        <v>20</v>
      </c>
      <c r="D3" s="2" t="s">
        <v>45</v>
      </c>
      <c r="E3" s="3" t="s">
        <v>0</v>
      </c>
      <c r="F3" s="4"/>
      <c r="G3" s="13" t="s">
        <v>49</v>
      </c>
      <c r="H3" s="2" t="s">
        <v>50</v>
      </c>
      <c r="I3" s="2" t="s">
        <v>51</v>
      </c>
      <c r="J3" s="2" t="s">
        <v>52</v>
      </c>
      <c r="K3" s="2" t="s">
        <v>3</v>
      </c>
      <c r="L3" s="2" t="s">
        <v>15</v>
      </c>
      <c r="M3" s="2" t="s">
        <v>80</v>
      </c>
      <c r="N3" s="2" t="s">
        <v>25</v>
      </c>
      <c r="O3" s="2" t="s">
        <v>28</v>
      </c>
      <c r="P3" s="2" t="s">
        <v>63</v>
      </c>
      <c r="Q3" s="2" t="s">
        <v>27</v>
      </c>
      <c r="R3" s="2" t="s">
        <v>29</v>
      </c>
      <c r="S3" s="2" t="s">
        <v>16</v>
      </c>
      <c r="T3" s="2" t="s">
        <v>64</v>
      </c>
      <c r="U3" s="2" t="s">
        <v>17</v>
      </c>
      <c r="V3" s="2" t="s">
        <v>18</v>
      </c>
      <c r="W3" s="101" t="s">
        <v>126</v>
      </c>
      <c r="X3" s="102"/>
      <c r="Y3" s="103" t="s">
        <v>130</v>
      </c>
      <c r="Z3" s="103"/>
      <c r="AA3" s="101" t="s">
        <v>163</v>
      </c>
      <c r="AB3" s="102"/>
      <c r="AC3" s="101" t="s">
        <v>131</v>
      </c>
      <c r="AD3" s="102"/>
      <c r="AE3" s="103" t="s">
        <v>132</v>
      </c>
      <c r="AF3" s="103"/>
      <c r="AG3" s="84" t="s">
        <v>155</v>
      </c>
      <c r="AH3" s="84" t="s">
        <v>157</v>
      </c>
      <c r="AJ3" s="82"/>
    </row>
    <row r="4" spans="1:36" ht="80.25" customHeight="1" x14ac:dyDescent="0.25">
      <c r="A4" s="65"/>
      <c r="B4" s="65"/>
      <c r="C4" s="61" t="s">
        <v>12</v>
      </c>
      <c r="D4" s="23" t="s">
        <v>99</v>
      </c>
      <c r="E4" s="23" t="s">
        <v>100</v>
      </c>
      <c r="F4" s="15" t="s">
        <v>14</v>
      </c>
      <c r="G4" s="97" t="s">
        <v>23</v>
      </c>
      <c r="H4" s="97"/>
      <c r="I4" s="97"/>
      <c r="J4" s="97"/>
      <c r="K4" s="73" t="s">
        <v>13</v>
      </c>
      <c r="L4" s="16" t="s">
        <v>26</v>
      </c>
      <c r="M4" s="23" t="s">
        <v>151</v>
      </c>
      <c r="N4" s="98" t="s">
        <v>60</v>
      </c>
      <c r="O4" s="99"/>
      <c r="P4" s="99"/>
      <c r="Q4" s="99"/>
      <c r="R4" s="100"/>
      <c r="S4" s="16" t="s">
        <v>24</v>
      </c>
      <c r="T4" s="16" t="s">
        <v>101</v>
      </c>
      <c r="U4" s="17" t="s">
        <v>19</v>
      </c>
      <c r="V4" s="17" t="s">
        <v>152</v>
      </c>
      <c r="W4" s="23" t="s">
        <v>129</v>
      </c>
      <c r="X4" s="23" t="s">
        <v>128</v>
      </c>
      <c r="Y4" s="23" t="s">
        <v>153</v>
      </c>
      <c r="Z4" s="23" t="s">
        <v>154</v>
      </c>
      <c r="AA4" s="23" t="s">
        <v>153</v>
      </c>
      <c r="AB4" s="23" t="s">
        <v>154</v>
      </c>
      <c r="AC4" s="23" t="s">
        <v>153</v>
      </c>
      <c r="AD4" s="16" t="s">
        <v>154</v>
      </c>
      <c r="AE4" s="23" t="s">
        <v>153</v>
      </c>
      <c r="AF4" s="23" t="s">
        <v>154</v>
      </c>
      <c r="AG4" s="17" t="s">
        <v>156</v>
      </c>
      <c r="AH4" s="17" t="s">
        <v>158</v>
      </c>
      <c r="AJ4" s="65"/>
    </row>
    <row r="5" spans="1:36" ht="67.900000000000006" customHeight="1" x14ac:dyDescent="0.25">
      <c r="A5" s="66"/>
      <c r="B5" s="67"/>
      <c r="C5" s="62"/>
      <c r="D5" s="54" t="s">
        <v>106</v>
      </c>
      <c r="E5" s="6" t="str">
        <f>VLOOKUP(D5,'Funkciju saraksts'!A2:B12,2,FALSE)</f>
        <v xml:space="preserve">Personas  sociālās situācijas izvērtēšana ar tieši vai netieši iesaistītajiem (gan fiziskām, gan juridiskām personām), tai skaitā saruna ar klientu un komunikācija ar klienta atbalsta sistēmu (piemēram, kaimiņiem, tuviniekiem). Šajā funkcijā ir ietverts netiešais laiks ar mērķa grupas klientu - gatavošanās, informācijas ievākšana, apstrāde analīze. </v>
      </c>
      <c r="F5" s="30"/>
      <c r="G5" s="19"/>
      <c r="H5" s="19"/>
      <c r="I5" s="19"/>
      <c r="J5" s="20"/>
      <c r="K5" s="5">
        <f t="shared" ref="K5:K14" si="0">G5*50+H5*12+I5*4+J5</f>
        <v>0</v>
      </c>
      <c r="L5" s="20"/>
      <c r="M5" s="36"/>
      <c r="N5" s="20"/>
      <c r="O5" s="20"/>
      <c r="P5" s="20"/>
      <c r="Q5" s="20"/>
      <c r="R5" s="20"/>
      <c r="S5" s="20"/>
      <c r="T5" s="20"/>
      <c r="U5" s="58"/>
      <c r="V5" s="30"/>
      <c r="W5" s="104">
        <f>SUM(X5:X7)</f>
        <v>0.19999999999999998</v>
      </c>
      <c r="X5" s="75">
        <v>0.09</v>
      </c>
      <c r="Y5" s="104">
        <f>SUM(Z5:Z7)</f>
        <v>0</v>
      </c>
      <c r="Z5" s="76">
        <f t="shared" ref="Z5:Z14" si="1">K5/168</f>
        <v>0</v>
      </c>
      <c r="AA5" s="104">
        <f>W5-Y5</f>
        <v>0.19999999999999998</v>
      </c>
      <c r="AB5" s="76">
        <f>X5-Z5</f>
        <v>0.09</v>
      </c>
      <c r="AC5" s="104">
        <f>SUM(AD5:AD7)</f>
        <v>0</v>
      </c>
      <c r="AD5" s="74">
        <v>0</v>
      </c>
      <c r="AE5" s="112">
        <f>AC5-Y5</f>
        <v>0</v>
      </c>
      <c r="AF5" s="76">
        <f>AC5-Y5</f>
        <v>0</v>
      </c>
      <c r="AG5" s="76"/>
      <c r="AH5" s="76"/>
      <c r="AJ5" s="83"/>
    </row>
    <row r="6" spans="1:36" ht="65.45" customHeight="1" x14ac:dyDescent="0.25">
      <c r="A6" s="66"/>
      <c r="B6" s="68"/>
      <c r="C6" s="63">
        <f>C5</f>
        <v>0</v>
      </c>
      <c r="D6" s="54" t="s">
        <v>21</v>
      </c>
      <c r="E6" s="6" t="str">
        <f>VLOOKUP(D6,'Funkciju saraksts'!A3:B12,2,FALSE)</f>
        <v>Šai funkcijā tiek iekļauts laiks, kas nepieciešams, lai sagatavotos  pirms jebkura tiešā kontakta ar gadījumā tieši un netieši iesaistītajiem (piemēram, sagatavošanās pirms konsultācijas, mājas vizītes vai starpinstitucionālās sapulces). Šajā laikā ir ietverts arī izvērtēšana, kādas veidlapas nepieciešamas (testi, anketas), kā arī tikšanās telpas sagatavošana</v>
      </c>
      <c r="F6" s="30"/>
      <c r="G6" s="19"/>
      <c r="H6" s="19"/>
      <c r="I6" s="19"/>
      <c r="J6" s="20"/>
      <c r="K6" s="5">
        <f t="shared" si="0"/>
        <v>0</v>
      </c>
      <c r="L6" s="20"/>
      <c r="M6" s="36"/>
      <c r="N6" s="20"/>
      <c r="O6" s="20"/>
      <c r="P6" s="20"/>
      <c r="Q6" s="20"/>
      <c r="R6" s="20"/>
      <c r="S6" s="20"/>
      <c r="T6" s="20"/>
      <c r="U6" s="30"/>
      <c r="V6" s="58"/>
      <c r="W6" s="105"/>
      <c r="X6" s="77">
        <v>0.08</v>
      </c>
      <c r="Y6" s="105"/>
      <c r="Z6" s="76">
        <f t="shared" si="1"/>
        <v>0</v>
      </c>
      <c r="AA6" s="107"/>
      <c r="AB6" s="76">
        <f t="shared" ref="AB6:AB20" si="2">X6-Z6</f>
        <v>0.08</v>
      </c>
      <c r="AC6" s="105"/>
      <c r="AD6" s="74">
        <v>0</v>
      </c>
      <c r="AE6" s="113"/>
      <c r="AF6" s="76">
        <f t="shared" ref="AF6:AF25" si="3">AC6-Y6</f>
        <v>0</v>
      </c>
      <c r="AG6" s="76"/>
      <c r="AH6" s="76"/>
      <c r="AJ6" s="83"/>
    </row>
    <row r="7" spans="1:36" ht="72.599999999999994" customHeight="1" x14ac:dyDescent="0.25">
      <c r="A7" s="66"/>
      <c r="B7" s="68"/>
      <c r="C7" s="63">
        <f t="shared" ref="C7" si="4">C6</f>
        <v>0</v>
      </c>
      <c r="D7" s="54" t="s">
        <v>22</v>
      </c>
      <c r="E7" s="6" t="str">
        <f>VLOOKUP(D7,'Funkciju saraksts'!A4:B12,2,FALSE)</f>
        <v>Laiks, kas tiek veltīts mājas vizītēs. Šajā funkcijā ir iekļauts arī ceļā pavadītais laiks.</v>
      </c>
      <c r="F7" s="30"/>
      <c r="G7" s="19"/>
      <c r="H7" s="19"/>
      <c r="I7" s="19"/>
      <c r="J7" s="20"/>
      <c r="K7" s="5">
        <f t="shared" si="0"/>
        <v>0</v>
      </c>
      <c r="L7" s="20"/>
      <c r="M7" s="36"/>
      <c r="N7" s="20"/>
      <c r="O7" s="20"/>
      <c r="P7" s="20"/>
      <c r="Q7" s="20"/>
      <c r="R7" s="20"/>
      <c r="S7" s="20"/>
      <c r="T7" s="20"/>
      <c r="U7" s="60"/>
      <c r="V7" s="30"/>
      <c r="W7" s="106"/>
      <c r="X7" s="75">
        <v>0.03</v>
      </c>
      <c r="Y7" s="106"/>
      <c r="Z7" s="76">
        <f t="shared" si="1"/>
        <v>0</v>
      </c>
      <c r="AA7" s="108"/>
      <c r="AB7" s="76">
        <f t="shared" si="2"/>
        <v>0.03</v>
      </c>
      <c r="AC7" s="106"/>
      <c r="AD7" s="74">
        <v>0</v>
      </c>
      <c r="AE7" s="113"/>
      <c r="AF7" s="76">
        <f t="shared" si="3"/>
        <v>0</v>
      </c>
      <c r="AG7" s="76"/>
      <c r="AH7" s="76"/>
      <c r="AJ7" s="83"/>
    </row>
    <row r="8" spans="1:36" ht="62.45" customHeight="1" x14ac:dyDescent="0.25">
      <c r="A8" s="66"/>
      <c r="B8" s="68"/>
      <c r="C8" s="63">
        <f>C7</f>
        <v>0</v>
      </c>
      <c r="D8" s="54" t="s">
        <v>67</v>
      </c>
      <c r="E8" s="6" t="str">
        <f>VLOOKUP(D8,'Funkciju saraksts'!A4:B12,2,FALSE)</f>
        <v>Tiešais darbs ar mērķa grupas klientu un tā atbalsta sistēmu, tai skaitā attiecību veidošana ar klientu konkrēta gadījuma risināšanā, klienta konsultēšana par pieejamiem pakalpojumiem un piešķiršanas un saņemšanas kārtību, kā arī līdzdarbības pienākumiem.  Visa veida un vietas  konsultācijas  gan klātienes, gan attālinātas (e-pasti, whatsup, Skype u.tml.), gan telefoniskas).  Šajā funkcijā ir ietverts arī laiks, kas nepieciešams, lai informētu personu par pieņemto lēmumu, kā arī lēmuma pārsūdzēšanas termiņus un kārtību, atgriezeniskās saites jautāšana un saņemšana no pakalpojuma saņēmēja par sniegtā pakalpojuma efektivitāti. Sociālās palīdzības organizēšana šajā funkcijā NAV iekļauta.</v>
      </c>
      <c r="F8" s="57"/>
      <c r="G8" s="19"/>
      <c r="H8" s="19"/>
      <c r="I8" s="19"/>
      <c r="J8" s="20"/>
      <c r="K8" s="5">
        <f t="shared" si="0"/>
        <v>0</v>
      </c>
      <c r="L8" s="20"/>
      <c r="M8" s="36"/>
      <c r="N8" s="20"/>
      <c r="O8" s="20"/>
      <c r="P8" s="20"/>
      <c r="Q8" s="20"/>
      <c r="R8" s="20"/>
      <c r="S8" s="20"/>
      <c r="T8" s="20"/>
      <c r="U8" s="58"/>
      <c r="V8" s="58"/>
      <c r="W8" s="104">
        <f>SUM(X8:X12)</f>
        <v>0.60000000000000009</v>
      </c>
      <c r="X8" s="77">
        <v>0.3</v>
      </c>
      <c r="Y8" s="104">
        <f>SUM(Z8:Z12)</f>
        <v>0</v>
      </c>
      <c r="Z8" s="76">
        <f t="shared" si="1"/>
        <v>0</v>
      </c>
      <c r="AA8" s="104">
        <f>W8-Y8</f>
        <v>0.60000000000000009</v>
      </c>
      <c r="AB8" s="76">
        <f t="shared" si="2"/>
        <v>0.3</v>
      </c>
      <c r="AC8" s="104">
        <f>SUM(AD8:AD12)</f>
        <v>0</v>
      </c>
      <c r="AD8" s="74">
        <v>0</v>
      </c>
      <c r="AE8" s="112">
        <f>AC8-Y8</f>
        <v>0</v>
      </c>
      <c r="AF8" s="76">
        <f t="shared" si="3"/>
        <v>0</v>
      </c>
      <c r="AG8" s="76"/>
      <c r="AH8" s="76"/>
      <c r="AJ8" s="83"/>
    </row>
    <row r="9" spans="1:36" ht="60" customHeight="1" x14ac:dyDescent="0.25">
      <c r="A9" s="66"/>
      <c r="B9" s="68"/>
      <c r="C9" s="63">
        <f t="shared" ref="C9:C25" si="5">C8</f>
        <v>0</v>
      </c>
      <c r="D9" s="54" t="s">
        <v>68</v>
      </c>
      <c r="E9" s="6" t="str">
        <f>VLOOKUP(D9,'Funkciju saraksts'!A6:B12,2,FALSE)</f>
        <v xml:space="preserve">Veiktā darba atspoguļojums/ dokumentēšana, kas nodrošina klienta lietas satura izstrādi un sociālā gadījuma vadības procesu aprakstu, kā arī nepieciešamo dokumentu sagatavošana (piemēram, sociālās situācijas izvērtējuma, rehabilitācijas plāna, atzinumu gatavošana, dokumentu gatavošana, lēmumu sagatavošana) . Šajā funkcijā ir ietverts arī klienta lietu veidošana un kārtošana, kā arī dokumentu nosūtīšana citām institūcijām, no kurām gadījuma kontekstā tiek gaidīta atbilde vai citi dokumenti. </v>
      </c>
      <c r="F9" s="30"/>
      <c r="G9" s="19"/>
      <c r="H9" s="19"/>
      <c r="I9" s="19"/>
      <c r="J9" s="20"/>
      <c r="K9" s="5">
        <f t="shared" si="0"/>
        <v>0</v>
      </c>
      <c r="L9" s="20"/>
      <c r="M9" s="36"/>
      <c r="N9" s="20"/>
      <c r="O9" s="20"/>
      <c r="P9" s="20"/>
      <c r="Q9" s="20"/>
      <c r="R9" s="20"/>
      <c r="S9" s="20"/>
      <c r="T9" s="20"/>
      <c r="U9" s="30"/>
      <c r="V9" s="58"/>
      <c r="W9" s="105"/>
      <c r="X9" s="77">
        <v>0.1</v>
      </c>
      <c r="Y9" s="105"/>
      <c r="Z9" s="76">
        <f t="shared" si="1"/>
        <v>0</v>
      </c>
      <c r="AA9" s="105"/>
      <c r="AB9" s="76">
        <f t="shared" si="2"/>
        <v>0.1</v>
      </c>
      <c r="AC9" s="105"/>
      <c r="AD9" s="74">
        <v>0</v>
      </c>
      <c r="AE9" s="112"/>
      <c r="AF9" s="76">
        <f t="shared" si="3"/>
        <v>0</v>
      </c>
      <c r="AG9" s="76"/>
      <c r="AH9" s="76"/>
      <c r="AJ9" s="83"/>
    </row>
    <row r="10" spans="1:36" ht="63" customHeight="1" x14ac:dyDescent="0.25">
      <c r="A10" s="66"/>
      <c r="B10" s="68"/>
      <c r="C10" s="63">
        <f t="shared" si="5"/>
        <v>0</v>
      </c>
      <c r="D10" s="54" t="s">
        <v>69</v>
      </c>
      <c r="E10" s="6" t="str">
        <f>VLOOKUP(D10,'Funkciju saraksts'!A6:B12,2,FALSE)</f>
        <v xml:space="preserve">Datu ievade datu bāzēs, izmantojot dažādas programmatūras, par konkrētiem klientu gadījumiem. Šajā funkcijā ir iekļauts arī dažāda  veidu reģistru veidošana un uzturēšana, tai skaitā datu ievadīšana SOPA,  vai žurnālos, elektroniskās datu bāzēs vai papīra kartotēkās . Lūgums minēt, kādas citās datu bāzēs, izmantojiet šīs funkcijas veikšanai kolonnā V "Komentāri" </v>
      </c>
      <c r="F10" s="57"/>
      <c r="G10" s="19"/>
      <c r="H10" s="19"/>
      <c r="I10" s="19"/>
      <c r="J10" s="20"/>
      <c r="K10" s="5">
        <f t="shared" si="0"/>
        <v>0</v>
      </c>
      <c r="L10" s="20"/>
      <c r="M10" s="36"/>
      <c r="N10" s="20"/>
      <c r="O10" s="20"/>
      <c r="P10" s="20"/>
      <c r="Q10" s="20"/>
      <c r="R10" s="20"/>
      <c r="S10" s="20"/>
      <c r="T10" s="20"/>
      <c r="U10" s="30"/>
      <c r="V10" s="58"/>
      <c r="W10" s="105"/>
      <c r="X10" s="77">
        <v>0.05</v>
      </c>
      <c r="Y10" s="105"/>
      <c r="Z10" s="76">
        <f t="shared" si="1"/>
        <v>0</v>
      </c>
      <c r="AA10" s="105"/>
      <c r="AB10" s="76">
        <f t="shared" si="2"/>
        <v>0.05</v>
      </c>
      <c r="AC10" s="105"/>
      <c r="AD10" s="74">
        <v>0</v>
      </c>
      <c r="AE10" s="112"/>
      <c r="AF10" s="76">
        <f t="shared" si="3"/>
        <v>0</v>
      </c>
      <c r="AG10" s="76"/>
      <c r="AH10" s="76"/>
      <c r="AJ10" s="83"/>
    </row>
    <row r="11" spans="1:36" ht="57.6" customHeight="1" x14ac:dyDescent="0.25">
      <c r="A11" s="66"/>
      <c r="B11" s="68"/>
      <c r="C11" s="63">
        <f t="shared" si="5"/>
        <v>0</v>
      </c>
      <c r="D11" s="54" t="s">
        <v>70</v>
      </c>
      <c r="E11" s="6" t="str">
        <f>VLOOKUP(D11,'Funkciju saraksts'!A8:B12,2,FALSE)</f>
        <v>Resursu tīkla apzināšana un nepieciešamo resursu piesaiste sociālā gadījuma risināšanai. Šajā funkcijā ir ietverta saziņa un informācijas apmaiņa, piemēram, ar ģimenes ārstu, pakalpojuma sniedzējiem, kuras laikā notiek informēšana un vienošanās par konkrēto gadījumu, informācijas ievākšana par klienta aktuālo situāciju (papildus dokumentos atrodamajai informācijai), tai skaitā starpinstitucionālo sanāksmju organizēšana un dalība tajās  konkrētu gadījumu ietvaros. Šajā funkcijā ir ietverts arī nepieciešamais laiks, , lai nokļūtu uz tikšanos.</v>
      </c>
      <c r="F11" s="58"/>
      <c r="G11" s="19"/>
      <c r="H11" s="19"/>
      <c r="I11" s="19"/>
      <c r="J11" s="20"/>
      <c r="K11" s="5">
        <f t="shared" si="0"/>
        <v>0</v>
      </c>
      <c r="L11" s="20"/>
      <c r="M11" s="36"/>
      <c r="N11" s="20"/>
      <c r="O11" s="20"/>
      <c r="P11" s="20"/>
      <c r="Q11" s="20"/>
      <c r="R11" s="20"/>
      <c r="S11" s="20"/>
      <c r="T11" s="20"/>
      <c r="U11" s="30"/>
      <c r="V11" s="58"/>
      <c r="W11" s="105"/>
      <c r="X11" s="77">
        <v>0.09</v>
      </c>
      <c r="Y11" s="105"/>
      <c r="Z11" s="76">
        <f t="shared" si="1"/>
        <v>0</v>
      </c>
      <c r="AA11" s="105"/>
      <c r="AB11" s="76">
        <f t="shared" si="2"/>
        <v>0.09</v>
      </c>
      <c r="AC11" s="105"/>
      <c r="AD11" s="74">
        <v>0</v>
      </c>
      <c r="AE11" s="112"/>
      <c r="AF11" s="76">
        <f t="shared" si="3"/>
        <v>0</v>
      </c>
      <c r="AG11" s="76"/>
      <c r="AH11" s="76"/>
      <c r="AJ11" s="83"/>
    </row>
    <row r="12" spans="1:36" ht="50.1" customHeight="1" x14ac:dyDescent="0.25">
      <c r="A12" s="66"/>
      <c r="B12" s="68"/>
      <c r="C12" s="63">
        <f t="shared" si="5"/>
        <v>0</v>
      </c>
      <c r="D12" s="54" t="s">
        <v>114</v>
      </c>
      <c r="E12" s="6" t="str">
        <f>VLOOKUP(D12,'Funkciju saraksts'!A9:B12,2,FALSE)</f>
        <v xml:space="preserve">Sanāksmes un jautājumu risināšana par konkrētu gadījumu dienesta ietvaros, tai skaitā konsultēšanās ar pieredzējušākiem speciālistiem un kovīzijas . Šajā funkcijā ir ietverts arī nepieciešamais laiks, , lai nokļūtu uz tikšanos vai kovīziju. </v>
      </c>
      <c r="F12" s="58"/>
      <c r="G12" s="19"/>
      <c r="H12" s="19"/>
      <c r="I12" s="19"/>
      <c r="J12" s="20"/>
      <c r="K12" s="5">
        <f t="shared" si="0"/>
        <v>0</v>
      </c>
      <c r="L12" s="20"/>
      <c r="M12" s="36"/>
      <c r="N12" s="20"/>
      <c r="O12" s="20"/>
      <c r="P12" s="20"/>
      <c r="Q12" s="20"/>
      <c r="R12" s="20"/>
      <c r="S12" s="20"/>
      <c r="T12" s="20"/>
      <c r="U12" s="30"/>
      <c r="V12" s="58"/>
      <c r="W12" s="106"/>
      <c r="X12" s="77">
        <v>0.06</v>
      </c>
      <c r="Y12" s="106"/>
      <c r="Z12" s="76">
        <f t="shared" si="1"/>
        <v>0</v>
      </c>
      <c r="AA12" s="106"/>
      <c r="AB12" s="76">
        <f t="shared" si="2"/>
        <v>0.06</v>
      </c>
      <c r="AC12" s="106"/>
      <c r="AD12" s="74">
        <v>0</v>
      </c>
      <c r="AE12" s="112"/>
      <c r="AF12" s="76">
        <f t="shared" si="3"/>
        <v>0</v>
      </c>
      <c r="AG12" s="76"/>
      <c r="AH12" s="76"/>
      <c r="AJ12" s="83"/>
    </row>
    <row r="13" spans="1:36" ht="60" customHeight="1" x14ac:dyDescent="0.25">
      <c r="A13" s="66"/>
      <c r="B13" s="68"/>
      <c r="C13" s="63">
        <f t="shared" si="5"/>
        <v>0</v>
      </c>
      <c r="D13" s="54" t="s">
        <v>116</v>
      </c>
      <c r="E13" s="6" t="str">
        <f>VLOOKUP(D13,'Funkciju saraksts'!A10:B13,2,FALSE)</f>
        <v>Tiešais darbs ar mērķa grupas personām, kas nekļūst par sociālā palīdzības un/ vai sociālā pakalpojuma (t.sk. sociālā darba pakalpojuma) saņēmējiem. Tai skaitā, personas konsultēšana par pieejamiem pakalpojumiem un piešķiršanas un saņemšanas kārtību. Informācijas sniegšana par citām institūcijām, kuru kompetencē ir šīs personas jautājumu risināšana. Piemēram, Apgādnieku izvērtēšana, ja tie atrodas citā novadā, Personu pēc ieslodzījumu konsultēšana, mērķa grupu  informēšana par pieejamiem pabalstiem u. tml.</v>
      </c>
      <c r="F13" s="58"/>
      <c r="G13" s="19"/>
      <c r="H13" s="19"/>
      <c r="I13" s="19"/>
      <c r="J13" s="20"/>
      <c r="K13" s="5">
        <f t="shared" si="0"/>
        <v>0</v>
      </c>
      <c r="L13" s="20"/>
      <c r="M13" s="36"/>
      <c r="N13" s="20"/>
      <c r="O13" s="20"/>
      <c r="P13" s="20"/>
      <c r="Q13" s="20"/>
      <c r="R13" s="20"/>
      <c r="S13" s="20"/>
      <c r="T13" s="20"/>
      <c r="U13" s="30"/>
      <c r="V13" s="58"/>
      <c r="W13" s="104">
        <v>0.04</v>
      </c>
      <c r="X13" s="104">
        <v>0.04</v>
      </c>
      <c r="Y13" s="104">
        <f>SUM(Z13:Z15)</f>
        <v>0</v>
      </c>
      <c r="Z13" s="76">
        <f t="shared" si="1"/>
        <v>0</v>
      </c>
      <c r="AA13" s="104">
        <f>W13-Y13</f>
        <v>0.04</v>
      </c>
      <c r="AB13" s="104">
        <f>X13-(SUM(Z13:Z15))</f>
        <v>0.04</v>
      </c>
      <c r="AC13" s="104">
        <f>SUM(AD13:AD15)</f>
        <v>0</v>
      </c>
      <c r="AD13" s="74">
        <v>0</v>
      </c>
      <c r="AE13" s="112">
        <f>AC13-Y13</f>
        <v>0</v>
      </c>
      <c r="AF13" s="76">
        <f t="shared" si="3"/>
        <v>0</v>
      </c>
      <c r="AG13" s="76"/>
      <c r="AH13" s="76"/>
      <c r="AJ13" s="83"/>
    </row>
    <row r="14" spans="1:36" ht="50.1" customHeight="1" x14ac:dyDescent="0.25">
      <c r="A14" s="66"/>
      <c r="B14" s="68"/>
      <c r="C14" s="63">
        <f t="shared" si="5"/>
        <v>0</v>
      </c>
      <c r="D14" s="54" t="s">
        <v>71</v>
      </c>
      <c r="E14" s="6" t="str">
        <f>VLOOKUP(D14,'Funkciju saraksts'!A12:B14,2,FALSE)</f>
        <v>Ieraksts par sniegto konsultāciju citām personām datu bāzēs (piemēram, SOPA). Šajā funkcijā tiek ietverts arī laiks, kas tiek veltīts dažāda veida dokumentu sagatavošanā, piemēram, sarunas apraksts.</v>
      </c>
      <c r="F14" s="59"/>
      <c r="G14" s="19"/>
      <c r="H14" s="19"/>
      <c r="I14" s="19"/>
      <c r="J14" s="20"/>
      <c r="K14" s="5">
        <f t="shared" si="0"/>
        <v>0</v>
      </c>
      <c r="L14" s="20"/>
      <c r="M14" s="36"/>
      <c r="N14" s="20"/>
      <c r="O14" s="20"/>
      <c r="P14" s="20"/>
      <c r="Q14" s="20"/>
      <c r="R14" s="20"/>
      <c r="S14" s="20"/>
      <c r="T14" s="20"/>
      <c r="U14" s="30"/>
      <c r="V14" s="58"/>
      <c r="W14" s="107"/>
      <c r="X14" s="107"/>
      <c r="Y14" s="107"/>
      <c r="Z14" s="76">
        <f t="shared" si="1"/>
        <v>0</v>
      </c>
      <c r="AA14" s="107"/>
      <c r="AB14" s="107"/>
      <c r="AC14" s="107"/>
      <c r="AD14" s="74">
        <v>0</v>
      </c>
      <c r="AE14" s="113"/>
      <c r="AF14" s="76">
        <f t="shared" si="3"/>
        <v>0</v>
      </c>
      <c r="AG14" s="76"/>
      <c r="AH14" s="76"/>
      <c r="AJ14" s="83"/>
    </row>
    <row r="15" spans="1:36" ht="50.1" customHeight="1" x14ac:dyDescent="0.25">
      <c r="A15" s="66"/>
      <c r="B15" s="68"/>
      <c r="C15" s="63">
        <f t="shared" si="5"/>
        <v>0</v>
      </c>
      <c r="D15" s="54" t="s">
        <v>73</v>
      </c>
      <c r="E15" s="6" t="str">
        <f>VLOOKUP(D15,'Funkciju saraksts'!A12:B15,2,FALSE)</f>
        <v>Datu ievade par citām personām datu bāzēs, tai skaitā, par konkrēto konsultāciju un saistīto dokumentu skenēšanu un pievienošanu datu bāzēm. Lūgums minēt, kādas citās datu bāzēs, bez SOPA, izmantojiet šīs funkcijas veikšanai kolonnā V "Komentāri"</v>
      </c>
      <c r="F15" s="59"/>
      <c r="G15" s="19"/>
      <c r="H15" s="19"/>
      <c r="I15" s="19"/>
      <c r="J15" s="20"/>
      <c r="K15" s="5">
        <f t="shared" ref="K15:K25" si="6">G15*50+H15*12+I15*4+J15</f>
        <v>0</v>
      </c>
      <c r="L15" s="20"/>
      <c r="M15" s="36"/>
      <c r="N15" s="20"/>
      <c r="O15" s="20"/>
      <c r="P15" s="20"/>
      <c r="Q15" s="20"/>
      <c r="R15" s="20"/>
      <c r="S15" s="20"/>
      <c r="T15" s="20"/>
      <c r="U15" s="30"/>
      <c r="V15" s="30"/>
      <c r="W15" s="108"/>
      <c r="X15" s="108"/>
      <c r="Y15" s="108"/>
      <c r="Z15" s="76">
        <f>K16/168</f>
        <v>0</v>
      </c>
      <c r="AA15" s="108"/>
      <c r="AB15" s="108"/>
      <c r="AC15" s="108"/>
      <c r="AD15" s="74">
        <v>0</v>
      </c>
      <c r="AE15" s="113"/>
      <c r="AF15" s="76">
        <f t="shared" si="3"/>
        <v>0</v>
      </c>
      <c r="AG15" s="76"/>
      <c r="AH15" s="76"/>
      <c r="AJ15" s="83"/>
    </row>
    <row r="16" spans="1:36" ht="45.75" customHeight="1" x14ac:dyDescent="0.25">
      <c r="A16" s="66"/>
      <c r="B16" s="68"/>
      <c r="C16" s="63">
        <f t="shared" si="5"/>
        <v>0</v>
      </c>
      <c r="D16" s="54" t="s">
        <v>74</v>
      </c>
      <c r="E16" s="6" t="str">
        <f>VLOOKUP(D16,'Funkciju saraksts'!A13:B16,2,FALSE)</f>
        <v xml:space="preserve">Sadarbības koordinēšana ar citām institūcijām, sadarbības partneriem, starptautiskām asociācijām, sadarbības tīkliem (izņemot projektu ietvaros),  tai skaitā dalība bāriņtiesu sēdēs un starpinstitucionālām sanāksmēm un tikšanām sadarbības veicināšanai vai  pasākumiem pirms persona kļūst par klientu. </v>
      </c>
      <c r="F16" s="18"/>
      <c r="G16" s="19"/>
      <c r="H16" s="19"/>
      <c r="I16" s="19"/>
      <c r="J16" s="20"/>
      <c r="K16" s="5">
        <f t="shared" si="6"/>
        <v>0</v>
      </c>
      <c r="L16" s="20"/>
      <c r="M16" s="36"/>
      <c r="N16" s="10"/>
      <c r="O16" s="10"/>
      <c r="P16" s="10"/>
      <c r="Q16" s="10"/>
      <c r="R16" s="10"/>
      <c r="S16" s="10"/>
      <c r="T16" s="10"/>
      <c r="U16" s="30"/>
      <c r="V16" s="30"/>
      <c r="W16" s="109">
        <f>SUM(X16:X20)</f>
        <v>0.13</v>
      </c>
      <c r="X16" s="78">
        <v>0.02</v>
      </c>
      <c r="Y16" s="109">
        <f>SUM(Z16:Z20)</f>
        <v>0</v>
      </c>
      <c r="Z16" s="76">
        <f>K17/168</f>
        <v>0</v>
      </c>
      <c r="AA16" s="109">
        <f>W16-Y16</f>
        <v>0.13</v>
      </c>
      <c r="AB16" s="76">
        <f t="shared" si="2"/>
        <v>0.02</v>
      </c>
      <c r="AC16" s="109">
        <f>SUM(AD16:AD20)</f>
        <v>0</v>
      </c>
      <c r="AD16" s="74">
        <v>0</v>
      </c>
      <c r="AE16" s="114">
        <f>AC16-Y16</f>
        <v>0</v>
      </c>
      <c r="AF16" s="76">
        <f t="shared" si="3"/>
        <v>0</v>
      </c>
      <c r="AG16" s="76"/>
      <c r="AH16" s="76"/>
      <c r="AJ16" s="83"/>
    </row>
    <row r="17" spans="1:36" ht="50.25" customHeight="1" x14ac:dyDescent="0.25">
      <c r="A17" s="66"/>
      <c r="B17" s="68"/>
      <c r="C17" s="63">
        <f t="shared" si="5"/>
        <v>0</v>
      </c>
      <c r="D17" s="54" t="s">
        <v>119</v>
      </c>
      <c r="E17" s="6" t="str">
        <f>VLOOKUP(D17,'Funkciju saraksts'!A14:B17,2,FALSE)</f>
        <v xml:space="preserve">Dalība sanāksmēs, kurās tiek proaktīvi risināti dažādi jautājumi, tai skaitā, plānojot jaunus pakalpojumus, plānojot izmaiņas esošajā darba organizācijā, priekšlikumu/viedokļu izteikšana. Šajā funkcijā ietilpst arī laiks, kas nepieciešams informācijas meklēšanai, saistīto priekšlikumu  izstrādei un pārskatīšanai. </v>
      </c>
      <c r="F17" s="59"/>
      <c r="G17" s="19"/>
      <c r="H17" s="19"/>
      <c r="I17" s="19"/>
      <c r="J17" s="20"/>
      <c r="K17" s="5">
        <f t="shared" si="6"/>
        <v>0</v>
      </c>
      <c r="L17" s="20"/>
      <c r="M17" s="36"/>
      <c r="N17" s="10"/>
      <c r="O17" s="10"/>
      <c r="P17" s="10"/>
      <c r="Q17" s="10"/>
      <c r="R17" s="10"/>
      <c r="S17" s="10"/>
      <c r="T17" s="10"/>
      <c r="U17" s="30"/>
      <c r="V17" s="30"/>
      <c r="W17" s="110"/>
      <c r="X17" s="78">
        <v>0.01</v>
      </c>
      <c r="Y17" s="110"/>
      <c r="Z17" s="76">
        <f t="shared" ref="Z17:Z25" si="7">K17/168</f>
        <v>0</v>
      </c>
      <c r="AA17" s="110"/>
      <c r="AB17" s="76">
        <f t="shared" si="2"/>
        <v>0.01</v>
      </c>
      <c r="AC17" s="110"/>
      <c r="AD17" s="74">
        <v>0</v>
      </c>
      <c r="AE17" s="115"/>
      <c r="AF17" s="76">
        <f t="shared" si="3"/>
        <v>0</v>
      </c>
      <c r="AG17" s="76"/>
      <c r="AH17" s="76"/>
      <c r="AJ17" s="83"/>
    </row>
    <row r="18" spans="1:36" ht="85.15" customHeight="1" x14ac:dyDescent="0.25">
      <c r="A18" s="66"/>
      <c r="B18" s="68"/>
      <c r="C18" s="63">
        <f t="shared" si="5"/>
        <v>0</v>
      </c>
      <c r="D18" s="54" t="s">
        <v>9</v>
      </c>
      <c r="E18" s="6" t="str">
        <f>VLOOKUP(D18,'Funkciju saraksts'!A15:B18,2,FALSE)</f>
        <v xml:space="preserve">Dažādu ziņojumu, pārskatu gatavošana iekšējām (t.sk. citām struktūrvienībām) un ārējām vajadzībām - gan likumā noteiktām, gan iekšējās paškontroles un pakalpojumu kvalitātes pārbaudes veikšanai, anketu, aptauju aizpilde, dalība pakalpojumu un procesu izstrādei un pilnveidei </v>
      </c>
      <c r="F18" s="57"/>
      <c r="G18" s="19"/>
      <c r="H18" s="19"/>
      <c r="I18" s="19"/>
      <c r="J18" s="20"/>
      <c r="K18" s="5">
        <f t="shared" si="6"/>
        <v>0</v>
      </c>
      <c r="L18" s="20"/>
      <c r="M18" s="36"/>
      <c r="N18" s="10"/>
      <c r="O18" s="10"/>
      <c r="P18" s="10"/>
      <c r="Q18" s="10"/>
      <c r="R18" s="10"/>
      <c r="S18" s="10"/>
      <c r="T18" s="10"/>
      <c r="U18" s="30"/>
      <c r="V18" s="30"/>
      <c r="W18" s="110"/>
      <c r="X18" s="79">
        <v>0.01</v>
      </c>
      <c r="Y18" s="110"/>
      <c r="Z18" s="76">
        <f t="shared" si="7"/>
        <v>0</v>
      </c>
      <c r="AA18" s="110"/>
      <c r="AB18" s="76">
        <f t="shared" si="2"/>
        <v>0.01</v>
      </c>
      <c r="AC18" s="110"/>
      <c r="AD18" s="74">
        <v>0</v>
      </c>
      <c r="AE18" s="115"/>
      <c r="AF18" s="76">
        <f t="shared" si="3"/>
        <v>0</v>
      </c>
      <c r="AG18" s="76"/>
      <c r="AH18" s="76"/>
      <c r="AJ18" s="83"/>
    </row>
    <row r="19" spans="1:36" ht="36" x14ac:dyDescent="0.25">
      <c r="A19" s="66"/>
      <c r="B19" s="68"/>
      <c r="C19" s="63">
        <f t="shared" si="5"/>
        <v>0</v>
      </c>
      <c r="D19" s="54" t="s">
        <v>75</v>
      </c>
      <c r="E19" s="6" t="str">
        <f>VLOOKUP(D19,'Funkciju saraksts'!A16:B19,2,FALSE)</f>
        <v xml:space="preserve">Dalība visa veida iekšējās sapulces informācijas apmaiņai, darba plānošanai un organizēšanai, iestādes iekšējo jautājumu risināšanai, procesu pilnveidei, kas nav saistītas ar konkrēto gadījumu risināšanu. </v>
      </c>
      <c r="F19" s="57"/>
      <c r="G19" s="19"/>
      <c r="H19" s="19"/>
      <c r="I19" s="19"/>
      <c r="J19" s="20"/>
      <c r="K19" s="5">
        <f t="shared" si="6"/>
        <v>0</v>
      </c>
      <c r="L19" s="20"/>
      <c r="M19" s="36"/>
      <c r="N19" s="10"/>
      <c r="O19" s="10"/>
      <c r="P19" s="10"/>
      <c r="Q19" s="10"/>
      <c r="R19" s="10"/>
      <c r="S19" s="10"/>
      <c r="T19" s="10"/>
      <c r="U19" s="30"/>
      <c r="V19" s="30"/>
      <c r="W19" s="110"/>
      <c r="X19" s="78">
        <v>0.03</v>
      </c>
      <c r="Y19" s="110"/>
      <c r="Z19" s="76">
        <f t="shared" si="7"/>
        <v>0</v>
      </c>
      <c r="AA19" s="110"/>
      <c r="AB19" s="76">
        <f t="shared" si="2"/>
        <v>0.03</v>
      </c>
      <c r="AC19" s="110"/>
      <c r="AD19" s="74">
        <v>0</v>
      </c>
      <c r="AE19" s="115"/>
      <c r="AF19" s="76">
        <f t="shared" si="3"/>
        <v>0</v>
      </c>
      <c r="AG19" s="76"/>
      <c r="AH19" s="76"/>
      <c r="AJ19" s="83"/>
    </row>
    <row r="20" spans="1:36" ht="24" x14ac:dyDescent="0.25">
      <c r="A20" s="66"/>
      <c r="B20" s="68"/>
      <c r="C20" s="63">
        <f t="shared" si="5"/>
        <v>0</v>
      </c>
      <c r="D20" s="54" t="s">
        <v>8</v>
      </c>
      <c r="E20" s="6" t="str">
        <f>VLOOKUP(D20,'Funkciju saraksts'!A17:B20,2,FALSE)</f>
        <v>Dalība visa veida profesionālās kompetences pilnveides aktivitātēs: apmācības, supervīzijā, refleksija un pastāvīga kompetences pilnveide, u.tml.</v>
      </c>
      <c r="F20" s="18"/>
      <c r="G20" s="19"/>
      <c r="H20" s="19"/>
      <c r="I20" s="19"/>
      <c r="J20" s="20"/>
      <c r="K20" s="5">
        <f t="shared" si="6"/>
        <v>0</v>
      </c>
      <c r="L20" s="20"/>
      <c r="M20" s="36"/>
      <c r="N20" s="10"/>
      <c r="O20" s="10"/>
      <c r="P20" s="10"/>
      <c r="Q20" s="10"/>
      <c r="R20" s="10"/>
      <c r="S20" s="10"/>
      <c r="T20" s="10"/>
      <c r="U20" s="30"/>
      <c r="V20" s="30"/>
      <c r="W20" s="111"/>
      <c r="X20" s="78">
        <v>0.06</v>
      </c>
      <c r="Y20" s="111"/>
      <c r="Z20" s="76">
        <f t="shared" si="7"/>
        <v>0</v>
      </c>
      <c r="AA20" s="111"/>
      <c r="AB20" s="76">
        <f t="shared" si="2"/>
        <v>0.06</v>
      </c>
      <c r="AC20" s="111"/>
      <c r="AD20" s="74">
        <v>0</v>
      </c>
      <c r="AE20" s="115"/>
      <c r="AF20" s="76">
        <f t="shared" si="3"/>
        <v>0</v>
      </c>
      <c r="AG20" s="76"/>
      <c r="AH20" s="76"/>
      <c r="AJ20" s="83"/>
    </row>
    <row r="21" spans="1:36" ht="57.75" customHeight="1" x14ac:dyDescent="0.25">
      <c r="A21" s="66"/>
      <c r="B21" s="68"/>
      <c r="C21" s="63">
        <f t="shared" si="5"/>
        <v>0</v>
      </c>
      <c r="D21" s="54" t="s">
        <v>77</v>
      </c>
      <c r="E21" s="6" t="str">
        <f>VLOOKUP(D21,'Funkciju saraksts'!A18:B21,2,FALSE)</f>
        <v>Pienākumi, kuri, Jūsuprāt, nebūtu Jums kā konkrētas profesijas pārstāvim jāveic, taču realitātē tā ir daļa no Jūsu ikdienas darba, piemēram, sociālās palīdzības organizēšana vai sniegšana, aprūpes pakalpojuma organizēšana, atbalsts klientam anketu aizpildē, vai klienta pavadīšana, klienta dokumentu sagāde Lūgums aprakstīt un minēt konkrētus darbus kolonnā V "Komentāri"</v>
      </c>
      <c r="F21" s="57"/>
      <c r="G21" s="19"/>
      <c r="H21" s="19"/>
      <c r="I21" s="19"/>
      <c r="J21" s="20"/>
      <c r="K21" s="5">
        <f t="shared" si="6"/>
        <v>0</v>
      </c>
      <c r="L21" s="20"/>
      <c r="M21" s="36"/>
      <c r="N21" s="10"/>
      <c r="O21" s="10"/>
      <c r="P21" s="10"/>
      <c r="Q21" s="10"/>
      <c r="R21" s="10"/>
      <c r="S21" s="10"/>
      <c r="T21" s="10"/>
      <c r="U21" s="30"/>
      <c r="V21" s="30"/>
      <c r="W21" s="109">
        <v>0.03</v>
      </c>
      <c r="X21" s="109">
        <v>0.03</v>
      </c>
      <c r="Y21" s="109">
        <f>SUM(Z21:Z25)</f>
        <v>0</v>
      </c>
      <c r="Z21" s="76">
        <f t="shared" si="7"/>
        <v>0</v>
      </c>
      <c r="AA21" s="109">
        <f>W21-Y21</f>
        <v>0.03</v>
      </c>
      <c r="AB21" s="109">
        <f>X21-SUM(Z21:Z25)</f>
        <v>0.03</v>
      </c>
      <c r="AC21" s="109">
        <f>SUM(AD21:AD25)</f>
        <v>0</v>
      </c>
      <c r="AD21" s="74">
        <v>0</v>
      </c>
      <c r="AE21" s="114">
        <f>AC21-Y21</f>
        <v>0</v>
      </c>
      <c r="AF21" s="76">
        <f t="shared" si="3"/>
        <v>0</v>
      </c>
      <c r="AG21" s="76"/>
      <c r="AH21" s="76"/>
      <c r="AJ21" s="83"/>
    </row>
    <row r="22" spans="1:36" ht="66" customHeight="1" x14ac:dyDescent="0.25">
      <c r="A22" s="66"/>
      <c r="B22" s="68"/>
      <c r="C22" s="63">
        <f t="shared" si="5"/>
        <v>0</v>
      </c>
      <c r="D22" s="54" t="s">
        <v>1</v>
      </c>
      <c r="E22" s="6" t="str">
        <f>VLOOKUP(D22,'Funkciju saraksts'!A19:B22,2,FALSE)</f>
        <v xml:space="preserve">Funkcija ir saistīta ar dažādu uzdevumu veikšanu, kuri nav apstiprinātajā funkciju sarakstā. Citi pienākumi ietver arī tādus uzdevumus kā kļūdu labošana, problēmu novēršana, kuras nav iespējams attiecināt kādai no iepriekš minētām funkcijām. </v>
      </c>
      <c r="F22" s="57"/>
      <c r="G22" s="19"/>
      <c r="H22" s="19"/>
      <c r="I22" s="19"/>
      <c r="J22" s="20"/>
      <c r="K22" s="5">
        <f t="shared" si="6"/>
        <v>0</v>
      </c>
      <c r="L22" s="20"/>
      <c r="M22" s="36"/>
      <c r="N22" s="10"/>
      <c r="O22" s="10"/>
      <c r="P22" s="10"/>
      <c r="Q22" s="10"/>
      <c r="R22" s="10"/>
      <c r="S22" s="10"/>
      <c r="T22" s="10"/>
      <c r="U22" s="30"/>
      <c r="V22" s="30"/>
      <c r="W22" s="110"/>
      <c r="X22" s="110"/>
      <c r="Y22" s="110"/>
      <c r="Z22" s="76">
        <f t="shared" si="7"/>
        <v>0</v>
      </c>
      <c r="AA22" s="110"/>
      <c r="AB22" s="110"/>
      <c r="AC22" s="110"/>
      <c r="AD22" s="74">
        <v>0</v>
      </c>
      <c r="AE22" s="115"/>
      <c r="AF22" s="76">
        <f t="shared" si="3"/>
        <v>0</v>
      </c>
      <c r="AG22" s="76"/>
      <c r="AH22" s="76"/>
      <c r="AJ22" s="83"/>
    </row>
    <row r="23" spans="1:36" x14ac:dyDescent="0.25">
      <c r="A23" s="66"/>
      <c r="B23" s="68"/>
      <c r="C23" s="63">
        <f t="shared" si="5"/>
        <v>0</v>
      </c>
      <c r="D23" s="54" t="s">
        <v>11</v>
      </c>
      <c r="E23" s="6"/>
      <c r="F23" s="57"/>
      <c r="G23" s="19"/>
      <c r="H23" s="19"/>
      <c r="I23" s="19"/>
      <c r="J23" s="20"/>
      <c r="K23" s="5">
        <f t="shared" si="6"/>
        <v>0</v>
      </c>
      <c r="L23" s="20"/>
      <c r="M23" s="36"/>
      <c r="N23" s="10"/>
      <c r="O23" s="10"/>
      <c r="P23" s="10"/>
      <c r="Q23" s="10"/>
      <c r="R23" s="10"/>
      <c r="S23" s="10"/>
      <c r="T23" s="10"/>
      <c r="U23" s="30"/>
      <c r="V23" s="30"/>
      <c r="W23" s="110"/>
      <c r="X23" s="110"/>
      <c r="Y23" s="110"/>
      <c r="Z23" s="76">
        <f t="shared" si="7"/>
        <v>0</v>
      </c>
      <c r="AA23" s="110"/>
      <c r="AB23" s="110"/>
      <c r="AC23" s="110"/>
      <c r="AD23" s="74">
        <v>0</v>
      </c>
      <c r="AE23" s="115"/>
      <c r="AF23" s="76">
        <f t="shared" si="3"/>
        <v>0</v>
      </c>
      <c r="AG23" s="76"/>
      <c r="AH23" s="76"/>
      <c r="AJ23" s="83"/>
    </row>
    <row r="24" spans="1:36" x14ac:dyDescent="0.25">
      <c r="A24" s="66"/>
      <c r="B24" s="68"/>
      <c r="C24" s="63">
        <f t="shared" si="5"/>
        <v>0</v>
      </c>
      <c r="D24" s="54" t="s">
        <v>11</v>
      </c>
      <c r="E24" s="6"/>
      <c r="F24" s="57"/>
      <c r="G24" s="19"/>
      <c r="H24" s="19"/>
      <c r="I24" s="19"/>
      <c r="J24" s="20"/>
      <c r="K24" s="5">
        <f t="shared" si="6"/>
        <v>0</v>
      </c>
      <c r="L24" s="20"/>
      <c r="M24" s="36"/>
      <c r="N24" s="10"/>
      <c r="O24" s="10"/>
      <c r="P24" s="10"/>
      <c r="Q24" s="10"/>
      <c r="R24" s="10"/>
      <c r="S24" s="10"/>
      <c r="T24" s="10"/>
      <c r="U24" s="30"/>
      <c r="V24" s="30"/>
      <c r="W24" s="110"/>
      <c r="X24" s="110"/>
      <c r="Y24" s="110"/>
      <c r="Z24" s="76">
        <f t="shared" si="7"/>
        <v>0</v>
      </c>
      <c r="AA24" s="110"/>
      <c r="AB24" s="110"/>
      <c r="AC24" s="110"/>
      <c r="AD24" s="74">
        <v>0</v>
      </c>
      <c r="AE24" s="115"/>
      <c r="AF24" s="76">
        <f t="shared" si="3"/>
        <v>0</v>
      </c>
      <c r="AG24" s="76"/>
      <c r="AH24" s="76"/>
      <c r="AJ24" s="83"/>
    </row>
    <row r="25" spans="1:36" x14ac:dyDescent="0.25">
      <c r="A25" s="66"/>
      <c r="B25" s="68"/>
      <c r="C25" s="63">
        <f t="shared" si="5"/>
        <v>0</v>
      </c>
      <c r="D25" s="54" t="s">
        <v>11</v>
      </c>
      <c r="E25" s="6"/>
      <c r="F25" s="10"/>
      <c r="G25" s="19"/>
      <c r="H25" s="19"/>
      <c r="I25" s="19"/>
      <c r="J25" s="20"/>
      <c r="K25" s="5">
        <f t="shared" si="6"/>
        <v>0</v>
      </c>
      <c r="L25" s="20"/>
      <c r="M25" s="36"/>
      <c r="N25" s="10"/>
      <c r="O25" s="10"/>
      <c r="P25" s="10"/>
      <c r="Q25" s="10"/>
      <c r="R25" s="10"/>
      <c r="S25" s="10"/>
      <c r="T25" s="10"/>
      <c r="U25" s="30"/>
      <c r="V25" s="30"/>
      <c r="W25" s="111"/>
      <c r="X25" s="111"/>
      <c r="Y25" s="111"/>
      <c r="Z25" s="76">
        <f t="shared" si="7"/>
        <v>0</v>
      </c>
      <c r="AA25" s="111"/>
      <c r="AB25" s="111"/>
      <c r="AC25" s="111"/>
      <c r="AD25" s="74">
        <v>0</v>
      </c>
      <c r="AE25" s="115"/>
      <c r="AF25" s="76">
        <f t="shared" si="3"/>
        <v>0</v>
      </c>
      <c r="AG25" s="76"/>
      <c r="AH25" s="76"/>
      <c r="AJ25" s="83"/>
    </row>
    <row r="26" spans="1:36" x14ac:dyDescent="0.25">
      <c r="W26" s="72">
        <f>SUM(W5:W25)</f>
        <v>1</v>
      </c>
      <c r="X26" s="72">
        <f t="shared" ref="X26:Z26" si="8">SUM(X5:X25)</f>
        <v>1.0000000000000002</v>
      </c>
      <c r="Y26" s="72">
        <f t="shared" si="8"/>
        <v>0</v>
      </c>
      <c r="Z26" s="72">
        <f t="shared" si="8"/>
        <v>0</v>
      </c>
      <c r="AB26" s="71"/>
      <c r="AC26" s="72">
        <f>SUM(AC5:AC25)</f>
        <v>0</v>
      </c>
      <c r="AD26" s="72">
        <f t="shared" ref="AD26" si="9">SUM(AD5:AD25)</f>
        <v>0</v>
      </c>
      <c r="AE26" s="72"/>
      <c r="AF26" s="72"/>
      <c r="AG26" s="72"/>
      <c r="AH26" s="72"/>
      <c r="AJ26" s="72"/>
    </row>
    <row r="27" spans="1:36" x14ac:dyDescent="0.25"/>
    <row r="28" spans="1:36" x14ac:dyDescent="0.25"/>
    <row r="29" spans="1:36" x14ac:dyDescent="0.25"/>
    <row r="30" spans="1:36" x14ac:dyDescent="0.25"/>
    <row r="31" spans="1:36" x14ac:dyDescent="0.25"/>
    <row r="32" spans="1:36" x14ac:dyDescent="0.25"/>
    <row r="33" x14ac:dyDescent="0.25"/>
    <row r="34" x14ac:dyDescent="0.25"/>
    <row r="35" x14ac:dyDescent="0.25"/>
    <row r="36" x14ac:dyDescent="0.25"/>
    <row r="37" x14ac:dyDescent="0.25"/>
    <row r="38" x14ac:dyDescent="0.25"/>
    <row r="39" x14ac:dyDescent="0.25"/>
  </sheetData>
  <mergeCells count="38">
    <mergeCell ref="AC8:AC12"/>
    <mergeCell ref="AC13:AC15"/>
    <mergeCell ref="AC16:AC20"/>
    <mergeCell ref="AC21:AC25"/>
    <mergeCell ref="AE3:AF3"/>
    <mergeCell ref="AE8:AE12"/>
    <mergeCell ref="AE13:AE15"/>
    <mergeCell ref="AE16:AE20"/>
    <mergeCell ref="AE21:AE25"/>
    <mergeCell ref="AE5:AE7"/>
    <mergeCell ref="AA8:AA12"/>
    <mergeCell ref="AA13:AA15"/>
    <mergeCell ref="AB13:AB15"/>
    <mergeCell ref="AA16:AA20"/>
    <mergeCell ref="AA21:AA25"/>
    <mergeCell ref="AB21:AB25"/>
    <mergeCell ref="W16:W20"/>
    <mergeCell ref="W21:W25"/>
    <mergeCell ref="X21:X25"/>
    <mergeCell ref="Y5:Y7"/>
    <mergeCell ref="Y8:Y12"/>
    <mergeCell ref="Y13:Y15"/>
    <mergeCell ref="Y16:Y20"/>
    <mergeCell ref="Y21:Y25"/>
    <mergeCell ref="W8:W12"/>
    <mergeCell ref="W13:W15"/>
    <mergeCell ref="X13:X15"/>
    <mergeCell ref="Y3:Z3"/>
    <mergeCell ref="AA3:AB3"/>
    <mergeCell ref="AC3:AD3"/>
    <mergeCell ref="W5:W7"/>
    <mergeCell ref="AA5:AA7"/>
    <mergeCell ref="AC5:AC7"/>
    <mergeCell ref="G1:J2"/>
    <mergeCell ref="G4:J4"/>
    <mergeCell ref="N4:R4"/>
    <mergeCell ref="N1:R2"/>
    <mergeCell ref="W3:X3"/>
  </mergeCells>
  <conditionalFormatting sqref="F1">
    <cfRule type="cellIs" dxfId="0" priority="1" operator="greaterThan">
      <formula>168</formula>
    </cfRule>
  </conditionalFormatting>
  <dataValidations count="1">
    <dataValidation type="list" allowBlank="1" showInputMessage="1" showErrorMessage="1" sqref="A5" xr:uid="{00000000-0002-0000-01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'Funkciju saraksts'!#REF!</xm:f>
          </x14:formula1>
          <xm:sqref>D14:D15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A3A1"/>
  </sheetPr>
  <dimension ref="A1:E23"/>
  <sheetViews>
    <sheetView zoomScale="90" zoomScaleNormal="90" workbookViewId="0">
      <pane xSplit="2" ySplit="1" topLeftCell="C3" activePane="bottomRight" state="frozen"/>
      <selection pane="topRight" activeCell="C1" sqref="C1"/>
      <selection pane="bottomLeft" activeCell="A2" sqref="A2"/>
      <selection pane="bottomRight" activeCell="D5" sqref="D5"/>
    </sheetView>
  </sheetViews>
  <sheetFormatPr defaultRowHeight="15" x14ac:dyDescent="0.25"/>
  <cols>
    <col min="1" max="1" width="30.5703125" customWidth="1"/>
    <col min="2" max="2" width="68.42578125" customWidth="1"/>
    <col min="3" max="3" width="21.42578125" customWidth="1"/>
    <col min="4" max="4" width="32.140625" customWidth="1"/>
    <col min="5" max="5" width="29" customWidth="1"/>
  </cols>
  <sheetData>
    <row r="1" spans="1:5" s="7" customFormat="1" ht="93" customHeight="1" thickBot="1" x14ac:dyDescent="0.3">
      <c r="A1" s="40" t="s">
        <v>4</v>
      </c>
      <c r="B1" s="41" t="s">
        <v>0</v>
      </c>
      <c r="C1" s="40" t="s">
        <v>7</v>
      </c>
      <c r="D1" s="40" t="s">
        <v>10</v>
      </c>
      <c r="E1" s="40" t="s">
        <v>81</v>
      </c>
    </row>
    <row r="2" spans="1:5" ht="65.25" customHeight="1" thickBot="1" x14ac:dyDescent="0.3">
      <c r="A2" s="45" t="s">
        <v>106</v>
      </c>
      <c r="B2" s="46" t="s">
        <v>104</v>
      </c>
      <c r="C2" s="117" t="s">
        <v>107</v>
      </c>
      <c r="D2" s="44"/>
      <c r="E2" s="10"/>
    </row>
    <row r="3" spans="1:5" ht="74.25" customHeight="1" thickBot="1" x14ac:dyDescent="0.3">
      <c r="A3" s="47" t="s">
        <v>21</v>
      </c>
      <c r="B3" s="48" t="s">
        <v>105</v>
      </c>
      <c r="C3" s="118"/>
      <c r="D3" s="39"/>
      <c r="E3" s="39"/>
    </row>
    <row r="4" spans="1:5" ht="37.5" customHeight="1" thickBot="1" x14ac:dyDescent="0.3">
      <c r="A4" s="47" t="s">
        <v>22</v>
      </c>
      <c r="B4" s="48" t="s">
        <v>66</v>
      </c>
      <c r="C4" s="119"/>
      <c r="D4" s="10"/>
      <c r="E4" s="10"/>
    </row>
    <row r="5" spans="1:5" ht="112.5" customHeight="1" thickBot="1" x14ac:dyDescent="0.3">
      <c r="A5" s="47" t="s">
        <v>67</v>
      </c>
      <c r="B5" s="55" t="s">
        <v>125</v>
      </c>
      <c r="C5" s="116" t="s">
        <v>79</v>
      </c>
      <c r="D5" s="10"/>
      <c r="E5" s="10"/>
    </row>
    <row r="6" spans="1:5" ht="68.25" thickBot="1" x14ac:dyDescent="0.3">
      <c r="A6" s="47" t="s">
        <v>68</v>
      </c>
      <c r="B6" s="55" t="s">
        <v>109</v>
      </c>
      <c r="C6" s="116"/>
      <c r="D6" s="10"/>
      <c r="E6" s="10"/>
    </row>
    <row r="7" spans="1:5" ht="57" thickBot="1" x14ac:dyDescent="0.3">
      <c r="A7" s="47" t="s">
        <v>69</v>
      </c>
      <c r="B7" s="55" t="s">
        <v>110</v>
      </c>
      <c r="C7" s="116"/>
      <c r="D7" s="10"/>
      <c r="E7" s="10"/>
    </row>
    <row r="8" spans="1:5" ht="23.25" thickBot="1" x14ac:dyDescent="0.3">
      <c r="A8" s="47" t="s">
        <v>111</v>
      </c>
      <c r="B8" s="55" t="s">
        <v>112</v>
      </c>
      <c r="C8" s="116"/>
      <c r="D8" s="10"/>
      <c r="E8" s="10"/>
    </row>
    <row r="9" spans="1:5" ht="68.25" thickBot="1" x14ac:dyDescent="0.3">
      <c r="A9" s="47" t="s">
        <v>70</v>
      </c>
      <c r="B9" s="55" t="s">
        <v>113</v>
      </c>
      <c r="C9" s="116"/>
      <c r="D9" s="10"/>
      <c r="E9" s="10"/>
    </row>
    <row r="10" spans="1:5" ht="36.75" customHeight="1" thickBot="1" x14ac:dyDescent="0.3">
      <c r="A10" s="50" t="s">
        <v>114</v>
      </c>
      <c r="B10" s="55" t="s">
        <v>115</v>
      </c>
      <c r="C10" s="116"/>
      <c r="D10" s="10"/>
      <c r="E10" s="10"/>
    </row>
    <row r="11" spans="1:5" ht="36.75" customHeight="1" thickBot="1" x14ac:dyDescent="0.3">
      <c r="A11" s="47" t="s">
        <v>116</v>
      </c>
      <c r="B11" s="55" t="s">
        <v>117</v>
      </c>
      <c r="C11" s="116" t="s">
        <v>108</v>
      </c>
      <c r="D11" s="10"/>
      <c r="E11" s="10"/>
    </row>
    <row r="12" spans="1:5" ht="34.5" customHeight="1" thickBot="1" x14ac:dyDescent="0.3">
      <c r="A12" s="47" t="s">
        <v>71</v>
      </c>
      <c r="B12" s="55" t="s">
        <v>72</v>
      </c>
      <c r="C12" s="116"/>
      <c r="D12" s="10"/>
      <c r="E12" s="10"/>
    </row>
    <row r="13" spans="1:5" ht="34.5" thickBot="1" x14ac:dyDescent="0.3">
      <c r="A13" s="47" t="s">
        <v>73</v>
      </c>
      <c r="B13" s="55" t="s">
        <v>118</v>
      </c>
      <c r="C13" s="116"/>
      <c r="D13" s="10"/>
      <c r="E13" s="10"/>
    </row>
    <row r="14" spans="1:5" ht="45.75" thickBot="1" x14ac:dyDescent="0.3">
      <c r="A14" s="47" t="s">
        <v>74</v>
      </c>
      <c r="B14" s="55" t="s">
        <v>124</v>
      </c>
      <c r="C14" s="116" t="s">
        <v>123</v>
      </c>
      <c r="D14" s="10"/>
      <c r="E14" s="10"/>
    </row>
    <row r="15" spans="1:5" ht="45.75" thickBot="1" x14ac:dyDescent="0.3">
      <c r="A15" s="47" t="s">
        <v>119</v>
      </c>
      <c r="B15" s="55" t="s">
        <v>120</v>
      </c>
      <c r="C15" s="116"/>
      <c r="D15" s="10"/>
      <c r="E15" s="10"/>
    </row>
    <row r="16" spans="1:5" ht="45.75" thickBot="1" x14ac:dyDescent="0.3">
      <c r="A16" s="47" t="s">
        <v>9</v>
      </c>
      <c r="B16" s="55" t="s">
        <v>30</v>
      </c>
      <c r="C16" s="116"/>
      <c r="D16" s="10"/>
      <c r="E16" s="10"/>
    </row>
    <row r="17" spans="1:5" ht="34.5" thickBot="1" x14ac:dyDescent="0.3">
      <c r="A17" s="47" t="s">
        <v>75</v>
      </c>
      <c r="B17" s="55" t="s">
        <v>76</v>
      </c>
      <c r="C17" s="116"/>
      <c r="D17" s="10"/>
      <c r="E17" s="10"/>
    </row>
    <row r="18" spans="1:5" ht="23.25" thickBot="1" x14ac:dyDescent="0.3">
      <c r="A18" s="50" t="s">
        <v>8</v>
      </c>
      <c r="B18" s="55" t="s">
        <v>121</v>
      </c>
      <c r="C18" s="116"/>
      <c r="D18" s="10"/>
      <c r="E18" s="10"/>
    </row>
    <row r="19" spans="1:5" ht="57" thickBot="1" x14ac:dyDescent="0.3">
      <c r="A19" s="50" t="s">
        <v>77</v>
      </c>
      <c r="B19" s="56" t="s">
        <v>122</v>
      </c>
      <c r="C19" s="116"/>
      <c r="D19" s="10"/>
      <c r="E19" s="10"/>
    </row>
    <row r="20" spans="1:5" ht="34.5" thickBot="1" x14ac:dyDescent="0.3">
      <c r="A20" s="51" t="s">
        <v>1</v>
      </c>
      <c r="B20" s="56" t="s">
        <v>78</v>
      </c>
      <c r="C20" s="116"/>
      <c r="D20" s="10"/>
      <c r="E20" s="10"/>
    </row>
    <row r="21" spans="1:5" ht="15.75" thickBot="1" x14ac:dyDescent="0.3">
      <c r="A21" s="51" t="s">
        <v>11</v>
      </c>
      <c r="B21" s="52"/>
      <c r="C21" s="49"/>
      <c r="D21" s="10"/>
      <c r="E21" s="10"/>
    </row>
    <row r="22" spans="1:5" ht="15.75" thickBot="1" x14ac:dyDescent="0.3">
      <c r="A22" s="51" t="s">
        <v>11</v>
      </c>
      <c r="B22" s="52"/>
      <c r="C22" s="49"/>
      <c r="D22" s="10"/>
      <c r="E22" s="10"/>
    </row>
    <row r="23" spans="1:5" ht="15.75" thickBot="1" x14ac:dyDescent="0.3">
      <c r="A23" s="51" t="s">
        <v>11</v>
      </c>
      <c r="B23" s="53"/>
      <c r="C23" s="49"/>
      <c r="D23" s="10"/>
      <c r="E23" s="10"/>
    </row>
  </sheetData>
  <mergeCells count="4">
    <mergeCell ref="C5:C10"/>
    <mergeCell ref="C11:C13"/>
    <mergeCell ref="C2:C4"/>
    <mergeCell ref="C14:C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Instrukcija</vt:lpstr>
      <vt:lpstr>Anketa</vt:lpstr>
      <vt:lpstr>Funkciju saraksts</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Gredzena, Elizabete</dc:creator>
  <cp:lastModifiedBy>Ivars Āboltiņš</cp:lastModifiedBy>
  <cp:lastPrinted>2023-05-22T12:54:25Z</cp:lastPrinted>
  <dcterms:created xsi:type="dcterms:W3CDTF">2020-02-18T14:42:04Z</dcterms:created>
  <dcterms:modified xsi:type="dcterms:W3CDTF">2024-01-14T23:17:46Z</dcterms:modified>
</cp:coreProperties>
</file>