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lm.local\LM\LMshared\SPASP_Baltina\1_4_GRT_Pieaugušo_izmēģinājumprojekts\Pasvaldibu_sadarbibas_ligumi\"/>
    </mc:Choice>
  </mc:AlternateContent>
  <xr:revisionPtr revIDLastSave="0" documentId="13_ncr:1_{61027227-87A8-4E58-93DA-1854E1DE665B}" xr6:coauthVersionLast="43" xr6:coauthVersionMax="43" xr10:uidLastSave="{00000000-0000-0000-0000-000000000000}"/>
  <bookViews>
    <workbookView xWindow="390" yWindow="390" windowWidth="26115" windowHeight="16245" xr2:uid="{00000000-000D-0000-FFFF-FFFF00000000}"/>
  </bookViews>
  <sheets>
    <sheet name="pašvaldības_budžets" sheetId="4" r:id="rId1"/>
    <sheet name="Sheet1" sheetId="6" r:id="rId2"/>
  </sheets>
  <definedNames>
    <definedName name="_xlnm.Print_Titles" localSheetId="0">pašvaldības_budžets!$9:$10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3" i="4" l="1"/>
  <c r="F15" i="4" l="1"/>
  <c r="F14" i="4"/>
  <c r="F12" i="4" l="1"/>
  <c r="F18" i="4" l="1"/>
  <c r="F11" i="4" s="1"/>
  <c r="F19" i="4" l="1"/>
  <c r="F20" i="4" s="1"/>
</calcChain>
</file>

<file path=xl/sharedStrings.xml><?xml version="1.0" encoding="utf-8"?>
<sst xmlns="http://schemas.openxmlformats.org/spreadsheetml/2006/main" count="42" uniqueCount="42">
  <si>
    <t>Sociālā darbinieka atlīdzība</t>
  </si>
  <si>
    <t>Alga</t>
  </si>
  <si>
    <t>DD soc.nod.</t>
  </si>
  <si>
    <t>KOPĀ</t>
  </si>
  <si>
    <t>1.1.</t>
  </si>
  <si>
    <t>1.2.</t>
  </si>
  <si>
    <t>Netiešās attiecināmās izmaksas *</t>
  </si>
  <si>
    <t>1.1.1.</t>
  </si>
  <si>
    <t>1.1.2.</t>
  </si>
  <si>
    <t>1.3.</t>
  </si>
  <si>
    <t>Transporta izmaksu kompensācija sociālajam darbiniekam</t>
  </si>
  <si>
    <t>Sabiedrībā balstītu sociālo pakalpojumu (SBS pakalpojumi)  izmaksas</t>
  </si>
  <si>
    <t>Tiešās attiecināmās izmaksas</t>
  </si>
  <si>
    <t>*Netiešās attiecināmās izmaksas  - termina skaidrojums Finanšu ministrijas  "Vadlīnijas attiecināmo un neattiecināmo izmaksu noteikšanai 2014.-2020.gada plānošanas periodā" 5.lpp. http://www.esfondi.lv/upload/00-vadlinijas/2-1--attiecinamibas-vadlinijas_2014-2020.pdf</t>
  </si>
  <si>
    <t xml:space="preserve">1.pielikums </t>
  </si>
  <si>
    <t>Valsts sekretārs</t>
  </si>
  <si>
    <t>/Ingus Alliks/</t>
  </si>
  <si>
    <t>___________________________</t>
  </si>
  <si>
    <t>Ministrijas paskaidrojums</t>
  </si>
  <si>
    <t>Pašvaldības plānotais finansējums izmēģinājumprojektā</t>
  </si>
  <si>
    <t>Budžeta pozīcijas</t>
  </si>
  <si>
    <t>nosaukums</t>
  </si>
  <si>
    <t>Labklājības ministrija</t>
  </si>
  <si>
    <t>Atvaļinājuma pabalsts</t>
  </si>
  <si>
    <t>Atvaļinājuma kompensācija</t>
  </si>
  <si>
    <t>numurs</t>
  </si>
  <si>
    <t>2019. gada _______.jūlija</t>
  </si>
  <si>
    <t>Atalgojuma DD soc.nodoklis - 4586.72 euro (286.67 euro * 16 mēneši), atvaļinājuma pabalsta DD soc.nodoklis - 143.34 euro, atvaļinājuma kompensācijas DD soc.nodoklis - 215 euro.</t>
  </si>
  <si>
    <t>personas</t>
  </si>
  <si>
    <t>Labklājības ministrijas un _________________ Sociālā dienesta sadarbības līgumam Nr.__________________________________________</t>
  </si>
  <si>
    <t>50% no darba algas, aptaujājot pašvaldības tika secināt, ka nevienai pašvaldībai atvaļinājuma pabalsta apmērs nepārsniedz 50% no darba algas.</t>
  </si>
  <si>
    <t xml:space="preserve"> Katrai pašvaldībai aprēķinātas vidējās izmaksas transportam, kas izmēģinājumprojekta laikā var tikt precizētas atbilstoši faktiskajam izlietojumam, līdz ar to var būt lielākas vai mazāks.  Ministrijas projekta īstenošanas komanda sekos līdzi transporta izmaksu faktiskajam izlietojumam un nepieciešmības gadījumā šīs izmaksas sadarbības partnerim var tikt palielinātas, pārdalot no cita sadarbības partnera, kuram nav nepieciešamas tik lielas transporta izmaksas, bet nepārsniedzot  kopējo plānoto transporta izmaksu summu Izmēģinājumprojektā.</t>
  </si>
  <si>
    <t>Izmēģinājum projekta īstenošanas laikā</t>
  </si>
  <si>
    <t>Cena par vienību mēnesī, euro</t>
  </si>
  <si>
    <t>Vienību skaits/ lielums</t>
  </si>
  <si>
    <t xml:space="preserve">Vienības           </t>
  </si>
  <si>
    <t>slodze</t>
  </si>
  <si>
    <t>SBS pakalpojumus personas saņem 12 mēnešus. Šobrīd aprēķinātas vidējās izmaksas uz vienu personu 1030.60 euro mēnesī, bet veicot personu atlasi atbilstoši individuālā budžeta modeļa ieviešanas metodikai, tiks aprēķināts cits finansējuma apmērs uz vienu personu. Saskaņā ar metodiku izmēģinājumprojektā:
• personām, kuras ir iznākušas no ilgstošas sociālās aprūpes un rehabilitācijas institūcijām, personas, kurā ir VDEĀVK atzinums par īpašās kopšanas nepieciešamību, un personas, kurām ir bērni, IB apmērs tiek noteikts 100% no kopējā pārskata periodā pieejamā finansējuma SBS pakalpojumu apmaksai;
• pārējām personām IB apmērs tiek noteikts 80% no kopējā pārskata periodā pieejamā finansējuma SBS pakalpojumu apmaksai.                                                                                                                                                        Pēc personu izvērtēšanas, ja kādai personai piešķirtais finansējums būs lielāks nekā individuālā budžeta nepieciešamais apmērs, kas norādīts atbalsta plānā, tad finansējuma atlikums tiks pārdalīts tām personām, kam pietrūks finansējuma. Līdz ar to kopējās izmaksas tiks koriģētas, kā arī jāņem vērā faktiskā izpilde, jo Līguma ietvaros tiks apmaksāti tikai faktiski saņemtie SBS pakalpojumi.</t>
  </si>
  <si>
    <t>Eiropas Sociālā fonda līdzfinansētā projekta “Sociālo pakalpojumu atbalsta sistēmas pilnveide” (projekta Nr.9.2.2.2./16/I/001) darbības “Sabiedrībā balstītu sociālo pakalpojumu finansēšanas mehānismu izstrāde un ieviešana” apakšdarbības “Sabiedrībā balstītu sociālo pakalpojumu pilngadīgām personām ar garīga rakstura traucējumiem finansēšanas mehānisma izmēģinājumprojekta īstenošana” ietvaros īstenotais izmēģinājumprojekts par individuālā budžeta modeļa aprobāciju pilngadīgām personām ar garīga rakstura traucējumiem sabiedrībā balstītu sociālo pakalpojumu nodrošināšanai</t>
  </si>
  <si>
    <t xml:space="preserve">Izmēģinājumprojekts ilgst 16 mēnešus. Saskaņā ar MK noteikumu Nr. 91 14.1.4..apakšpunktu  sadarbības partneru pienākumu ir nodrošināt šo noteikumu 17.1.2.apakšpunktā (personāla izmaksas - budžeta pozīcija 1.1. - sociālā darbinieka atlīdzība) un 17.2.4. apakšpunktā (budžeta pozīcija 1.2. -  sociālā darbinieka transporta izmaksas) minēto izmaksu priekšfinansēšanu pilnā apmērā. Tātad sociālā darbinieka atlīdzības izmaksas un transporta izmaksas sadarbības partneris priekšfinansē pilnā apmērā. </t>
  </si>
  <si>
    <t xml:space="preserve">Saskaņā ar MK noteikumu Nr.91 19.punktu "Šo noteikumu 16.2. apakšpunktā minētās netiešās attiecināmās izmaksas finansējuma saņēmējam un sadarbības partneriem plāno kā vienu izmaksu pozīciju, piemērojot netiešo izmaksu vienoto likmi 15 procentu apmērā no šo noteikumu 17.1. apakšpunktā minētajām tiešajām personāla izmaksām, proporcionāli šo noteikumu 17.1.1. un 17.1.2. apakšpunktā minētajām tiešajām personāla izmaksām". Šīs izmaksas tiks apmaksātas no izmēģinājumprojekta līdzekļiem, ja ar sociālo darbinieku tiek noslēgts darba līgums (Finanšu ministrijas "Vadlīnijas attiecināmo un neattiecināmo izmaksu noteikšanai 2014.-2020.gada plānošanas periodā"  15.1.apakšpunkts). </t>
  </si>
  <si>
    <t>Saskaņā ar MK noteikumiem Nr.1075 - sociālais darbinieks kvalificējas 39 saimē , III B līmenī, saskaņā ar MK noteikumu Nr. 66 2. pielikumu attiecināma – 3. mēnešalgu grupa 3. kategorija. Sociālā darbinieka atlagojums mēnesī  par pilnu slodzi - 1190 euro + 286.67 euro (DD soc.nod.)=1476.67 euro.  Ja sadarbības partnera projekta īstenošanas personāls tiek piesaistīts darbam ar mazāk nekā 10 personām, sadarbības partnera projekta īstenošanas personāla atlīdzības izmaksas aprēķina proporcionāli piesaistīto  personu skaitam (MK noteikumu Nr.91 17.1.2.apakšpunkts). Algas izmēģinājumprojektā tiek maksātas 16 mēnešus.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</si>
</sst>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2"/>
      <name val="Times New Roman"/>
      <family val="1"/>
      <charset val="186"/>
    </font>
    <font>
      <sz val="10"/>
      <name val="Arial"/>
      <family val="2"/>
      <charset val="186"/>
    </font>
    <font>
      <b/>
      <sz val="12"/>
      <name val="Times New Roman"/>
      <family val="1"/>
      <charset val="186"/>
    </font>
    <font>
      <sz val="12"/>
      <color theme="1"/>
      <name val="Times New Roman"/>
      <family val="1"/>
      <charset val="186"/>
    </font>
    <font>
      <sz val="11"/>
      <name val="Times New Roman"/>
      <family val="1"/>
      <charset val="186"/>
    </font>
    <font>
      <sz val="11"/>
      <color theme="1"/>
      <name val="Times New Roman"/>
      <family val="1"/>
      <charset val="186"/>
    </font>
    <font>
      <b/>
      <sz val="14"/>
      <color theme="1"/>
      <name val="Times New Roman"/>
      <family val="1"/>
      <charset val="186"/>
    </font>
    <font>
      <sz val="14"/>
      <color theme="1"/>
      <name val="Times New Roman"/>
      <family val="1"/>
      <charset val="186"/>
    </font>
    <font>
      <b/>
      <sz val="16"/>
      <color theme="1"/>
      <name val="Times New Roman"/>
      <family val="1"/>
      <charset val="186"/>
    </font>
    <font>
      <sz val="16"/>
      <color theme="1"/>
      <name val="Times New Roman"/>
      <family val="1"/>
      <charset val="186"/>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0" fontId="2" fillId="0" borderId="0"/>
  </cellStyleXfs>
  <cellXfs count="52">
    <xf numFmtId="0" fontId="0" fillId="0" borderId="0" xfId="0"/>
    <xf numFmtId="0" fontId="1" fillId="0" borderId="2" xfId="0" applyFont="1" applyBorder="1"/>
    <xf numFmtId="4" fontId="1" fillId="0" borderId="2" xfId="0" applyNumberFormat="1" applyFont="1" applyBorder="1"/>
    <xf numFmtId="2" fontId="1" fillId="0" borderId="2" xfId="0" applyNumberFormat="1" applyFont="1" applyBorder="1"/>
    <xf numFmtId="4" fontId="1" fillId="2" borderId="2" xfId="0" applyNumberFormat="1" applyFont="1" applyFill="1" applyBorder="1"/>
    <xf numFmtId="0" fontId="1" fillId="2" borderId="2" xfId="0" applyFont="1" applyFill="1" applyBorder="1" applyAlignment="1">
      <alignment wrapText="1"/>
    </xf>
    <xf numFmtId="0" fontId="1" fillId="0" borderId="4" xfId="0" applyFont="1" applyBorder="1"/>
    <xf numFmtId="9" fontId="1" fillId="0" borderId="2" xfId="0" applyNumberFormat="1" applyFont="1" applyBorder="1"/>
    <xf numFmtId="0" fontId="1" fillId="0" borderId="2" xfId="0" applyFont="1" applyBorder="1" applyAlignment="1">
      <alignment wrapText="1"/>
    </xf>
    <xf numFmtId="0" fontId="3" fillId="0" borderId="2" xfId="0" applyFont="1" applyBorder="1" applyAlignment="1">
      <alignment wrapText="1"/>
    </xf>
    <xf numFmtId="0" fontId="1" fillId="0" borderId="2" xfId="0" applyFont="1" applyBorder="1" applyAlignment="1">
      <alignment horizontal="right" wrapText="1"/>
    </xf>
    <xf numFmtId="0" fontId="1" fillId="0" borderId="2" xfId="1" applyFont="1" applyFill="1" applyBorder="1" applyAlignment="1">
      <alignment horizontal="center" wrapText="1"/>
    </xf>
    <xf numFmtId="0" fontId="5" fillId="2" borderId="2" xfId="0" applyFont="1" applyFill="1" applyBorder="1" applyAlignment="1">
      <alignment wrapText="1"/>
    </xf>
    <xf numFmtId="0" fontId="1" fillId="0" borderId="2" xfId="0" applyFont="1" applyBorder="1" applyAlignment="1"/>
    <xf numFmtId="0" fontId="3" fillId="0" borderId="2" xfId="0" applyFont="1" applyBorder="1" applyAlignment="1"/>
    <xf numFmtId="0" fontId="3" fillId="0" borderId="4" xfId="0" applyFont="1" applyBorder="1"/>
    <xf numFmtId="0" fontId="6" fillId="0" borderId="0" xfId="0" applyFont="1" applyAlignment="1">
      <alignment horizontal="center" vertical="center"/>
    </xf>
    <xf numFmtId="0" fontId="8" fillId="0" borderId="0" xfId="0" applyFont="1"/>
    <xf numFmtId="0" fontId="9" fillId="0" borderId="0" xfId="0" applyFont="1" applyAlignment="1">
      <alignment horizontal="right" vertical="center"/>
    </xf>
    <xf numFmtId="0" fontId="10" fillId="0" borderId="0" xfId="0" applyFont="1" applyAlignment="1">
      <alignment horizontal="right"/>
    </xf>
    <xf numFmtId="0" fontId="10" fillId="0" borderId="0" xfId="0" applyFont="1"/>
    <xf numFmtId="0" fontId="1" fillId="0" borderId="2" xfId="0" applyFont="1" applyBorder="1" applyAlignment="1">
      <alignment horizontal="center" wrapText="1"/>
    </xf>
    <xf numFmtId="0" fontId="10" fillId="0" borderId="0" xfId="0" applyFont="1" applyAlignment="1">
      <alignment horizontal="right" wrapText="1"/>
    </xf>
    <xf numFmtId="0" fontId="1" fillId="0" borderId="2" xfId="0" applyFont="1" applyBorder="1"/>
    <xf numFmtId="0" fontId="1" fillId="0" borderId="2" xfId="0" applyFont="1" applyBorder="1" applyAlignment="1">
      <alignment horizontal="right" wrapText="1"/>
    </xf>
    <xf numFmtId="4" fontId="1" fillId="0" borderId="2" xfId="0" applyNumberFormat="1" applyFont="1" applyBorder="1"/>
    <xf numFmtId="0" fontId="3" fillId="2" borderId="2" xfId="0" applyFont="1" applyFill="1" applyBorder="1"/>
    <xf numFmtId="2" fontId="3" fillId="2" borderId="2" xfId="0" applyNumberFormat="1" applyFont="1" applyFill="1" applyBorder="1"/>
    <xf numFmtId="4" fontId="3" fillId="2" borderId="2" xfId="0" applyNumberFormat="1" applyFont="1" applyFill="1" applyBorder="1"/>
    <xf numFmtId="4" fontId="1" fillId="0" borderId="3" xfId="0" applyNumberFormat="1" applyFont="1" applyBorder="1" applyAlignment="1">
      <alignment horizontal="center" wrapText="1"/>
    </xf>
    <xf numFmtId="0" fontId="1" fillId="0" borderId="2" xfId="0" applyFont="1" applyBorder="1" applyAlignment="1">
      <alignment horizontal="left" wrapText="1"/>
    </xf>
    <xf numFmtId="9" fontId="1" fillId="0" borderId="2" xfId="0" applyNumberFormat="1" applyFont="1" applyBorder="1" applyAlignment="1">
      <alignment horizontal="left" wrapText="1"/>
    </xf>
    <xf numFmtId="0" fontId="1" fillId="0" borderId="1" xfId="0" applyFont="1" applyBorder="1" applyAlignment="1">
      <alignment horizontal="left" wrapText="1"/>
    </xf>
    <xf numFmtId="0" fontId="0" fillId="0" borderId="0" xfId="0" applyAlignment="1">
      <alignment horizontal="center"/>
    </xf>
    <xf numFmtId="0" fontId="8" fillId="0" borderId="0" xfId="0" applyFont="1" applyAlignment="1">
      <alignment horizontal="right"/>
    </xf>
    <xf numFmtId="0" fontId="3" fillId="2" borderId="4" xfId="0" applyFont="1" applyFill="1" applyBorder="1" applyAlignment="1">
      <alignment horizontal="right"/>
    </xf>
    <xf numFmtId="0" fontId="3" fillId="2" borderId="7" xfId="0" applyFont="1" applyFill="1" applyBorder="1" applyAlignment="1">
      <alignment horizontal="right"/>
    </xf>
    <xf numFmtId="0" fontId="3" fillId="2" borderId="5" xfId="0" applyFont="1" applyFill="1" applyBorder="1" applyAlignment="1">
      <alignment horizontal="right"/>
    </xf>
    <xf numFmtId="0" fontId="10" fillId="0" borderId="0" xfId="0" applyFont="1" applyAlignment="1">
      <alignment horizontal="left"/>
    </xf>
    <xf numFmtId="0" fontId="1" fillId="0" borderId="2" xfId="0" applyFont="1" applyBorder="1" applyAlignment="1">
      <alignment horizontal="left" wrapText="1"/>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7" fillId="0" borderId="0" xfId="0" applyFont="1" applyAlignment="1">
      <alignment horizontal="center" wrapText="1"/>
    </xf>
    <xf numFmtId="0" fontId="1" fillId="0" borderId="1" xfId="0" applyFont="1" applyBorder="1" applyAlignment="1">
      <alignment horizontal="center" wrapText="1"/>
    </xf>
    <xf numFmtId="0" fontId="1" fillId="0" borderId="3" xfId="0" applyFont="1" applyBorder="1" applyAlignment="1">
      <alignment horizontal="center" wrapText="1"/>
    </xf>
    <xf numFmtId="0" fontId="4" fillId="0" borderId="0" xfId="0" applyFont="1" applyAlignment="1">
      <alignment horizontal="left" wrapText="1"/>
    </xf>
    <xf numFmtId="0" fontId="0" fillId="0" borderId="0" xfId="0" applyAlignment="1">
      <alignment horizontal="left" wrapText="1"/>
    </xf>
    <xf numFmtId="0" fontId="1" fillId="0" borderId="0" xfId="0" applyFont="1" applyAlignment="1">
      <alignment horizontal="center" wrapText="1"/>
    </xf>
    <xf numFmtId="0" fontId="1" fillId="0" borderId="2" xfId="1" applyFont="1" applyBorder="1" applyAlignment="1">
      <alignment horizontal="center" wrapText="1"/>
    </xf>
    <xf numFmtId="0" fontId="1" fillId="0" borderId="2" xfId="1" applyFont="1" applyFill="1" applyBorder="1" applyAlignment="1">
      <alignment horizontal="center" wrapText="1"/>
    </xf>
    <xf numFmtId="0" fontId="1" fillId="0" borderId="2" xfId="0" applyFont="1" applyBorder="1" applyAlignment="1">
      <alignment horizont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585105</xdr:colOff>
      <xdr:row>4</xdr:row>
      <xdr:rowOff>421822</xdr:rowOff>
    </xdr:from>
    <xdr:to>
      <xdr:col>6</xdr:col>
      <xdr:colOff>5102204</xdr:colOff>
      <xdr:row>4</xdr:row>
      <xdr:rowOff>2246773</xdr:rowOff>
    </xdr:to>
    <xdr:pic>
      <xdr:nvPicPr>
        <xdr:cNvPr id="4" name="Picture 3" descr="http://www.esfondi.lv/upload/00-logo/logo_2014_2020/LV_ID_EU_logo_ansamblis/LV/BW/LV_ID_EU_logo_ansamblis_ESF_BW.jpg">
          <a:extLst>
            <a:ext uri="{FF2B5EF4-FFF2-40B4-BE49-F238E27FC236}">
              <a16:creationId xmlns:a16="http://schemas.microsoft.com/office/drawing/2014/main" id="{EE402C97-8701-4F1A-80E3-0E4BD654507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505" t="33483" r="6578" b="34316"/>
        <a:stretch/>
      </xdr:blipFill>
      <xdr:spPr bwMode="auto">
        <a:xfrm>
          <a:off x="3265712" y="2231572"/>
          <a:ext cx="6970787" cy="182495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44"/>
  <sheetViews>
    <sheetView tabSelected="1" topLeftCell="A7" zoomScale="68" zoomScaleNormal="68" zoomScalePageLayoutView="70" workbookViewId="0">
      <selection activeCell="L14" sqref="L14"/>
    </sheetView>
  </sheetViews>
  <sheetFormatPr defaultRowHeight="15" x14ac:dyDescent="0.25"/>
  <cols>
    <col min="1" max="1" width="11" customWidth="1"/>
    <col min="2" max="2" width="23.42578125" customWidth="1"/>
    <col min="3" max="3" width="10.5703125" customWidth="1"/>
    <col min="5" max="5" width="11.5703125" customWidth="1"/>
    <col min="6" max="6" width="13.85546875" customWidth="1"/>
    <col min="7" max="7" width="114" customWidth="1"/>
  </cols>
  <sheetData>
    <row r="1" spans="1:7" ht="43.5" customHeight="1" x14ac:dyDescent="0.25">
      <c r="G1" s="18" t="s">
        <v>14</v>
      </c>
    </row>
    <row r="2" spans="1:7" ht="24.75" customHeight="1" x14ac:dyDescent="0.3">
      <c r="G2" s="19" t="s">
        <v>26</v>
      </c>
    </row>
    <row r="3" spans="1:7" ht="56.25" customHeight="1" x14ac:dyDescent="0.3">
      <c r="G3" s="22" t="s">
        <v>29</v>
      </c>
    </row>
    <row r="4" spans="1:7" ht="12.75" customHeight="1" x14ac:dyDescent="0.25">
      <c r="G4" s="16"/>
    </row>
    <row r="5" spans="1:7" ht="189.75" customHeight="1" x14ac:dyDescent="0.25"/>
    <row r="7" spans="1:7" ht="26.25" customHeight="1" x14ac:dyDescent="0.3">
      <c r="A7" s="43" t="s">
        <v>19</v>
      </c>
      <c r="B7" s="43"/>
      <c r="C7" s="43"/>
      <c r="D7" s="43"/>
      <c r="E7" s="43"/>
      <c r="F7" s="43"/>
      <c r="G7" s="43"/>
    </row>
    <row r="8" spans="1:7" ht="69.75" customHeight="1" x14ac:dyDescent="0.25">
      <c r="B8" s="48" t="s">
        <v>38</v>
      </c>
      <c r="C8" s="48"/>
      <c r="D8" s="48"/>
      <c r="E8" s="48"/>
      <c r="F8" s="48"/>
      <c r="G8" s="48"/>
    </row>
    <row r="9" spans="1:7" ht="15" customHeight="1" x14ac:dyDescent="0.25">
      <c r="A9" s="51" t="s">
        <v>20</v>
      </c>
      <c r="B9" s="51"/>
      <c r="C9" s="49" t="s">
        <v>35</v>
      </c>
      <c r="D9" s="50" t="s">
        <v>34</v>
      </c>
      <c r="E9" s="50" t="s">
        <v>33</v>
      </c>
      <c r="F9" s="44" t="s">
        <v>32</v>
      </c>
      <c r="G9" s="51" t="s">
        <v>18</v>
      </c>
    </row>
    <row r="10" spans="1:7" ht="71.25" customHeight="1" x14ac:dyDescent="0.25">
      <c r="A10" s="21" t="s">
        <v>25</v>
      </c>
      <c r="B10" s="21" t="s">
        <v>21</v>
      </c>
      <c r="C10" s="49"/>
      <c r="D10" s="50"/>
      <c r="E10" s="50"/>
      <c r="F10" s="45"/>
      <c r="G10" s="51"/>
    </row>
    <row r="11" spans="1:7" ht="92.25" customHeight="1" x14ac:dyDescent="0.25">
      <c r="A11" s="14">
        <v>1</v>
      </c>
      <c r="B11" s="9" t="s">
        <v>12</v>
      </c>
      <c r="C11" s="13"/>
      <c r="D11" s="13"/>
      <c r="E11" s="11"/>
      <c r="F11" s="29">
        <f>F12+F17+F18</f>
        <v>151784.56</v>
      </c>
      <c r="G11" s="32" t="s">
        <v>39</v>
      </c>
    </row>
    <row r="12" spans="1:7" ht="31.5" customHeight="1" x14ac:dyDescent="0.25">
      <c r="A12" s="1" t="s">
        <v>4</v>
      </c>
      <c r="B12" s="8" t="s">
        <v>0</v>
      </c>
      <c r="C12" s="1"/>
      <c r="D12" s="1"/>
      <c r="E12" s="2"/>
      <c r="F12" s="2">
        <f>ROUND(F13+F14+F15+F16,2)</f>
        <v>25472.560000000001</v>
      </c>
      <c r="G12" s="39" t="s">
        <v>41</v>
      </c>
    </row>
    <row r="13" spans="1:7" ht="83.25" customHeight="1" x14ac:dyDescent="0.25">
      <c r="A13" s="40" t="s">
        <v>7</v>
      </c>
      <c r="B13" s="10" t="s">
        <v>1</v>
      </c>
      <c r="C13" s="1" t="s">
        <v>36</v>
      </c>
      <c r="D13" s="1"/>
      <c r="E13" s="2">
        <v>1190</v>
      </c>
      <c r="F13" s="2">
        <f>ROUND(E13*16,2)</f>
        <v>19040</v>
      </c>
      <c r="G13" s="39"/>
    </row>
    <row r="14" spans="1:7" ht="48.75" customHeight="1" x14ac:dyDescent="0.25">
      <c r="A14" s="41"/>
      <c r="B14" s="24" t="s">
        <v>23</v>
      </c>
      <c r="C14" s="23"/>
      <c r="D14" s="23"/>
      <c r="E14" s="25">
        <v>595</v>
      </c>
      <c r="F14" s="25">
        <f>E14</f>
        <v>595</v>
      </c>
      <c r="G14" s="30" t="s">
        <v>30</v>
      </c>
    </row>
    <row r="15" spans="1:7" ht="39.75" customHeight="1" x14ac:dyDescent="0.25">
      <c r="A15" s="42"/>
      <c r="B15" s="24" t="s">
        <v>24</v>
      </c>
      <c r="C15" s="23"/>
      <c r="D15" s="23"/>
      <c r="E15" s="25">
        <v>892.5</v>
      </c>
      <c r="F15" s="25">
        <f>E15</f>
        <v>892.5</v>
      </c>
      <c r="G15" s="31"/>
    </row>
    <row r="16" spans="1:7" ht="54.75" customHeight="1" x14ac:dyDescent="0.25">
      <c r="A16" s="1" t="s">
        <v>8</v>
      </c>
      <c r="B16" s="10" t="s">
        <v>2</v>
      </c>
      <c r="C16" s="1"/>
      <c r="D16" s="1"/>
      <c r="E16" s="2"/>
      <c r="F16" s="2">
        <v>4945.0600000000004</v>
      </c>
      <c r="G16" s="8" t="s">
        <v>27</v>
      </c>
    </row>
    <row r="17" spans="1:7" ht="91.5" customHeight="1" x14ac:dyDescent="0.25">
      <c r="A17" s="1" t="s">
        <v>5</v>
      </c>
      <c r="B17" s="8" t="s">
        <v>10</v>
      </c>
      <c r="C17" s="1"/>
      <c r="D17" s="1"/>
      <c r="E17" s="3"/>
      <c r="F17" s="4">
        <v>2640</v>
      </c>
      <c r="G17" s="5" t="s">
        <v>31</v>
      </c>
    </row>
    <row r="18" spans="1:7" ht="201.75" customHeight="1" x14ac:dyDescent="0.25">
      <c r="A18" s="6" t="s">
        <v>9</v>
      </c>
      <c r="B18" s="12" t="s">
        <v>11</v>
      </c>
      <c r="C18" s="8" t="s">
        <v>28</v>
      </c>
      <c r="D18" s="1">
        <v>10</v>
      </c>
      <c r="E18" s="3">
        <v>1030.5999999999999</v>
      </c>
      <c r="F18" s="2">
        <f>ROUND(D18*E18*12,2)</f>
        <v>123672</v>
      </c>
      <c r="G18" s="8" t="s">
        <v>37</v>
      </c>
    </row>
    <row r="19" spans="1:7" ht="128.25" customHeight="1" x14ac:dyDescent="0.25">
      <c r="A19" s="15">
        <v>2</v>
      </c>
      <c r="B19" s="9" t="s">
        <v>6</v>
      </c>
      <c r="C19" s="7">
        <v>0.15</v>
      </c>
      <c r="D19" s="1"/>
      <c r="E19" s="3"/>
      <c r="F19" s="2">
        <f>ROUND(F12*15%,2)</f>
        <v>3820.88</v>
      </c>
      <c r="G19" s="5" t="s">
        <v>40</v>
      </c>
    </row>
    <row r="20" spans="1:7" ht="15.75" x14ac:dyDescent="0.25">
      <c r="A20" s="35" t="s">
        <v>3</v>
      </c>
      <c r="B20" s="36"/>
      <c r="C20" s="37"/>
      <c r="D20" s="26"/>
      <c r="E20" s="27"/>
      <c r="F20" s="28">
        <f>ROUND(F11+F19,2)</f>
        <v>155605.44</v>
      </c>
      <c r="G20" s="5"/>
    </row>
    <row r="22" spans="1:7" ht="39.75" customHeight="1" x14ac:dyDescent="0.25">
      <c r="B22" s="46" t="s">
        <v>13</v>
      </c>
      <c r="C22" s="47"/>
      <c r="D22" s="47"/>
      <c r="E22" s="47"/>
      <c r="F22" s="47"/>
      <c r="G22" s="47"/>
    </row>
    <row r="24" spans="1:7" ht="63" customHeight="1" x14ac:dyDescent="0.3">
      <c r="B24" s="38" t="s">
        <v>22</v>
      </c>
      <c r="C24" s="38"/>
      <c r="D24" s="38"/>
      <c r="E24" s="17"/>
      <c r="F24" s="17"/>
      <c r="G24" s="17"/>
    </row>
    <row r="25" spans="1:7" ht="58.5" customHeight="1" x14ac:dyDescent="0.3">
      <c r="B25" s="20" t="s">
        <v>15</v>
      </c>
      <c r="C25" s="20"/>
      <c r="D25" s="20"/>
      <c r="E25" s="17"/>
      <c r="F25" s="17"/>
      <c r="G25" s="17"/>
    </row>
    <row r="26" spans="1:7" ht="51" customHeight="1" x14ac:dyDescent="0.3">
      <c r="B26" s="20" t="s">
        <v>17</v>
      </c>
      <c r="C26" s="20"/>
      <c r="D26" s="20"/>
      <c r="E26" s="17"/>
      <c r="F26" s="17"/>
      <c r="G26" s="17"/>
    </row>
    <row r="27" spans="1:7" ht="20.25" x14ac:dyDescent="0.3">
      <c r="B27" s="20" t="s">
        <v>16</v>
      </c>
      <c r="C27" s="20"/>
      <c r="D27" s="20"/>
      <c r="E27" s="17"/>
      <c r="F27" s="17"/>
      <c r="G27" s="17"/>
    </row>
    <row r="28" spans="1:7" ht="18.75" x14ac:dyDescent="0.3">
      <c r="B28" s="17"/>
      <c r="C28" s="17"/>
      <c r="D28" s="17"/>
      <c r="E28" s="17"/>
      <c r="F28" s="17"/>
      <c r="G28" s="17"/>
    </row>
    <row r="31" spans="1:7" ht="33" customHeight="1" x14ac:dyDescent="0.3">
      <c r="A31" s="34">
        <v>12</v>
      </c>
      <c r="B31" s="34"/>
      <c r="C31" s="34"/>
      <c r="D31" s="34"/>
      <c r="E31" s="34"/>
      <c r="F31" s="34"/>
      <c r="G31" s="34"/>
    </row>
    <row r="32" spans="1:7" x14ac:dyDescent="0.25">
      <c r="A32" s="33"/>
      <c r="B32" s="33"/>
      <c r="C32" s="33"/>
      <c r="D32" s="33"/>
      <c r="E32" s="33"/>
      <c r="F32" s="33"/>
      <c r="G32" s="33"/>
    </row>
    <row r="44" spans="1:7" x14ac:dyDescent="0.25">
      <c r="A44" s="33"/>
      <c r="B44" s="33"/>
      <c r="C44" s="33"/>
      <c r="D44" s="33"/>
      <c r="E44" s="33"/>
      <c r="F44" s="33"/>
      <c r="G44" s="33"/>
    </row>
  </sheetData>
  <mergeCells count="16">
    <mergeCell ref="G12:G13"/>
    <mergeCell ref="A13:A15"/>
    <mergeCell ref="A7:G7"/>
    <mergeCell ref="F9:F10"/>
    <mergeCell ref="B22:G22"/>
    <mergeCell ref="B8:G8"/>
    <mergeCell ref="C9:C10"/>
    <mergeCell ref="D9:D10"/>
    <mergeCell ref="E9:E10"/>
    <mergeCell ref="G9:G10"/>
    <mergeCell ref="A9:B9"/>
    <mergeCell ref="A44:G44"/>
    <mergeCell ref="A32:G32"/>
    <mergeCell ref="A31:G31"/>
    <mergeCell ref="A20:C20"/>
    <mergeCell ref="B24:D24"/>
  </mergeCells>
  <pageMargins left="0.70866141732283472" right="0.70866141732283472" top="0.74803149606299213" bottom="0.74803149606299213" header="0.31496062992125984" footer="0.31496062992125984"/>
  <pageSetup paperSize="9" scale="4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4ED96-3BA4-4E0D-B081-FEA4AE33E423}">
  <dimension ref="A1"/>
  <sheetViews>
    <sheetView topLeftCell="A5" workbookViewId="0">
      <selection activeCell="G30" sqref="G30"/>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pašvaldības_budžets</vt:lpstr>
      <vt:lpstr>Sheet1</vt:lpstr>
      <vt:lpstr>pašvaldības_budžets!Print_Titles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Lilita Cirule</dc:creator>
  <cp:lastModifiedBy>Lilita Cirule</cp:lastModifiedBy>
  <cp:lastPrinted>2019-06-20T10:44:14Z</cp:lastPrinted>
  <dcterms:created xsi:type="dcterms:W3CDTF">2018-01-22T13:56:21Z</dcterms:created>
  <dcterms:modified xsi:type="dcterms:W3CDTF">2019-07-05T07:25:53Z</dcterms:modified>
</cp:coreProperties>
</file>