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'Sheet1'!$A$1:$Q$98</definedName>
  </definedNames>
  <calcPr fullCalcOnLoad="1"/>
</workbook>
</file>

<file path=xl/sharedStrings.xml><?xml version="1.0" encoding="utf-8"?>
<sst xmlns="http://schemas.openxmlformats.org/spreadsheetml/2006/main" count="188" uniqueCount="76">
  <si>
    <t>no tām</t>
  </si>
  <si>
    <t>- bērni</t>
  </si>
  <si>
    <t>t.sk., bērni ar invaliditāti</t>
  </si>
  <si>
    <t>- strādājošas personas</t>
  </si>
  <si>
    <t>- nestrādājošas personas</t>
  </si>
  <si>
    <t>- personas bērna kopšanas atvaļinājumā</t>
  </si>
  <si>
    <t>- pilngadīgas personas ar invaliditāti</t>
  </si>
  <si>
    <t>- pensijas vecuma personas</t>
  </si>
  <si>
    <t>Pārskata mēnesī pabalstus pieprasījušās personas</t>
  </si>
  <si>
    <t>Personas, kurām pārskata mēnesī izmaksāti pabalsti</t>
  </si>
  <si>
    <t>no tiem</t>
  </si>
  <si>
    <t>- pabalsts garantētā minimālā ienākumu līmeņa nodrošināšanai</t>
  </si>
  <si>
    <t>no tām – pa atteikuma iemesliem</t>
  </si>
  <si>
    <t>- neatbilstība kritērijiem</t>
  </si>
  <si>
    <t>- līdzdarbības pienākumu nepildīšana</t>
  </si>
  <si>
    <t>- finanšu līdzekļu trūkums</t>
  </si>
  <si>
    <t>- dzīvokļa pabalsts</t>
  </si>
  <si>
    <t xml:space="preserve"> - personas, kurām spēkā trūcīgas personas statuss</t>
  </si>
  <si>
    <t>- personas, kurām spēkā maznodrošinātas personas statuss</t>
  </si>
  <si>
    <t>- personas, kurām spēkā trūcīgas personas statuss</t>
  </si>
  <si>
    <t xml:space="preserve"> - kopā</t>
  </si>
  <si>
    <r>
      <t xml:space="preserve">Pārskata mēnesī </t>
    </r>
    <r>
      <rPr>
        <b/>
        <u val="single"/>
        <sz val="10"/>
        <rFont val="Times New Roman"/>
        <family val="1"/>
      </rPr>
      <t>no jauna</t>
    </r>
    <r>
      <rPr>
        <b/>
        <sz val="10"/>
        <rFont val="Times New Roman"/>
        <family val="1"/>
      </rPr>
      <t xml:space="preserve"> konstatēta atbilstība trūcīgas personas statusam</t>
    </r>
  </si>
  <si>
    <r>
      <t xml:space="preserve">Pārskata mēnesī </t>
    </r>
    <r>
      <rPr>
        <b/>
        <u val="single"/>
        <sz val="10"/>
        <color indexed="16"/>
        <rFont val="Times New Roman"/>
        <family val="1"/>
      </rPr>
      <t>spēkā trūcīgas personas statuss</t>
    </r>
  </si>
  <si>
    <r>
      <t xml:space="preserve">t.sk., personas, kuras veic </t>
    </r>
    <r>
      <rPr>
        <sz val="10"/>
        <color indexed="8"/>
        <rFont val="Times New Roman"/>
        <family val="1"/>
      </rPr>
      <t>darba praktizēšanu pašvaldībās ar 100 latu stipendiju</t>
    </r>
  </si>
  <si>
    <r>
      <t xml:space="preserve">Informācija </t>
    </r>
    <r>
      <rPr>
        <b/>
        <u val="single"/>
        <sz val="10"/>
        <color indexed="16"/>
        <rFont val="Times New Roman"/>
        <family val="1"/>
      </rPr>
      <t>par visiem</t>
    </r>
    <r>
      <rPr>
        <b/>
        <sz val="10"/>
        <rFont val="Times New Roman"/>
        <family val="1"/>
      </rPr>
      <t xml:space="preserve"> pašvaldības sociālās palīdzības pabalstiem </t>
    </r>
    <r>
      <rPr>
        <b/>
        <u val="single"/>
        <sz val="10"/>
        <color indexed="16"/>
        <rFont val="Times New Roman"/>
        <family val="1"/>
      </rPr>
      <t>KOPĀ</t>
    </r>
  </si>
  <si>
    <r>
      <t xml:space="preserve"> - pabalsts garantētā minimālā ienākumu  </t>
    </r>
    <r>
      <rPr>
        <b/>
        <sz val="10"/>
        <color indexed="16"/>
        <rFont val="Times New Roman"/>
        <family val="1"/>
      </rPr>
      <t>(GMI)</t>
    </r>
    <r>
      <rPr>
        <b/>
        <sz val="10"/>
        <rFont val="Times New Roman"/>
        <family val="1"/>
      </rPr>
      <t xml:space="preserve"> līmeņa nodrošināšanai</t>
    </r>
  </si>
  <si>
    <r>
      <t xml:space="preserve"> - </t>
    </r>
    <r>
      <rPr>
        <b/>
        <sz val="10"/>
        <color indexed="16"/>
        <rFont val="Times New Roman"/>
        <family val="1"/>
      </rPr>
      <t>dzīvokļa</t>
    </r>
    <r>
      <rPr>
        <b/>
        <sz val="10"/>
        <rFont val="Times New Roman"/>
        <family val="1"/>
      </rPr>
      <t xml:space="preserve"> pabalsts</t>
    </r>
  </si>
  <si>
    <r>
      <t xml:space="preserve">Pārskata mēnesī pabalstu </t>
    </r>
    <r>
      <rPr>
        <b/>
        <sz val="10"/>
        <rFont val="Times New Roman"/>
        <family val="1"/>
      </rPr>
      <t>pieprasījušās</t>
    </r>
    <r>
      <rPr>
        <sz val="10"/>
        <rFont val="Times New Roman"/>
        <family val="1"/>
      </rPr>
      <t xml:space="preserve"> personas</t>
    </r>
  </si>
  <si>
    <r>
      <t xml:space="preserve">Personas, kurām pārskata mēnesī </t>
    </r>
    <r>
      <rPr>
        <b/>
        <sz val="10"/>
        <rFont val="Times New Roman"/>
        <family val="1"/>
      </rPr>
      <t>piešķirts</t>
    </r>
    <r>
      <rPr>
        <sz val="10"/>
        <rFont val="Times New Roman"/>
        <family val="1"/>
      </rPr>
      <t xml:space="preserve"> pabalsts, kopā</t>
    </r>
  </si>
  <si>
    <r>
      <t xml:space="preserve">Personas, kurām pārskata mēnesī </t>
    </r>
    <r>
      <rPr>
        <b/>
        <sz val="10"/>
        <rFont val="Times New Roman"/>
        <family val="1"/>
      </rPr>
      <t>atteikts</t>
    </r>
    <r>
      <rPr>
        <sz val="10"/>
        <rFont val="Times New Roman"/>
        <family val="1"/>
      </rPr>
      <t xml:space="preserve"> pabalsts, kopā</t>
    </r>
  </si>
  <si>
    <r>
      <t xml:space="preserve">Personas, kurām pārskata mēnesī </t>
    </r>
    <r>
      <rPr>
        <b/>
        <sz val="10"/>
        <rFont val="Times New Roman"/>
        <family val="1"/>
      </rPr>
      <t>izmaksāts</t>
    </r>
    <r>
      <rPr>
        <sz val="10"/>
        <rFont val="Times New Roman"/>
        <family val="1"/>
      </rPr>
      <t xml:space="preserve"> pabalsts, kopā</t>
    </r>
  </si>
  <si>
    <t>KODS</t>
  </si>
  <si>
    <r>
      <t>Personas, kurām pārskata mēnesī</t>
    </r>
    <r>
      <rPr>
        <b/>
        <sz val="10"/>
        <rFont val="Times New Roman"/>
        <family val="1"/>
      </rPr>
      <t xml:space="preserve"> izmaksāts</t>
    </r>
    <r>
      <rPr>
        <sz val="10"/>
        <rFont val="Times New Roman"/>
        <family val="1"/>
      </rPr>
      <t xml:space="preserve"> pabalsts</t>
    </r>
  </si>
  <si>
    <t xml:space="preserve"> - personām, kurām spēkā maznodrošinātas personas statuss (latos)</t>
  </si>
  <si>
    <r>
      <t xml:space="preserve">Personas, kurām pārskata mēnesī </t>
    </r>
    <r>
      <rPr>
        <b/>
        <sz val="10"/>
        <rFont val="Times New Roman"/>
        <family val="1"/>
      </rPr>
      <t>izmaksāti</t>
    </r>
    <r>
      <rPr>
        <sz val="10"/>
        <rFont val="Times New Roman"/>
        <family val="1"/>
      </rPr>
      <t xml:space="preserve"> pabalsti</t>
    </r>
  </si>
  <si>
    <t>NO TIEM - PA PABALSTU VEIDIEM</t>
  </si>
  <si>
    <t>RĀDĪTĀJS</t>
  </si>
  <si>
    <t>- pārējie pašvaldības sociālās palīdzības pabalsti</t>
  </si>
  <si>
    <t>2. ZIŅAS PAR SOCIĀLĀS PALĪDZĪBAS SNIEGŠANU NO 2010.GADA SĀKUMA</t>
  </si>
  <si>
    <t xml:space="preserve"> Kopā</t>
  </si>
  <si>
    <t>VĒRTĪBA</t>
  </si>
  <si>
    <t>MĒRV.</t>
  </si>
  <si>
    <t>lati</t>
  </si>
  <si>
    <t xml:space="preserve"> - personām, kurām spēkā trūcīgas personas statuss </t>
  </si>
  <si>
    <r>
      <t xml:space="preserve">Pārskata mēnesī pabalstam </t>
    </r>
    <r>
      <rPr>
        <b/>
        <sz val="10"/>
        <rFont val="Times New Roman"/>
        <family val="1"/>
      </rPr>
      <t>izlietotie līdzekļi</t>
    </r>
    <r>
      <rPr>
        <sz val="10"/>
        <rFont val="Times New Roman"/>
        <family val="1"/>
      </rPr>
      <t xml:space="preserve">, kopā </t>
    </r>
  </si>
  <si>
    <t xml:space="preserve">Pārskata mēnesī pabalstiem izlietotie līdzekļi </t>
  </si>
  <si>
    <r>
      <t xml:space="preserve">Pārskata mēnesī pabalstam </t>
    </r>
    <r>
      <rPr>
        <b/>
        <sz val="10"/>
        <rFont val="Times New Roman"/>
        <family val="1"/>
      </rPr>
      <t xml:space="preserve">izlietotie līdzekļi </t>
    </r>
  </si>
  <si>
    <r>
      <t xml:space="preserve">Pārskata mēnesī pabalstiem </t>
    </r>
    <r>
      <rPr>
        <b/>
        <sz val="10"/>
        <rFont val="Times New Roman"/>
        <family val="1"/>
      </rPr>
      <t>izlietotie līdzekļi</t>
    </r>
    <r>
      <rPr>
        <sz val="10"/>
        <rFont val="Times New Roman"/>
        <family val="1"/>
      </rPr>
      <t xml:space="preserve"> </t>
    </r>
  </si>
  <si>
    <r>
      <t xml:space="preserve">  - </t>
    </r>
    <r>
      <rPr>
        <b/>
        <sz val="10"/>
        <color indexed="16"/>
        <rFont val="Times New Roman"/>
        <family val="1"/>
      </rPr>
      <t>pārējie</t>
    </r>
    <r>
      <rPr>
        <b/>
        <sz val="10"/>
        <rFont val="Times New Roman"/>
        <family val="1"/>
      </rPr>
      <t xml:space="preserve"> pašvaldības sociālās palīdzības pabalsti - kopā</t>
    </r>
  </si>
  <si>
    <r>
      <t xml:space="preserve">t.sk., pabalsts piešķirts </t>
    </r>
    <r>
      <rPr>
        <b/>
        <sz val="10"/>
        <rFont val="Times New Roman"/>
        <family val="1"/>
      </rPr>
      <t>pirmreizēji</t>
    </r>
  </si>
  <si>
    <t>t.sk., pabalstu veselības aprūpei</t>
  </si>
  <si>
    <t>t.sk., pabalsts veselības aprūpei</t>
  </si>
  <si>
    <t>t.sk., pabalstam veselības aprūpei</t>
  </si>
  <si>
    <t>Pārskats par sociālās palīdzības sniegšanu ____________________ novada/republikas pilsētas pašvaldībā</t>
  </si>
  <si>
    <t>tālrunis</t>
  </si>
  <si>
    <t>fakss</t>
  </si>
  <si>
    <t>e-pasts</t>
  </si>
  <si>
    <t>adrese</t>
  </si>
  <si>
    <r>
      <t xml:space="preserve">Novada vai pilsētas </t>
    </r>
    <r>
      <rPr>
        <b/>
        <sz val="10"/>
        <rFont val="Times New Roman"/>
        <family val="1"/>
      </rPr>
      <t>domes</t>
    </r>
    <r>
      <rPr>
        <sz val="10"/>
        <rFont val="Times New Roman"/>
        <family val="1"/>
      </rPr>
      <t xml:space="preserve"> adrese</t>
    </r>
  </si>
  <si>
    <r>
      <t xml:space="preserve">Sociālā dienesta </t>
    </r>
    <r>
      <rPr>
        <sz val="10"/>
        <rFont val="Times New Roman"/>
        <family val="1"/>
      </rPr>
      <t>nosaukums</t>
    </r>
  </si>
  <si>
    <r>
      <t>Sociālā dienesta vadītājs</t>
    </r>
    <r>
      <rPr>
        <sz val="10"/>
        <rFont val="Times New Roman"/>
        <family val="1"/>
      </rPr>
      <t xml:space="preserve"> (vārds, uzvārds)</t>
    </r>
  </si>
  <si>
    <t>1. ZIŅAS PAR SOCIĀLĀS PALĪDZĪBAS SNIEGŠANU PĀRSKATA MĒNESĪ</t>
  </si>
  <si>
    <t>amats</t>
  </si>
  <si>
    <r>
      <t>Pārskata sagatavotājs</t>
    </r>
    <r>
      <rPr>
        <sz val="10"/>
        <rFont val="Times New Roman"/>
        <family val="1"/>
      </rPr>
      <t xml:space="preserve"> (vārds, uzvārds)</t>
    </r>
  </si>
  <si>
    <r>
      <t>Pārskata iesniegšanas</t>
    </r>
    <r>
      <rPr>
        <b/>
        <sz val="10"/>
        <rFont val="Times New Roman"/>
        <family val="1"/>
      </rPr>
      <t xml:space="preserve"> datums</t>
    </r>
  </si>
  <si>
    <t>personu skaits</t>
  </si>
  <si>
    <t>- pilngadīgas darbspējīgas personas, kopā</t>
  </si>
  <si>
    <r>
      <t xml:space="preserve">Personas, kurām pārskata mēnesī </t>
    </r>
    <r>
      <rPr>
        <b/>
        <sz val="10"/>
        <rFont val="Times New Roman"/>
        <family val="1"/>
      </rPr>
      <t>piešķirts</t>
    </r>
    <r>
      <rPr>
        <sz val="10"/>
        <rFont val="Times New Roman"/>
        <family val="1"/>
      </rPr>
      <t xml:space="preserve"> pabalsts</t>
    </r>
  </si>
  <si>
    <t>Personas, kurām no 2010.gada sākuma vismaz vienu dienu ir bijis spēkā trūcīgas personas statuss</t>
  </si>
  <si>
    <t>Personas, kurām no 2010.gada sākuma vismaz vienu reizi izmaksāts vismaz viens sociālās palīdzības pabalsts, kopā</t>
  </si>
  <si>
    <t>Personas, kurām no 2010.gada sākuma vismaz vienu reizi izmaksāts pabalsts garantētā minimālā ienākumu līmeņa nodrošināšanai</t>
  </si>
  <si>
    <t>Personas, kurām no 2010.gada sākuma vismaz vienu reizi izmaksāts dzīvokļa pabalsts</t>
  </si>
  <si>
    <t>Personas, kurām no 2010.gada sākuma vismaz vienu reizi izmaksāts kāds no pārējiem pašvaldības sociālās palīdzības pabalstiem</t>
  </si>
  <si>
    <t>Pašvaldības sociālās palīdzības pabalstiem plānotais līdzekļu apjoms 2010.gadam</t>
  </si>
  <si>
    <t>Pašvaldības sociālās palīdzības pabalstiem izlietotie līdzekļi no 2010.gada sākuma, kopā</t>
  </si>
  <si>
    <t>2010.gada __________________ mēnesī</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</si>
</sst>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2">
    <font>
      <sz val="10"/>
      <name val="Arial"/>
      <family val="0"/>
    </font>
    <font>
      <sz val="10"/>
      <name val="Times New Roman"/>
      <family val="1"/>
    </font>
    <font>
      <sz val="10"/>
      <color indexed="8"/>
      <name val="Times New Roman"/>
      <family val="1"/>
    </font>
    <font>
      <b/>
      <sz val="10"/>
      <name val="Times New Roman"/>
      <family val="1"/>
    </font>
    <font>
      <b/>
      <sz val="10"/>
      <name val="Arial"/>
      <family val="0"/>
    </font>
    <font>
      <b/>
      <u val="single"/>
      <sz val="10"/>
      <name val="Times New Roman"/>
      <family val="1"/>
    </font>
    <font>
      <b/>
      <sz val="10"/>
      <color indexed="16"/>
      <name val="Times New Roman"/>
      <family val="1"/>
    </font>
    <font>
      <b/>
      <u val="single"/>
      <sz val="10"/>
      <color indexed="16"/>
      <name val="Times New Roman"/>
      <family val="1"/>
    </font>
    <font>
      <b/>
      <sz val="10"/>
      <color indexed="16"/>
      <name val="Arial"/>
      <family val="0"/>
    </font>
    <font>
      <sz val="8"/>
      <name val="Arial"/>
      <family val="0"/>
    </font>
    <font>
      <b/>
      <sz val="12"/>
      <name val="Times New Roman"/>
      <family val="1"/>
    </font>
    <font>
      <b/>
      <i/>
      <sz val="11"/>
      <name val="Arial"/>
      <family val="0"/>
    </font>
    <font>
      <b/>
      <i/>
      <sz val="10"/>
      <color indexed="12"/>
      <name val="Times New Roman"/>
      <family val="1"/>
    </font>
    <font>
      <b/>
      <i/>
      <sz val="10"/>
      <color indexed="10"/>
      <name val="Times New Roman"/>
      <family val="1"/>
    </font>
    <font>
      <b/>
      <i/>
      <sz val="10"/>
      <color indexed="62"/>
      <name val="Times New Roman"/>
      <family val="1"/>
    </font>
    <font>
      <b/>
      <sz val="10"/>
      <color indexed="20"/>
      <name val="Times New Roman"/>
      <family val="1"/>
    </font>
    <font>
      <sz val="10"/>
      <color indexed="14"/>
      <name val="Times New Roman"/>
      <family val="1"/>
    </font>
    <font>
      <b/>
      <i/>
      <sz val="10"/>
      <color indexed="14"/>
      <name val="Times New Roman"/>
      <family val="1"/>
    </font>
    <font>
      <sz val="10"/>
      <color indexed="14"/>
      <name val="Arial"/>
      <family val="0"/>
    </font>
    <font>
      <b/>
      <sz val="10"/>
      <color indexed="14"/>
      <name val="Times New Roman"/>
      <family val="1"/>
    </font>
    <font>
      <b/>
      <i/>
      <sz val="11"/>
      <name val="Times New Roman"/>
      <family val="1"/>
    </font>
    <font>
      <sz val="10"/>
      <color indexed="20"/>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Font="1" applyAlignment="1">
      <alignment/>
    </xf>
    <xf numFmtId="0" fontId="3" fillId="0" borderId="0" xfId="0" applyFont="1" applyAlignment="1">
      <alignment/>
    </xf>
    <xf numFmtId="0" fontId="11" fillId="0" borderId="0" xfId="0" applyFont="1" applyAlignment="1">
      <alignment/>
    </xf>
    <xf numFmtId="0" fontId="1" fillId="0" borderId="1" xfId="0" applyFont="1" applyBorder="1" applyAlignment="1">
      <alignment horizontal="left" vertical="top" wrapText="1"/>
    </xf>
    <xf numFmtId="0" fontId="1" fillId="0" borderId="1" xfId="0" applyFont="1" applyBorder="1" applyAlignment="1">
      <alignment horizontal="left"/>
    </xf>
    <xf numFmtId="0" fontId="3" fillId="0" borderId="1" xfId="0" applyFont="1" applyBorder="1" applyAlignment="1">
      <alignment horizontal="left" vertical="top" wrapText="1"/>
    </xf>
    <xf numFmtId="0" fontId="1" fillId="0" borderId="1" xfId="0" applyFont="1" applyBorder="1" applyAlignment="1">
      <alignment horizontal="center"/>
    </xf>
    <xf numFmtId="0" fontId="15" fillId="0" borderId="0" xfId="0" applyFont="1" applyAlignment="1">
      <alignment/>
    </xf>
    <xf numFmtId="0" fontId="3" fillId="0" borderId="0" xfId="0" applyFont="1" applyBorder="1" applyAlignment="1">
      <alignment/>
    </xf>
    <xf numFmtId="0" fontId="1" fillId="0" borderId="0" xfId="0" applyFont="1" applyAlignment="1">
      <alignment/>
    </xf>
    <xf numFmtId="0" fontId="20" fillId="0" borderId="0" xfId="0" applyFont="1" applyAlignment="1">
      <alignment/>
    </xf>
    <xf numFmtId="0" fontId="3" fillId="0" borderId="0" xfId="0" applyFont="1" applyAlignment="1">
      <alignment horizontal="right"/>
    </xf>
    <xf numFmtId="0" fontId="16" fillId="0" borderId="0" xfId="0" applyFont="1" applyBorder="1" applyAlignment="1">
      <alignment horizontal="left" vertical="top" wrapText="1"/>
    </xf>
    <xf numFmtId="0" fontId="16" fillId="0" borderId="0" xfId="0" applyFont="1" applyBorder="1" applyAlignment="1">
      <alignment horizontal="center"/>
    </xf>
    <xf numFmtId="0" fontId="17" fillId="0" borderId="0" xfId="0" applyFont="1" applyBorder="1" applyAlignment="1">
      <alignment horizontal="center" vertical="top" wrapText="1"/>
    </xf>
    <xf numFmtId="0" fontId="0" fillId="0" borderId="0" xfId="0" applyBorder="1" applyAlignment="1">
      <alignment/>
    </xf>
    <xf numFmtId="0" fontId="3" fillId="0" borderId="1" xfId="0" applyFont="1" applyBorder="1" applyAlignment="1">
      <alignment horizontal="center" vertical="top" wrapText="1"/>
    </xf>
    <xf numFmtId="0" fontId="3" fillId="0" borderId="1" xfId="0" applyFont="1" applyBorder="1" applyAlignment="1">
      <alignment horizontal="center"/>
    </xf>
    <xf numFmtId="0" fontId="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top" wrapText="1"/>
    </xf>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2" fillId="0" borderId="1" xfId="0" applyFont="1" applyBorder="1" applyAlignment="1">
      <alignment horizontal="center"/>
    </xf>
    <xf numFmtId="0" fontId="13" fillId="0" borderId="1" xfId="0" applyFont="1" applyBorder="1" applyAlignment="1">
      <alignment horizontal="center"/>
    </xf>
    <xf numFmtId="0" fontId="1" fillId="0" borderId="1" xfId="0" applyFont="1" applyFill="1" applyBorder="1" applyAlignment="1">
      <alignment horizontal="left"/>
    </xf>
    <xf numFmtId="0" fontId="3" fillId="0" borderId="0" xfId="0" applyFont="1" applyBorder="1" applyAlignment="1">
      <alignment horizontal="center" vertical="center" wrapText="1"/>
    </xf>
    <xf numFmtId="0" fontId="16" fillId="0" borderId="0" xfId="0" applyFont="1" applyBorder="1" applyAlignment="1">
      <alignment horizontal="left" vertical="center" wrapText="1"/>
    </xf>
    <xf numFmtId="0" fontId="18" fillId="0" borderId="0" xfId="0" applyFont="1" applyBorder="1" applyAlignment="1">
      <alignment/>
    </xf>
    <xf numFmtId="0" fontId="19" fillId="0" borderId="0" xfId="0" applyFont="1" applyBorder="1" applyAlignment="1">
      <alignment/>
    </xf>
    <xf numFmtId="0" fontId="21" fillId="0" borderId="0" xfId="0" applyFont="1" applyAlignment="1">
      <alignment/>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xf>
    <xf numFmtId="0" fontId="1" fillId="0" borderId="1" xfId="0" applyFont="1" applyBorder="1" applyAlignment="1">
      <alignment horizontal="left"/>
    </xf>
    <xf numFmtId="0" fontId="1" fillId="0" borderId="1" xfId="0" applyFont="1" applyBorder="1" applyAlignment="1">
      <alignment vertical="top" wrapText="1"/>
    </xf>
    <xf numFmtId="0" fontId="10" fillId="0" borderId="0" xfId="0" applyFont="1" applyBorder="1" applyAlignment="1">
      <alignment horizontal="left"/>
    </xf>
    <xf numFmtId="0" fontId="1" fillId="0" borderId="1" xfId="0" applyFont="1" applyBorder="1" applyAlignment="1">
      <alignment horizontal="left" vertical="center" wrapText="1"/>
    </xf>
    <xf numFmtId="0" fontId="0" fillId="0" borderId="1" xfId="0" applyFont="1" applyBorder="1" applyAlignment="1">
      <alignment/>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1" fillId="0" borderId="1" xfId="0" applyNumberFormat="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center" wrapText="1"/>
    </xf>
    <xf numFmtId="0" fontId="10" fillId="0" borderId="0" xfId="0" applyFont="1" applyBorder="1" applyAlignment="1">
      <alignment/>
    </xf>
    <xf numFmtId="0" fontId="0" fillId="0" borderId="0" xfId="0" applyAlignment="1">
      <alignment/>
    </xf>
    <xf numFmtId="0" fontId="3" fillId="0" borderId="1" xfId="0" applyFont="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left" vertical="center" wrapText="1"/>
    </xf>
    <xf numFmtId="0" fontId="1" fillId="0" borderId="0" xfId="0" applyFont="1" applyAlignment="1">
      <alignment horizontal="center"/>
    </xf>
    <xf numFmtId="0" fontId="3" fillId="0" borderId="0" xfId="0" applyFont="1" applyAlignment="1">
      <alignment horizontal="left"/>
    </xf>
    <xf numFmtId="0" fontId="1" fillId="0" borderId="0" xfId="0" applyFont="1" applyAlignment="1">
      <alignment horizontal="left"/>
    </xf>
    <xf numFmtId="0" fontId="10" fillId="0" borderId="0" xfId="0" applyFont="1" applyAlignment="1">
      <alignment horizontal="center"/>
    </xf>
    <xf numFmtId="0"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Q107"/>
  <sheetViews>
    <sheetView tabSelected="1" zoomScale="120" zoomScaleNormal="120" workbookViewId="0" topLeftCell="A1">
      <selection activeCell="B98" sqref="B98:G98"/>
    </sheetView>
  </sheetViews>
  <sheetFormatPr defaultColWidth="9.140625" defaultRowHeight="12.75"/>
  <cols>
    <col min="1" max="1" width="11.57421875" style="0" customWidth="1"/>
    <col min="2" max="2" width="26.00390625" style="0" customWidth="1"/>
    <col min="3" max="3" width="9.00390625" style="0" customWidth="1"/>
    <col min="4" max="4" width="9.8515625" style="0" customWidth="1"/>
    <col min="5" max="5" width="17.140625" style="0" customWidth="1"/>
    <col min="7" max="7" width="9.28125" style="0" customWidth="1"/>
    <col min="8" max="8" width="7.57421875" style="0" customWidth="1"/>
    <col min="9" max="9" width="12.7109375" style="3" customWidth="1"/>
    <col min="10" max="10" width="17.00390625" style="0" customWidth="1"/>
  </cols>
  <sheetData>
    <row r="4" spans="1:10" s="2" customFormat="1" ht="15" customHeight="1">
      <c r="A4" s="59" t="s">
        <v>53</v>
      </c>
      <c r="B4" s="59"/>
      <c r="C4" s="59"/>
      <c r="D4" s="59"/>
      <c r="E4" s="59"/>
      <c r="F4" s="59"/>
      <c r="G4" s="59"/>
      <c r="H4" s="59"/>
      <c r="I4" s="59"/>
      <c r="J4" s="59"/>
    </row>
    <row r="5" spans="1:10" s="2" customFormat="1" ht="15" customHeight="1">
      <c r="A5" s="60" t="s">
        <v>75</v>
      </c>
      <c r="B5" s="60"/>
      <c r="C5" s="60"/>
      <c r="D5" s="60"/>
      <c r="E5" s="60"/>
      <c r="F5" s="60"/>
      <c r="G5" s="60"/>
      <c r="H5" s="60"/>
      <c r="I5" s="60"/>
      <c r="J5" s="60"/>
    </row>
    <row r="6" spans="1:10" s="2" customFormat="1" ht="15" customHeight="1">
      <c r="A6" s="12"/>
      <c r="B6" s="12"/>
      <c r="C6" s="12"/>
      <c r="D6" s="12"/>
      <c r="E6" s="12"/>
      <c r="F6" s="12"/>
      <c r="G6" s="12"/>
      <c r="H6" s="12"/>
      <c r="I6" s="12"/>
      <c r="J6" s="12"/>
    </row>
    <row r="7" spans="1:10" s="2" customFormat="1" ht="15" customHeight="1">
      <c r="A7" s="58" t="s">
        <v>58</v>
      </c>
      <c r="B7" s="58"/>
      <c r="C7" s="58"/>
      <c r="D7" s="58"/>
      <c r="E7" s="58"/>
      <c r="F7" s="58"/>
      <c r="G7" s="58"/>
      <c r="H7" s="58"/>
      <c r="I7" s="58"/>
      <c r="J7" s="58"/>
    </row>
    <row r="8" spans="1:10" s="2" customFormat="1" ht="15" customHeight="1">
      <c r="A8" s="57" t="s">
        <v>59</v>
      </c>
      <c r="B8" s="58"/>
      <c r="C8" s="58"/>
      <c r="D8" s="58"/>
      <c r="E8" s="58"/>
      <c r="F8" s="58"/>
      <c r="G8" s="58"/>
      <c r="H8" s="58"/>
      <c r="I8" s="58"/>
      <c r="J8" s="58"/>
    </row>
    <row r="9" spans="1:10" s="2" customFormat="1" ht="15" customHeight="1">
      <c r="A9" s="56" t="s">
        <v>57</v>
      </c>
      <c r="B9" s="56"/>
      <c r="C9" s="58"/>
      <c r="D9" s="58"/>
      <c r="E9" s="58"/>
      <c r="F9" s="58"/>
      <c r="G9" s="58"/>
      <c r="H9" s="58"/>
      <c r="I9" s="58"/>
      <c r="J9" s="58"/>
    </row>
    <row r="10" spans="1:10" s="2" customFormat="1" ht="15" customHeight="1">
      <c r="A10" s="56" t="s">
        <v>54</v>
      </c>
      <c r="B10" s="56"/>
      <c r="C10" s="58"/>
      <c r="D10" s="58"/>
      <c r="E10" s="58"/>
      <c r="F10" s="58"/>
      <c r="G10" s="58"/>
      <c r="H10" s="58"/>
      <c r="I10" s="58"/>
      <c r="J10" s="58"/>
    </row>
    <row r="11" spans="1:10" s="2" customFormat="1" ht="15" customHeight="1">
      <c r="A11" s="56" t="s">
        <v>55</v>
      </c>
      <c r="B11" s="56"/>
      <c r="C11" s="58"/>
      <c r="D11" s="58"/>
      <c r="E11" s="58"/>
      <c r="F11" s="58"/>
      <c r="G11" s="58"/>
      <c r="H11" s="58"/>
      <c r="I11" s="58"/>
      <c r="J11" s="58"/>
    </row>
    <row r="12" spans="1:10" s="2" customFormat="1" ht="15" customHeight="1">
      <c r="A12" s="56" t="s">
        <v>56</v>
      </c>
      <c r="B12" s="56"/>
      <c r="C12" s="58"/>
      <c r="D12" s="58"/>
      <c r="E12" s="58"/>
      <c r="F12" s="58"/>
      <c r="G12" s="58"/>
      <c r="H12" s="58"/>
      <c r="I12" s="58"/>
      <c r="J12" s="58"/>
    </row>
    <row r="13" spans="1:10" s="2" customFormat="1" ht="15" customHeight="1">
      <c r="A13" s="57" t="s">
        <v>60</v>
      </c>
      <c r="B13" s="58"/>
      <c r="C13" s="58"/>
      <c r="D13" s="58"/>
      <c r="E13" s="58"/>
      <c r="F13" s="58"/>
      <c r="G13" s="58"/>
      <c r="H13" s="58"/>
      <c r="I13" s="58"/>
      <c r="J13" s="58"/>
    </row>
    <row r="14" spans="1:10" s="2" customFormat="1" ht="15" customHeight="1">
      <c r="A14" s="56" t="s">
        <v>54</v>
      </c>
      <c r="B14" s="56"/>
      <c r="C14" s="58"/>
      <c r="D14" s="58"/>
      <c r="E14" s="58"/>
      <c r="F14" s="58"/>
      <c r="G14" s="58"/>
      <c r="H14" s="58"/>
      <c r="I14" s="58"/>
      <c r="J14" s="58"/>
    </row>
    <row r="15" spans="1:10" s="2" customFormat="1" ht="15" customHeight="1">
      <c r="A15" s="56" t="s">
        <v>56</v>
      </c>
      <c r="B15" s="56"/>
      <c r="C15" s="58"/>
      <c r="D15" s="58"/>
      <c r="E15" s="58"/>
      <c r="F15" s="58"/>
      <c r="G15" s="58"/>
      <c r="H15" s="58"/>
      <c r="I15" s="58"/>
      <c r="J15" s="58"/>
    </row>
    <row r="16" spans="1:10" s="2" customFormat="1" ht="15" customHeight="1">
      <c r="A16" s="57" t="s">
        <v>63</v>
      </c>
      <c r="B16" s="58"/>
      <c r="C16" s="56"/>
      <c r="D16" s="56"/>
      <c r="E16" s="56"/>
      <c r="F16" s="56"/>
      <c r="G16" s="56"/>
      <c r="H16" s="56"/>
      <c r="I16" s="56"/>
      <c r="J16" s="56"/>
    </row>
    <row r="17" spans="1:10" s="2" customFormat="1" ht="15" customHeight="1">
      <c r="A17" s="56" t="s">
        <v>62</v>
      </c>
      <c r="B17" s="56"/>
      <c r="C17" s="56"/>
      <c r="D17" s="56"/>
      <c r="E17" s="56"/>
      <c r="F17" s="56"/>
      <c r="G17" s="56"/>
      <c r="H17" s="56"/>
      <c r="I17" s="56"/>
      <c r="J17" s="56"/>
    </row>
    <row r="18" spans="1:10" s="2" customFormat="1" ht="15" customHeight="1">
      <c r="A18" s="56" t="s">
        <v>54</v>
      </c>
      <c r="B18" s="56"/>
      <c r="C18" s="56"/>
      <c r="D18" s="56"/>
      <c r="E18" s="56"/>
      <c r="F18" s="56"/>
      <c r="G18" s="56"/>
      <c r="H18" s="56"/>
      <c r="I18" s="56"/>
      <c r="J18" s="56"/>
    </row>
    <row r="19" spans="1:10" s="2" customFormat="1" ht="15" customHeight="1">
      <c r="A19" s="56" t="s">
        <v>56</v>
      </c>
      <c r="B19" s="56"/>
      <c r="C19" s="56"/>
      <c r="D19" s="56"/>
      <c r="E19" s="56"/>
      <c r="F19" s="56"/>
      <c r="G19" s="56"/>
      <c r="H19" s="56"/>
      <c r="I19" s="56"/>
      <c r="J19" s="56"/>
    </row>
    <row r="20" spans="1:10" s="2" customFormat="1" ht="15" customHeight="1">
      <c r="A20" s="58" t="s">
        <v>64</v>
      </c>
      <c r="B20" s="57"/>
      <c r="C20" s="56"/>
      <c r="D20" s="56"/>
      <c r="E20" s="56"/>
      <c r="F20" s="56"/>
      <c r="G20" s="56"/>
      <c r="H20" s="56"/>
      <c r="I20" s="56"/>
      <c r="J20" s="56"/>
    </row>
    <row r="21" s="10" customFormat="1" ht="15" customHeight="1">
      <c r="I21" s="11"/>
    </row>
    <row r="22" spans="1:10" ht="15" customHeight="1">
      <c r="A22" s="47" t="s">
        <v>61</v>
      </c>
      <c r="B22" s="48"/>
      <c r="C22" s="48"/>
      <c r="D22" s="48"/>
      <c r="E22" s="48"/>
      <c r="F22" s="48"/>
      <c r="G22" s="48"/>
      <c r="H22" s="48"/>
      <c r="I22" s="48"/>
      <c r="J22" s="48"/>
    </row>
    <row r="23" spans="1:12" ht="15" customHeight="1">
      <c r="A23" s="52" t="s">
        <v>36</v>
      </c>
      <c r="B23" s="52"/>
      <c r="C23" s="52"/>
      <c r="D23" s="52"/>
      <c r="E23" s="52"/>
      <c r="F23" s="52"/>
      <c r="G23" s="52"/>
      <c r="H23" s="17" t="s">
        <v>31</v>
      </c>
      <c r="I23" s="18" t="s">
        <v>41</v>
      </c>
      <c r="J23" s="17" t="s">
        <v>40</v>
      </c>
      <c r="L23" s="2"/>
    </row>
    <row r="24" spans="1:12" ht="15" customHeight="1">
      <c r="A24" s="32" t="s">
        <v>21</v>
      </c>
      <c r="B24" s="32"/>
      <c r="C24" s="32"/>
      <c r="D24" s="32"/>
      <c r="E24" s="32"/>
      <c r="F24" s="32"/>
      <c r="G24" s="32"/>
      <c r="H24" s="19">
        <v>10</v>
      </c>
      <c r="I24" s="7" t="s">
        <v>65</v>
      </c>
      <c r="J24" s="20">
        <v>0</v>
      </c>
      <c r="L24" s="8" t="str">
        <f>IF(J24&lt;=J25,"OK","No jauna konstatēto skaits pārsniedz kopējo skaitu!!! ")</f>
        <v>OK</v>
      </c>
    </row>
    <row r="25" spans="1:12" ht="15" customHeight="1">
      <c r="A25" s="32" t="s">
        <v>22</v>
      </c>
      <c r="B25" s="55"/>
      <c r="C25" s="49" t="s">
        <v>39</v>
      </c>
      <c r="D25" s="49"/>
      <c r="E25" s="49"/>
      <c r="F25" s="49"/>
      <c r="G25" s="49"/>
      <c r="H25" s="6">
        <v>11</v>
      </c>
      <c r="I25" s="7" t="s">
        <v>65</v>
      </c>
      <c r="J25" s="21">
        <f>J26+J28+J33+J34</f>
        <v>0</v>
      </c>
      <c r="L25" s="8"/>
    </row>
    <row r="26" spans="1:12" ht="15" customHeight="1">
      <c r="A26" s="55"/>
      <c r="B26" s="55"/>
      <c r="C26" s="33" t="s">
        <v>0</v>
      </c>
      <c r="D26" s="38" t="s">
        <v>1</v>
      </c>
      <c r="E26" s="38"/>
      <c r="F26" s="38"/>
      <c r="G26" s="38"/>
      <c r="H26" s="4">
        <v>111</v>
      </c>
      <c r="I26" s="7" t="s">
        <v>65</v>
      </c>
      <c r="J26" s="22">
        <v>0</v>
      </c>
      <c r="L26" s="8"/>
    </row>
    <row r="27" spans="1:12" ht="15" customHeight="1">
      <c r="A27" s="55"/>
      <c r="B27" s="55"/>
      <c r="C27" s="53"/>
      <c r="D27" s="38" t="s">
        <v>2</v>
      </c>
      <c r="E27" s="38"/>
      <c r="F27" s="38"/>
      <c r="G27" s="38"/>
      <c r="H27" s="4">
        <v>1111</v>
      </c>
      <c r="I27" s="7" t="s">
        <v>65</v>
      </c>
      <c r="J27" s="22">
        <v>0</v>
      </c>
      <c r="L27" s="8" t="str">
        <f>IF(J26&gt;=J27,"OK","Bērni- invalīdi pārsniedz kopējo bērnu skaitu!!!")</f>
        <v>OK</v>
      </c>
    </row>
    <row r="28" spans="1:12" ht="15" customHeight="1">
      <c r="A28" s="55"/>
      <c r="B28" s="55"/>
      <c r="C28" s="53"/>
      <c r="D28" s="44" t="s">
        <v>66</v>
      </c>
      <c r="E28" s="44"/>
      <c r="F28" s="44"/>
      <c r="G28" s="44"/>
      <c r="H28" s="4">
        <v>112</v>
      </c>
      <c r="I28" s="7" t="s">
        <v>65</v>
      </c>
      <c r="J28" s="21">
        <f>J29+J30+J31</f>
        <v>0</v>
      </c>
      <c r="L28" s="8"/>
    </row>
    <row r="29" spans="1:12" ht="15" customHeight="1">
      <c r="A29" s="55"/>
      <c r="B29" s="55"/>
      <c r="C29" s="53"/>
      <c r="D29" s="33" t="s">
        <v>0</v>
      </c>
      <c r="E29" s="38" t="s">
        <v>3</v>
      </c>
      <c r="F29" s="36"/>
      <c r="G29" s="36"/>
      <c r="H29" s="4">
        <v>1121</v>
      </c>
      <c r="I29" s="7" t="s">
        <v>65</v>
      </c>
      <c r="J29" s="22">
        <v>0</v>
      </c>
      <c r="L29" s="8"/>
    </row>
    <row r="30" spans="1:12" ht="15" customHeight="1">
      <c r="A30" s="55"/>
      <c r="B30" s="55"/>
      <c r="C30" s="53"/>
      <c r="D30" s="54"/>
      <c r="E30" s="38" t="s">
        <v>4</v>
      </c>
      <c r="F30" s="36"/>
      <c r="G30" s="36"/>
      <c r="H30" s="4">
        <v>1122</v>
      </c>
      <c r="I30" s="7" t="s">
        <v>65</v>
      </c>
      <c r="J30" s="22">
        <v>0</v>
      </c>
      <c r="L30" s="8"/>
    </row>
    <row r="31" spans="1:12" ht="15" customHeight="1">
      <c r="A31" s="55"/>
      <c r="B31" s="55"/>
      <c r="C31" s="53"/>
      <c r="D31" s="54"/>
      <c r="E31" s="38" t="s">
        <v>5</v>
      </c>
      <c r="F31" s="36"/>
      <c r="G31" s="36"/>
      <c r="H31" s="4">
        <v>1123</v>
      </c>
      <c r="I31" s="7" t="s">
        <v>65</v>
      </c>
      <c r="J31" s="22">
        <v>0</v>
      </c>
      <c r="L31" s="8"/>
    </row>
    <row r="32" spans="1:12" ht="30" customHeight="1">
      <c r="A32" s="55"/>
      <c r="B32" s="55"/>
      <c r="C32" s="53"/>
      <c r="D32" s="38" t="s">
        <v>23</v>
      </c>
      <c r="E32" s="38"/>
      <c r="F32" s="38"/>
      <c r="G32" s="38"/>
      <c r="H32" s="4">
        <v>1124</v>
      </c>
      <c r="I32" s="7" t="s">
        <v>65</v>
      </c>
      <c r="J32" s="22">
        <v>0</v>
      </c>
      <c r="L32" s="8" t="str">
        <f>IF(J32&lt;=J30,"OK","Stipendiāti pārsniedz nestrādājošo skaitu!!!")</f>
        <v>OK</v>
      </c>
    </row>
    <row r="33" spans="1:12" ht="15" customHeight="1">
      <c r="A33" s="55"/>
      <c r="B33" s="55"/>
      <c r="C33" s="53"/>
      <c r="D33" s="38" t="s">
        <v>6</v>
      </c>
      <c r="E33" s="38"/>
      <c r="F33" s="38"/>
      <c r="G33" s="38"/>
      <c r="H33" s="4">
        <v>113</v>
      </c>
      <c r="I33" s="7" t="s">
        <v>65</v>
      </c>
      <c r="J33" s="22">
        <v>0</v>
      </c>
      <c r="L33" s="8"/>
    </row>
    <row r="34" spans="1:12" ht="15" customHeight="1">
      <c r="A34" s="55"/>
      <c r="B34" s="55"/>
      <c r="C34" s="53"/>
      <c r="D34" s="38" t="s">
        <v>7</v>
      </c>
      <c r="E34" s="38"/>
      <c r="F34" s="38"/>
      <c r="G34" s="38"/>
      <c r="H34" s="4">
        <v>114</v>
      </c>
      <c r="I34" s="7" t="s">
        <v>65</v>
      </c>
      <c r="J34" s="22">
        <v>0</v>
      </c>
      <c r="L34" s="8"/>
    </row>
    <row r="35" spans="1:12" ht="15" customHeight="1">
      <c r="A35" s="46" t="s">
        <v>24</v>
      </c>
      <c r="B35" s="46"/>
      <c r="C35" s="45" t="s">
        <v>8</v>
      </c>
      <c r="D35" s="45"/>
      <c r="E35" s="45"/>
      <c r="F35" s="45"/>
      <c r="G35" s="45"/>
      <c r="H35" s="6">
        <v>20</v>
      </c>
      <c r="I35" s="7" t="s">
        <v>65</v>
      </c>
      <c r="J35" s="23">
        <v>0</v>
      </c>
      <c r="L35" s="8"/>
    </row>
    <row r="36" spans="1:12" ht="15" customHeight="1">
      <c r="A36" s="46"/>
      <c r="B36" s="46"/>
      <c r="C36" s="45" t="s">
        <v>9</v>
      </c>
      <c r="D36" s="45"/>
      <c r="E36" s="45"/>
      <c r="F36" s="45"/>
      <c r="G36" s="45"/>
      <c r="H36" s="6">
        <v>21</v>
      </c>
      <c r="I36" s="7" t="s">
        <v>65</v>
      </c>
      <c r="J36" s="23">
        <v>0</v>
      </c>
      <c r="L36" s="8"/>
    </row>
    <row r="37" spans="1:12" ht="15" customHeight="1">
      <c r="A37" s="46"/>
      <c r="B37" s="46"/>
      <c r="C37" s="46" t="s">
        <v>45</v>
      </c>
      <c r="D37" s="46"/>
      <c r="E37" s="46"/>
      <c r="F37" s="46"/>
      <c r="G37" s="46"/>
      <c r="H37" s="6">
        <v>22</v>
      </c>
      <c r="I37" s="7" t="s">
        <v>42</v>
      </c>
      <c r="J37" s="21">
        <f>J55+J76+J83</f>
        <v>0</v>
      </c>
      <c r="L37" s="8"/>
    </row>
    <row r="38" spans="1:12" ht="15" customHeight="1">
      <c r="A38" s="42" t="s">
        <v>35</v>
      </c>
      <c r="B38" s="42" t="s">
        <v>25</v>
      </c>
      <c r="C38" s="38" t="s">
        <v>27</v>
      </c>
      <c r="D38" s="38"/>
      <c r="E38" s="38"/>
      <c r="F38" s="38"/>
      <c r="G38" s="38"/>
      <c r="H38" s="6">
        <v>30</v>
      </c>
      <c r="I38" s="7" t="s">
        <v>65</v>
      </c>
      <c r="J38" s="22">
        <v>0</v>
      </c>
      <c r="L38" s="8"/>
    </row>
    <row r="39" spans="1:10" ht="15" customHeight="1">
      <c r="A39" s="42"/>
      <c r="B39" s="43"/>
      <c r="C39" s="38" t="s">
        <v>67</v>
      </c>
      <c r="D39" s="38"/>
      <c r="E39" s="38"/>
      <c r="F39" s="38"/>
      <c r="G39" s="38"/>
      <c r="H39" s="6">
        <v>31</v>
      </c>
      <c r="I39" s="7" t="s">
        <v>65</v>
      </c>
      <c r="J39" s="22">
        <v>0</v>
      </c>
    </row>
    <row r="40" spans="1:12" ht="15" customHeight="1">
      <c r="A40" s="42"/>
      <c r="B40" s="43"/>
      <c r="C40" s="51" t="s">
        <v>49</v>
      </c>
      <c r="D40" s="51"/>
      <c r="E40" s="51"/>
      <c r="F40" s="51"/>
      <c r="G40" s="51"/>
      <c r="H40" s="4">
        <v>311</v>
      </c>
      <c r="I40" s="7" t="s">
        <v>65</v>
      </c>
      <c r="J40" s="22">
        <v>0</v>
      </c>
      <c r="L40" s="8" t="str">
        <f>IF(J40&lt;=J39,"OK","Pirmreizēji piešķirtie pārsniedz piešķirto kopējo skaitu!!!")</f>
        <v>OK</v>
      </c>
    </row>
    <row r="41" spans="1:12" ht="15" customHeight="1">
      <c r="A41" s="42"/>
      <c r="B41" s="43"/>
      <c r="C41" s="38" t="s">
        <v>29</v>
      </c>
      <c r="D41" s="38"/>
      <c r="E41" s="38"/>
      <c r="F41" s="38"/>
      <c r="G41" s="38"/>
      <c r="H41" s="6">
        <v>32</v>
      </c>
      <c r="I41" s="7" t="s">
        <v>65</v>
      </c>
      <c r="J41" s="21">
        <f>J42+J43+J44</f>
        <v>0</v>
      </c>
      <c r="L41" s="2"/>
    </row>
    <row r="42" spans="1:12" ht="15" customHeight="1">
      <c r="A42" s="42"/>
      <c r="B42" s="43"/>
      <c r="C42" s="38" t="s">
        <v>12</v>
      </c>
      <c r="D42" s="38"/>
      <c r="E42" s="38" t="s">
        <v>13</v>
      </c>
      <c r="F42" s="38"/>
      <c r="G42" s="38"/>
      <c r="H42" s="4">
        <v>321</v>
      </c>
      <c r="I42" s="7" t="s">
        <v>65</v>
      </c>
      <c r="J42" s="22">
        <v>0</v>
      </c>
      <c r="L42" s="2"/>
    </row>
    <row r="43" spans="1:12" ht="15" customHeight="1">
      <c r="A43" s="42"/>
      <c r="B43" s="43"/>
      <c r="C43" s="38"/>
      <c r="D43" s="38"/>
      <c r="E43" s="38" t="s">
        <v>14</v>
      </c>
      <c r="F43" s="38"/>
      <c r="G43" s="38"/>
      <c r="H43" s="4">
        <v>322</v>
      </c>
      <c r="I43" s="7" t="s">
        <v>65</v>
      </c>
      <c r="J43" s="22">
        <v>0</v>
      </c>
      <c r="L43" s="2"/>
    </row>
    <row r="44" spans="1:12" ht="15" customHeight="1">
      <c r="A44" s="42"/>
      <c r="B44" s="43"/>
      <c r="C44" s="38"/>
      <c r="D44" s="38"/>
      <c r="E44" s="38" t="s">
        <v>15</v>
      </c>
      <c r="F44" s="38"/>
      <c r="G44" s="38"/>
      <c r="H44" s="4">
        <v>323</v>
      </c>
      <c r="I44" s="7" t="s">
        <v>65</v>
      </c>
      <c r="J44" s="22">
        <v>0</v>
      </c>
      <c r="L44" s="2"/>
    </row>
    <row r="45" spans="1:12" ht="15" customHeight="1">
      <c r="A45" s="42"/>
      <c r="B45" s="43"/>
      <c r="C45" s="38" t="s">
        <v>30</v>
      </c>
      <c r="D45" s="38"/>
      <c r="E45" s="38"/>
      <c r="F45" s="38"/>
      <c r="G45" s="38"/>
      <c r="H45" s="6">
        <v>33</v>
      </c>
      <c r="I45" s="7" t="s">
        <v>65</v>
      </c>
      <c r="J45" s="21">
        <f>J46+J48+J53+J54</f>
        <v>0</v>
      </c>
      <c r="L45" s="2"/>
    </row>
    <row r="46" spans="1:12" ht="15" customHeight="1">
      <c r="A46" s="42"/>
      <c r="B46" s="43"/>
      <c r="C46" s="34" t="s">
        <v>0</v>
      </c>
      <c r="D46" s="38" t="s">
        <v>1</v>
      </c>
      <c r="E46" s="38"/>
      <c r="F46" s="38"/>
      <c r="G46" s="38"/>
      <c r="H46" s="4">
        <v>331</v>
      </c>
      <c r="I46" s="7" t="s">
        <v>65</v>
      </c>
      <c r="J46" s="22">
        <v>0</v>
      </c>
      <c r="L46" s="2"/>
    </row>
    <row r="47" spans="1:12" ht="15" customHeight="1">
      <c r="A47" s="42"/>
      <c r="B47" s="43"/>
      <c r="C47" s="35"/>
      <c r="D47" s="38" t="s">
        <v>2</v>
      </c>
      <c r="E47" s="38"/>
      <c r="F47" s="38"/>
      <c r="G47" s="38"/>
      <c r="H47" s="4">
        <v>3311</v>
      </c>
      <c r="I47" s="7" t="s">
        <v>65</v>
      </c>
      <c r="J47" s="22">
        <v>0</v>
      </c>
      <c r="L47" s="8" t="str">
        <f>IF(J46&gt;=J47,"OK","Bērni- invalīdi pārsniedz kopējo bērnu skaitu!!!")</f>
        <v>OK</v>
      </c>
    </row>
    <row r="48" spans="1:12" ht="15" customHeight="1">
      <c r="A48" s="42"/>
      <c r="B48" s="43"/>
      <c r="C48" s="35"/>
      <c r="D48" s="44" t="s">
        <v>66</v>
      </c>
      <c r="E48" s="44"/>
      <c r="F48" s="44"/>
      <c r="G48" s="44"/>
      <c r="H48" s="4">
        <v>332</v>
      </c>
      <c r="I48" s="7" t="s">
        <v>65</v>
      </c>
      <c r="J48" s="21">
        <f>J49+J50+J51</f>
        <v>0</v>
      </c>
      <c r="L48" s="2"/>
    </row>
    <row r="49" spans="1:12" ht="15" customHeight="1">
      <c r="A49" s="42"/>
      <c r="B49" s="43"/>
      <c r="C49" s="35"/>
      <c r="D49" s="34" t="s">
        <v>0</v>
      </c>
      <c r="E49" s="38" t="s">
        <v>3</v>
      </c>
      <c r="F49" s="36"/>
      <c r="G49" s="36"/>
      <c r="H49" s="4">
        <v>3321</v>
      </c>
      <c r="I49" s="7" t="s">
        <v>65</v>
      </c>
      <c r="J49" s="22">
        <v>0</v>
      </c>
      <c r="L49" s="2"/>
    </row>
    <row r="50" spans="1:12" ht="15" customHeight="1">
      <c r="A50" s="42"/>
      <c r="B50" s="43"/>
      <c r="C50" s="35"/>
      <c r="D50" s="35"/>
      <c r="E50" s="38" t="s">
        <v>4</v>
      </c>
      <c r="F50" s="36"/>
      <c r="G50" s="36"/>
      <c r="H50" s="4">
        <v>3322</v>
      </c>
      <c r="I50" s="7" t="s">
        <v>65</v>
      </c>
      <c r="J50" s="22">
        <v>0</v>
      </c>
      <c r="L50" s="2"/>
    </row>
    <row r="51" spans="1:12" ht="15" customHeight="1">
      <c r="A51" s="42"/>
      <c r="B51" s="43"/>
      <c r="C51" s="35"/>
      <c r="D51" s="35"/>
      <c r="E51" s="38" t="s">
        <v>5</v>
      </c>
      <c r="F51" s="36"/>
      <c r="G51" s="36"/>
      <c r="H51" s="4">
        <v>3323</v>
      </c>
      <c r="I51" s="7" t="s">
        <v>65</v>
      </c>
      <c r="J51" s="22">
        <v>0</v>
      </c>
      <c r="L51" s="2"/>
    </row>
    <row r="52" spans="1:12" ht="30" customHeight="1">
      <c r="A52" s="42"/>
      <c r="B52" s="43"/>
      <c r="C52" s="35"/>
      <c r="D52" s="38" t="s">
        <v>23</v>
      </c>
      <c r="E52" s="38"/>
      <c r="F52" s="38"/>
      <c r="G52" s="38"/>
      <c r="H52" s="4">
        <v>3324</v>
      </c>
      <c r="I52" s="7" t="s">
        <v>65</v>
      </c>
      <c r="J52" s="22">
        <v>0</v>
      </c>
      <c r="L52" s="8" t="str">
        <f>IF(J52&lt;=J50,"OK","Stipendiāti pārsniedz nestrādājošo skaitu!!!")</f>
        <v>OK</v>
      </c>
    </row>
    <row r="53" spans="1:12" ht="15" customHeight="1">
      <c r="A53" s="42"/>
      <c r="B53" s="43"/>
      <c r="C53" s="35"/>
      <c r="D53" s="38" t="s">
        <v>6</v>
      </c>
      <c r="E53" s="38"/>
      <c r="F53" s="38"/>
      <c r="G53" s="38"/>
      <c r="H53" s="4">
        <v>333</v>
      </c>
      <c r="I53" s="7" t="s">
        <v>65</v>
      </c>
      <c r="J53" s="22">
        <v>0</v>
      </c>
      <c r="L53" s="2"/>
    </row>
    <row r="54" spans="1:12" ht="15" customHeight="1">
      <c r="A54" s="42"/>
      <c r="B54" s="43"/>
      <c r="C54" s="35"/>
      <c r="D54" s="38" t="s">
        <v>7</v>
      </c>
      <c r="E54" s="38"/>
      <c r="F54" s="38"/>
      <c r="G54" s="38"/>
      <c r="H54" s="4">
        <v>334</v>
      </c>
      <c r="I54" s="7" t="s">
        <v>65</v>
      </c>
      <c r="J54" s="22">
        <v>0</v>
      </c>
      <c r="L54" s="2"/>
    </row>
    <row r="55" spans="1:12" ht="15" customHeight="1">
      <c r="A55" s="42"/>
      <c r="B55" s="43"/>
      <c r="C55" s="38" t="s">
        <v>46</v>
      </c>
      <c r="D55" s="38"/>
      <c r="E55" s="38"/>
      <c r="F55" s="38"/>
      <c r="G55" s="38"/>
      <c r="H55" s="6">
        <v>34</v>
      </c>
      <c r="I55" s="7" t="s">
        <v>42</v>
      </c>
      <c r="J55" s="22">
        <v>0</v>
      </c>
      <c r="L55" s="2"/>
    </row>
    <row r="56" spans="1:12" ht="15" customHeight="1">
      <c r="A56" s="42"/>
      <c r="B56" s="42" t="s">
        <v>26</v>
      </c>
      <c r="C56" s="38" t="s">
        <v>27</v>
      </c>
      <c r="D56" s="38"/>
      <c r="E56" s="38"/>
      <c r="F56" s="38"/>
      <c r="G56" s="38"/>
      <c r="H56" s="6">
        <v>40</v>
      </c>
      <c r="I56" s="7" t="s">
        <v>65</v>
      </c>
      <c r="J56" s="22">
        <v>0</v>
      </c>
      <c r="L56" s="2"/>
    </row>
    <row r="57" spans="1:12" ht="15" customHeight="1">
      <c r="A57" s="42"/>
      <c r="B57" s="43"/>
      <c r="C57" s="38" t="s">
        <v>28</v>
      </c>
      <c r="D57" s="38"/>
      <c r="E57" s="38"/>
      <c r="F57" s="38"/>
      <c r="G57" s="38"/>
      <c r="H57" s="6">
        <v>41</v>
      </c>
      <c r="I57" s="7" t="s">
        <v>65</v>
      </c>
      <c r="J57" s="22">
        <v>0</v>
      </c>
      <c r="L57" s="8" t="str">
        <f>IF(J57&gt;=J58+J59,"OK","KOPĒJAIS SKAITS MAZĀKS KĀ  TRŪCĪGO UN MAZNODROŠINĀTO SUMMA")</f>
        <v>OK</v>
      </c>
    </row>
    <row r="58" spans="1:12" ht="15" customHeight="1">
      <c r="A58" s="42"/>
      <c r="B58" s="43"/>
      <c r="C58" s="34" t="s">
        <v>0</v>
      </c>
      <c r="D58" s="38" t="s">
        <v>17</v>
      </c>
      <c r="E58" s="38"/>
      <c r="F58" s="38"/>
      <c r="G58" s="38"/>
      <c r="H58" s="4">
        <v>411</v>
      </c>
      <c r="I58" s="7" t="s">
        <v>65</v>
      </c>
      <c r="J58" s="22">
        <v>0</v>
      </c>
      <c r="L58" s="2"/>
    </row>
    <row r="59" spans="1:12" ht="15.75" customHeight="1">
      <c r="A59" s="42"/>
      <c r="B59" s="43"/>
      <c r="C59" s="35"/>
      <c r="D59" s="38" t="s">
        <v>18</v>
      </c>
      <c r="E59" s="38"/>
      <c r="F59" s="38"/>
      <c r="G59" s="38"/>
      <c r="H59" s="4">
        <v>412</v>
      </c>
      <c r="I59" s="7" t="s">
        <v>65</v>
      </c>
      <c r="J59" s="22">
        <v>0</v>
      </c>
      <c r="L59" s="2"/>
    </row>
    <row r="60" spans="1:12" ht="15" customHeight="1">
      <c r="A60" s="42"/>
      <c r="B60" s="43"/>
      <c r="C60" s="51" t="s">
        <v>49</v>
      </c>
      <c r="D60" s="51"/>
      <c r="E60" s="51"/>
      <c r="F60" s="51"/>
      <c r="G60" s="51"/>
      <c r="H60" s="4">
        <v>413</v>
      </c>
      <c r="I60" s="7" t="s">
        <v>65</v>
      </c>
      <c r="J60" s="22">
        <v>0</v>
      </c>
      <c r="L60" s="8" t="str">
        <f>IF(J60&lt;=J57,"OK","Pirmreizēji piešķirtie pārsniedz piešķirto kopējo skaitu!!!")</f>
        <v>OK</v>
      </c>
    </row>
    <row r="61" spans="1:12" ht="15" customHeight="1">
      <c r="A61" s="42"/>
      <c r="B61" s="43"/>
      <c r="C61" s="38" t="s">
        <v>29</v>
      </c>
      <c r="D61" s="38"/>
      <c r="E61" s="38"/>
      <c r="F61" s="38"/>
      <c r="G61" s="38"/>
      <c r="H61" s="6">
        <v>42</v>
      </c>
      <c r="I61" s="7" t="s">
        <v>65</v>
      </c>
      <c r="J61" s="21">
        <f>J62+J63</f>
        <v>0</v>
      </c>
      <c r="L61" s="2"/>
    </row>
    <row r="62" spans="1:12" ht="15" customHeight="1">
      <c r="A62" s="42"/>
      <c r="B62" s="43"/>
      <c r="C62" s="34" t="s">
        <v>12</v>
      </c>
      <c r="D62" s="34"/>
      <c r="E62" s="38" t="s">
        <v>13</v>
      </c>
      <c r="F62" s="36"/>
      <c r="G62" s="36"/>
      <c r="H62" s="4">
        <v>421</v>
      </c>
      <c r="I62" s="7" t="s">
        <v>65</v>
      </c>
      <c r="J62" s="22">
        <v>0</v>
      </c>
      <c r="L62" s="2"/>
    </row>
    <row r="63" spans="1:12" ht="15" customHeight="1">
      <c r="A63" s="42"/>
      <c r="B63" s="43"/>
      <c r="C63" s="34"/>
      <c r="D63" s="34"/>
      <c r="E63" s="38" t="s">
        <v>15</v>
      </c>
      <c r="F63" s="50"/>
      <c r="G63" s="50"/>
      <c r="H63" s="4">
        <v>422</v>
      </c>
      <c r="I63" s="7" t="s">
        <v>65</v>
      </c>
      <c r="J63" s="22">
        <v>0</v>
      </c>
      <c r="L63" s="2"/>
    </row>
    <row r="64" spans="1:12" ht="15" customHeight="1">
      <c r="A64" s="42"/>
      <c r="B64" s="43"/>
      <c r="C64" s="34" t="s">
        <v>32</v>
      </c>
      <c r="D64" s="34"/>
      <c r="E64" s="38" t="s">
        <v>20</v>
      </c>
      <c r="F64" s="38"/>
      <c r="G64" s="38"/>
      <c r="H64" s="6">
        <v>43</v>
      </c>
      <c r="I64" s="7" t="s">
        <v>65</v>
      </c>
      <c r="J64" s="22">
        <v>0</v>
      </c>
      <c r="L64" s="8" t="str">
        <f>IF(J64&gt;=J65+J66,"OK","KOPĒJAIS SKAITS MAZĀKS KĀ  TRŪCĪGO UN MAZNODROŠINĀTO SUMMA")</f>
        <v>OK</v>
      </c>
    </row>
    <row r="65" spans="1:12" ht="15" customHeight="1">
      <c r="A65" s="42"/>
      <c r="B65" s="43"/>
      <c r="C65" s="34"/>
      <c r="D65" s="34"/>
      <c r="E65" s="38" t="s">
        <v>19</v>
      </c>
      <c r="F65" s="38"/>
      <c r="G65" s="38"/>
      <c r="H65" s="4">
        <v>431</v>
      </c>
      <c r="I65" s="7" t="s">
        <v>65</v>
      </c>
      <c r="J65" s="22">
        <v>0</v>
      </c>
      <c r="L65" s="9"/>
    </row>
    <row r="66" spans="1:12" ht="30" customHeight="1">
      <c r="A66" s="42"/>
      <c r="B66" s="43"/>
      <c r="C66" s="34"/>
      <c r="D66" s="34"/>
      <c r="E66" s="38" t="s">
        <v>18</v>
      </c>
      <c r="F66" s="38"/>
      <c r="G66" s="38"/>
      <c r="H66" s="4">
        <v>432</v>
      </c>
      <c r="I66" s="7" t="s">
        <v>65</v>
      </c>
      <c r="J66" s="22">
        <v>0</v>
      </c>
      <c r="L66" s="2"/>
    </row>
    <row r="67" spans="1:12" ht="15" customHeight="1">
      <c r="A67" s="42"/>
      <c r="B67" s="43"/>
      <c r="C67" s="34" t="s">
        <v>0</v>
      </c>
      <c r="D67" s="38" t="s">
        <v>1</v>
      </c>
      <c r="E67" s="38"/>
      <c r="F67" s="38"/>
      <c r="G67" s="38"/>
      <c r="H67" s="4">
        <v>433</v>
      </c>
      <c r="I67" s="7" t="s">
        <v>65</v>
      </c>
      <c r="J67" s="22">
        <v>0</v>
      </c>
      <c r="L67" s="2"/>
    </row>
    <row r="68" spans="1:12" ht="15" customHeight="1">
      <c r="A68" s="42"/>
      <c r="B68" s="43"/>
      <c r="C68" s="35"/>
      <c r="D68" s="38" t="s">
        <v>2</v>
      </c>
      <c r="E68" s="38"/>
      <c r="F68" s="38"/>
      <c r="G68" s="38"/>
      <c r="H68" s="4">
        <v>4331</v>
      </c>
      <c r="I68" s="7" t="s">
        <v>65</v>
      </c>
      <c r="J68" s="22">
        <v>0</v>
      </c>
      <c r="L68" s="8" t="str">
        <f>IF(J67&gt;=J68,"OK","Bērni- invalīdi pārsniedz kopējo bērnu skaitu!!!")</f>
        <v>OK</v>
      </c>
    </row>
    <row r="69" spans="1:12" ht="15" customHeight="1">
      <c r="A69" s="42"/>
      <c r="B69" s="43"/>
      <c r="C69" s="35"/>
      <c r="D69" s="44" t="s">
        <v>66</v>
      </c>
      <c r="E69" s="44"/>
      <c r="F69" s="44"/>
      <c r="G69" s="44"/>
      <c r="H69" s="4">
        <v>434</v>
      </c>
      <c r="I69" s="7" t="s">
        <v>65</v>
      </c>
      <c r="J69" s="21">
        <f>J70+J71+J72</f>
        <v>0</v>
      </c>
      <c r="L69" s="2"/>
    </row>
    <row r="70" spans="1:12" ht="15" customHeight="1">
      <c r="A70" s="42"/>
      <c r="B70" s="43"/>
      <c r="C70" s="35"/>
      <c r="D70" s="34" t="s">
        <v>0</v>
      </c>
      <c r="E70" s="38" t="s">
        <v>3</v>
      </c>
      <c r="F70" s="38"/>
      <c r="G70" s="50"/>
      <c r="H70" s="4">
        <v>4341</v>
      </c>
      <c r="I70" s="7" t="s">
        <v>65</v>
      </c>
      <c r="J70" s="22">
        <v>0</v>
      </c>
      <c r="L70" s="2"/>
    </row>
    <row r="71" spans="1:12" ht="15" customHeight="1">
      <c r="A71" s="42"/>
      <c r="B71" s="43"/>
      <c r="C71" s="35"/>
      <c r="D71" s="35"/>
      <c r="E71" s="38" t="s">
        <v>4</v>
      </c>
      <c r="F71" s="38"/>
      <c r="G71" s="50"/>
      <c r="H71" s="4">
        <v>4342</v>
      </c>
      <c r="I71" s="7" t="s">
        <v>65</v>
      </c>
      <c r="J71" s="22">
        <v>0</v>
      </c>
      <c r="L71" s="2"/>
    </row>
    <row r="72" spans="1:12" ht="15" customHeight="1">
      <c r="A72" s="42"/>
      <c r="B72" s="43"/>
      <c r="C72" s="35"/>
      <c r="D72" s="35"/>
      <c r="E72" s="38" t="s">
        <v>5</v>
      </c>
      <c r="F72" s="50"/>
      <c r="G72" s="50"/>
      <c r="H72" s="4">
        <v>4343</v>
      </c>
      <c r="I72" s="7" t="s">
        <v>65</v>
      </c>
      <c r="J72" s="22">
        <v>0</v>
      </c>
      <c r="L72" s="2"/>
    </row>
    <row r="73" spans="1:12" ht="30" customHeight="1">
      <c r="A73" s="42"/>
      <c r="B73" s="43"/>
      <c r="C73" s="35"/>
      <c r="D73" s="38" t="s">
        <v>23</v>
      </c>
      <c r="E73" s="38"/>
      <c r="F73" s="38"/>
      <c r="G73" s="38"/>
      <c r="H73" s="4">
        <v>4344</v>
      </c>
      <c r="I73" s="7" t="s">
        <v>65</v>
      </c>
      <c r="J73" s="22">
        <v>0</v>
      </c>
      <c r="L73" s="8" t="str">
        <f>IF(J73&lt;=J71,"OK","Stipendiāti pārsniedz nestrādājošo skaitu!!!")</f>
        <v>OK</v>
      </c>
    </row>
    <row r="74" spans="1:12" ht="15" customHeight="1">
      <c r="A74" s="42"/>
      <c r="B74" s="43"/>
      <c r="C74" s="35"/>
      <c r="D74" s="38" t="s">
        <v>6</v>
      </c>
      <c r="E74" s="38"/>
      <c r="F74" s="38"/>
      <c r="G74" s="38"/>
      <c r="H74" s="4">
        <v>435</v>
      </c>
      <c r="I74" s="7" t="s">
        <v>65</v>
      </c>
      <c r="J74" s="22">
        <v>0</v>
      </c>
      <c r="L74" s="2"/>
    </row>
    <row r="75" spans="1:12" ht="15" customHeight="1">
      <c r="A75" s="42"/>
      <c r="B75" s="43"/>
      <c r="C75" s="35"/>
      <c r="D75" s="38" t="s">
        <v>7</v>
      </c>
      <c r="E75" s="38"/>
      <c r="F75" s="38"/>
      <c r="G75" s="38"/>
      <c r="H75" s="4">
        <v>436</v>
      </c>
      <c r="I75" s="7" t="s">
        <v>65</v>
      </c>
      <c r="J75" s="22">
        <v>0</v>
      </c>
      <c r="L75" s="2"/>
    </row>
    <row r="76" spans="1:12" ht="15" customHeight="1">
      <c r="A76" s="42"/>
      <c r="B76" s="43"/>
      <c r="C76" s="38" t="s">
        <v>44</v>
      </c>
      <c r="D76" s="38"/>
      <c r="E76" s="38"/>
      <c r="F76" s="38"/>
      <c r="G76" s="38"/>
      <c r="H76" s="6">
        <v>44</v>
      </c>
      <c r="I76" s="7" t="s">
        <v>42</v>
      </c>
      <c r="J76" s="22">
        <v>0</v>
      </c>
      <c r="L76" s="8" t="str">
        <f>IF(J76&gt;=J77+J78,"OK","KOPĒJAIS SKAITS MAZĀKS KĀ  TRŪCĪGO UN MAZNODROŠINĀTO SUMMA")</f>
        <v>OK</v>
      </c>
    </row>
    <row r="77" spans="1:12" ht="15" customHeight="1">
      <c r="A77" s="42"/>
      <c r="B77" s="36"/>
      <c r="C77" s="34" t="s">
        <v>10</v>
      </c>
      <c r="D77" s="38" t="s">
        <v>43</v>
      </c>
      <c r="E77" s="38"/>
      <c r="F77" s="38"/>
      <c r="G77" s="38"/>
      <c r="H77" s="4">
        <v>441</v>
      </c>
      <c r="I77" s="7" t="s">
        <v>42</v>
      </c>
      <c r="J77" s="22">
        <v>0</v>
      </c>
      <c r="L77" s="2"/>
    </row>
    <row r="78" spans="1:12" ht="30" customHeight="1">
      <c r="A78" s="42"/>
      <c r="B78" s="36"/>
      <c r="C78" s="35"/>
      <c r="D78" s="38" t="s">
        <v>33</v>
      </c>
      <c r="E78" s="38"/>
      <c r="F78" s="38"/>
      <c r="G78" s="38"/>
      <c r="H78" s="4">
        <v>442</v>
      </c>
      <c r="I78" s="7" t="s">
        <v>42</v>
      </c>
      <c r="J78" s="22">
        <v>0</v>
      </c>
      <c r="L78" s="2"/>
    </row>
    <row r="79" spans="1:12" ht="15" customHeight="1">
      <c r="A79" s="42"/>
      <c r="B79" s="42" t="s">
        <v>48</v>
      </c>
      <c r="C79" s="38" t="s">
        <v>27</v>
      </c>
      <c r="D79" s="38"/>
      <c r="E79" s="38"/>
      <c r="F79" s="38"/>
      <c r="G79" s="38"/>
      <c r="H79" s="6">
        <v>50</v>
      </c>
      <c r="I79" s="7" t="s">
        <v>65</v>
      </c>
      <c r="J79" s="22">
        <v>0</v>
      </c>
      <c r="L79" s="2"/>
    </row>
    <row r="80" spans="1:12" ht="15" customHeight="1">
      <c r="A80" s="42"/>
      <c r="B80" s="42"/>
      <c r="C80" s="51" t="s">
        <v>50</v>
      </c>
      <c r="D80" s="51"/>
      <c r="E80" s="51"/>
      <c r="F80" s="51"/>
      <c r="G80" s="51"/>
      <c r="H80" s="4">
        <v>501</v>
      </c>
      <c r="I80" s="7" t="s">
        <v>65</v>
      </c>
      <c r="J80" s="22">
        <v>0</v>
      </c>
      <c r="L80" s="8" t="str">
        <f>IF(J80&lt;=J79,"OK","Veselības pabalstam vairāk kā pārējiem pabalstiem kopā")</f>
        <v>OK</v>
      </c>
    </row>
    <row r="81" spans="1:12" ht="15" customHeight="1">
      <c r="A81" s="42"/>
      <c r="B81" s="42"/>
      <c r="C81" s="38" t="s">
        <v>34</v>
      </c>
      <c r="D81" s="38"/>
      <c r="E81" s="38"/>
      <c r="F81" s="38"/>
      <c r="G81" s="38"/>
      <c r="H81" s="6">
        <v>51</v>
      </c>
      <c r="I81" s="7" t="s">
        <v>65</v>
      </c>
      <c r="J81" s="22">
        <v>0</v>
      </c>
      <c r="L81" s="2"/>
    </row>
    <row r="82" spans="1:12" ht="15" customHeight="1">
      <c r="A82" s="42"/>
      <c r="B82" s="42"/>
      <c r="C82" s="51" t="s">
        <v>51</v>
      </c>
      <c r="D82" s="51"/>
      <c r="E82" s="51"/>
      <c r="F82" s="51"/>
      <c r="G82" s="51"/>
      <c r="H82" s="4">
        <v>511</v>
      </c>
      <c r="I82" s="7" t="s">
        <v>65</v>
      </c>
      <c r="J82" s="22">
        <v>0</v>
      </c>
      <c r="L82" s="8" t="str">
        <f>IF(J82&lt;=J81,"OK","Veselības pabalstam vairāk kā pārējiem pabalstiem kopā")</f>
        <v>OK</v>
      </c>
    </row>
    <row r="83" spans="1:12" ht="15" customHeight="1">
      <c r="A83" s="42"/>
      <c r="B83" s="42"/>
      <c r="C83" s="34" t="s">
        <v>47</v>
      </c>
      <c r="D83" s="34"/>
      <c r="E83" s="34"/>
      <c r="F83" s="34"/>
      <c r="G83" s="34"/>
      <c r="H83" s="6">
        <v>52</v>
      </c>
      <c r="I83" s="7" t="s">
        <v>42</v>
      </c>
      <c r="J83" s="22">
        <v>0</v>
      </c>
      <c r="L83" s="2"/>
    </row>
    <row r="84" spans="1:12" ht="15" customHeight="1">
      <c r="A84" s="42"/>
      <c r="B84" s="42"/>
      <c r="C84" s="40" t="s">
        <v>52</v>
      </c>
      <c r="D84" s="41"/>
      <c r="E84" s="41"/>
      <c r="F84" s="41"/>
      <c r="G84" s="41"/>
      <c r="H84" s="4">
        <v>521</v>
      </c>
      <c r="I84" s="7" t="s">
        <v>42</v>
      </c>
      <c r="J84" s="22">
        <v>0</v>
      </c>
      <c r="L84" s="8" t="str">
        <f>IF(J84&lt;=J83,"OK","Veselības pabalstam vairāk kā pārējiem pabalstiem kopā")</f>
        <v>OK</v>
      </c>
    </row>
    <row r="85" spans="1:12" s="16" customFormat="1" ht="15" customHeight="1">
      <c r="A85" s="27"/>
      <c r="B85" s="27"/>
      <c r="C85" s="28"/>
      <c r="D85" s="29"/>
      <c r="E85" s="29"/>
      <c r="F85" s="29"/>
      <c r="G85" s="29"/>
      <c r="H85" s="13"/>
      <c r="I85" s="14"/>
      <c r="J85" s="15"/>
      <c r="L85" s="30"/>
    </row>
    <row r="86" spans="1:12" ht="15" customHeight="1">
      <c r="A86" s="39" t="s">
        <v>38</v>
      </c>
      <c r="B86" s="39"/>
      <c r="C86" s="39"/>
      <c r="D86" s="39"/>
      <c r="E86" s="39"/>
      <c r="F86" s="39"/>
      <c r="G86" s="39"/>
      <c r="H86" s="39"/>
      <c r="I86" s="39"/>
      <c r="J86" s="39"/>
      <c r="L86" s="2"/>
    </row>
    <row r="87" spans="1:12" ht="15" customHeight="1">
      <c r="A87" s="52" t="s">
        <v>36</v>
      </c>
      <c r="B87" s="52"/>
      <c r="C87" s="52"/>
      <c r="D87" s="52"/>
      <c r="E87" s="52"/>
      <c r="F87" s="52"/>
      <c r="G87" s="52"/>
      <c r="H87" s="17" t="s">
        <v>31</v>
      </c>
      <c r="I87" s="18" t="s">
        <v>41</v>
      </c>
      <c r="J87" s="17" t="s">
        <v>40</v>
      </c>
      <c r="L87" s="2"/>
    </row>
    <row r="88" spans="1:17" ht="15" customHeight="1">
      <c r="A88" s="38" t="s">
        <v>68</v>
      </c>
      <c r="B88" s="38"/>
      <c r="C88" s="38"/>
      <c r="D88" s="38"/>
      <c r="E88" s="38"/>
      <c r="F88" s="38"/>
      <c r="G88" s="38"/>
      <c r="H88" s="5">
        <v>60</v>
      </c>
      <c r="I88" s="7" t="s">
        <v>65</v>
      </c>
      <c r="J88" s="24">
        <v>0</v>
      </c>
      <c r="L88" s="8" t="str">
        <f>IF(J88&gt;=J25,"OK","NO gada sākuma mazāk trūcīgo kā pārskata mēnesī!!!")</f>
        <v>OK</v>
      </c>
      <c r="M88" s="31"/>
      <c r="N88" s="31"/>
      <c r="O88" s="31"/>
      <c r="P88" s="31"/>
      <c r="Q88" s="31"/>
    </row>
    <row r="89" spans="1:17" ht="30" customHeight="1">
      <c r="A89" s="38" t="s">
        <v>69</v>
      </c>
      <c r="B89" s="38"/>
      <c r="C89" s="38"/>
      <c r="D89" s="38"/>
      <c r="E89" s="38"/>
      <c r="F89" s="38"/>
      <c r="G89" s="38"/>
      <c r="H89" s="5">
        <v>61</v>
      </c>
      <c r="I89" s="7" t="s">
        <v>65</v>
      </c>
      <c r="J89" s="24">
        <v>0</v>
      </c>
      <c r="L89" s="8" t="str">
        <f>IF(J89&gt;=J36,"OK","NO gada sākuma mazāk pabalstu saņēmēju kā pārskata mēnesī!!!")</f>
        <v>OK</v>
      </c>
      <c r="M89" s="31"/>
      <c r="N89" s="31"/>
      <c r="O89" s="31"/>
      <c r="P89" s="31"/>
      <c r="Q89" s="31"/>
    </row>
    <row r="90" spans="1:17" ht="30" customHeight="1">
      <c r="A90" s="38" t="s">
        <v>70</v>
      </c>
      <c r="B90" s="38"/>
      <c r="C90" s="38"/>
      <c r="D90" s="38"/>
      <c r="E90" s="38"/>
      <c r="F90" s="38"/>
      <c r="G90" s="38"/>
      <c r="H90" s="5">
        <v>62</v>
      </c>
      <c r="I90" s="7" t="s">
        <v>65</v>
      </c>
      <c r="J90" s="24">
        <v>0</v>
      </c>
      <c r="L90" s="8" t="str">
        <f>IF(J90&gt;=J45,IF(J90&gt;J45,"OK","VAI NO GADA SĀKUMA GMI nav maksāts?"),"GMI no gada sākuma mazāk kā pārskata menesī!!!")</f>
        <v>VAI NO GADA SĀKUMA GMI nav maksāts?</v>
      </c>
      <c r="M90" s="31"/>
      <c r="N90" s="31"/>
      <c r="O90" s="31"/>
      <c r="P90" s="31"/>
      <c r="Q90" s="31"/>
    </row>
    <row r="91" spans="1:17" ht="15" customHeight="1">
      <c r="A91" s="38" t="s">
        <v>71</v>
      </c>
      <c r="B91" s="38"/>
      <c r="C91" s="38"/>
      <c r="D91" s="38"/>
      <c r="E91" s="38"/>
      <c r="F91" s="38"/>
      <c r="G91" s="38"/>
      <c r="H91" s="5">
        <v>63</v>
      </c>
      <c r="I91" s="7" t="s">
        <v>65</v>
      </c>
      <c r="J91" s="24">
        <v>0</v>
      </c>
      <c r="L91" s="8" t="str">
        <f>IF(J91&gt;=J64,IF(J91&gt;J64,"OK","VAI NO GADA SĀKUMA dzīvokļa pab. nav maksāts?"),"dzīvokļa pab. no gada sākuma mazāk kā pārskata menesī!!!")</f>
        <v>VAI NO GADA SĀKUMA dzīvokļa pab. nav maksāts?</v>
      </c>
      <c r="M91" s="31"/>
      <c r="N91" s="31"/>
      <c r="O91" s="31"/>
      <c r="P91" s="31"/>
      <c r="Q91" s="31"/>
    </row>
    <row r="92" spans="1:17" ht="30" customHeight="1">
      <c r="A92" s="38" t="s">
        <v>72</v>
      </c>
      <c r="B92" s="38"/>
      <c r="C92" s="38"/>
      <c r="D92" s="38"/>
      <c r="E92" s="38"/>
      <c r="F92" s="38"/>
      <c r="G92" s="38"/>
      <c r="H92" s="5">
        <v>64</v>
      </c>
      <c r="I92" s="7" t="s">
        <v>65</v>
      </c>
      <c r="J92" s="24">
        <v>0</v>
      </c>
      <c r="L92" s="8" t="str">
        <f>IF(J92&gt;=J81,IF(J92&gt;J81,"OK","VAI NO GADA SĀKUMA pārējie pabalsti nav maksāts?"),"pārējie pabalsti no gada sākuma mazāk kā pārskata menesī!!!")</f>
        <v>VAI NO GADA SĀKUMA pārējie pabalsti nav maksāts?</v>
      </c>
      <c r="M92" s="31"/>
      <c r="N92" s="31"/>
      <c r="O92" s="31"/>
      <c r="P92" s="31"/>
      <c r="Q92" s="31"/>
    </row>
    <row r="93" spans="1:17" ht="15" customHeight="1">
      <c r="A93" s="38" t="s">
        <v>73</v>
      </c>
      <c r="B93" s="38"/>
      <c r="C93" s="38"/>
      <c r="D93" s="38"/>
      <c r="E93" s="38"/>
      <c r="F93" s="38"/>
      <c r="G93" s="38"/>
      <c r="H93" s="5">
        <v>65</v>
      </c>
      <c r="I93" s="7" t="s">
        <v>42</v>
      </c>
      <c r="J93" s="24">
        <v>0</v>
      </c>
      <c r="L93" s="8"/>
      <c r="M93" s="31"/>
      <c r="N93" s="31"/>
      <c r="O93" s="31"/>
      <c r="P93" s="31"/>
      <c r="Q93" s="31"/>
    </row>
    <row r="94" spans="1:17" ht="15" customHeight="1">
      <c r="A94" s="38" t="s">
        <v>74</v>
      </c>
      <c r="B94" s="38"/>
      <c r="C94" s="38"/>
      <c r="D94" s="38"/>
      <c r="E94" s="38"/>
      <c r="F94" s="38"/>
      <c r="G94" s="38"/>
      <c r="H94" s="5">
        <v>66</v>
      </c>
      <c r="I94" s="7" t="s">
        <v>42</v>
      </c>
      <c r="J94" s="25">
        <f>J95+J96+J97</f>
        <v>0</v>
      </c>
      <c r="L94" s="8" t="str">
        <f>IF(J94&gt;=J37,IF(J94&gt;J37,"OK","VAI NO GADA SĀKUMA pabalsti nav maksāti?"),"Pabalstiem no gada sākuma mazāk kā pārskata menesī!!!")</f>
        <v>VAI NO GADA SĀKUMA pabalsti nav maksāti?</v>
      </c>
      <c r="M94" s="31"/>
      <c r="N94" s="31"/>
      <c r="O94" s="31"/>
      <c r="P94" s="31"/>
      <c r="Q94" s="31"/>
    </row>
    <row r="95" spans="1:17" ht="15" customHeight="1">
      <c r="A95" s="34" t="s">
        <v>10</v>
      </c>
      <c r="B95" s="38" t="s">
        <v>11</v>
      </c>
      <c r="C95" s="38"/>
      <c r="D95" s="38"/>
      <c r="E95" s="38"/>
      <c r="F95" s="38"/>
      <c r="G95" s="38"/>
      <c r="H95" s="5">
        <v>661</v>
      </c>
      <c r="I95" s="7" t="s">
        <v>42</v>
      </c>
      <c r="J95" s="24">
        <v>0</v>
      </c>
      <c r="L95" s="8" t="str">
        <f>IF(J95&gt;=J55,IF(J95&gt;J55,"OK","VAI NO GADA SĀKUMA GMI nav maksāts?"),"GMI no gada sākuma mazāk kā pārskata menesī!!!")</f>
        <v>VAI NO GADA SĀKUMA GMI nav maksāts?</v>
      </c>
      <c r="M95" s="31"/>
      <c r="N95" s="31"/>
      <c r="O95" s="31"/>
      <c r="P95" s="31"/>
      <c r="Q95" s="31"/>
    </row>
    <row r="96" spans="1:17" ht="15" customHeight="1">
      <c r="A96" s="35"/>
      <c r="B96" s="38" t="s">
        <v>16</v>
      </c>
      <c r="C96" s="38"/>
      <c r="D96" s="38"/>
      <c r="E96" s="38"/>
      <c r="F96" s="38"/>
      <c r="G96" s="38"/>
      <c r="H96" s="5">
        <v>662</v>
      </c>
      <c r="I96" s="7" t="s">
        <v>42</v>
      </c>
      <c r="J96" s="24">
        <v>0</v>
      </c>
      <c r="L96" s="8" t="str">
        <f>IF(J96&gt;=J76,IF(J96&gt;J76,"OK","VAI NO GADA SĀKUMA dzīvokļa pabalsti nav maksāti?"),"Dzīvokļa pabalstam no gada sākuma mazāk kā pārskata menesī!!!")</f>
        <v>VAI NO GADA SĀKUMA dzīvokļa pabalsti nav maksāti?</v>
      </c>
      <c r="M96" s="31"/>
      <c r="N96" s="31"/>
      <c r="O96" s="31"/>
      <c r="P96" s="31"/>
      <c r="Q96" s="31"/>
    </row>
    <row r="97" spans="1:17" ht="15" customHeight="1">
      <c r="A97" s="35"/>
      <c r="B97" s="38" t="s">
        <v>37</v>
      </c>
      <c r="C97" s="38"/>
      <c r="D97" s="38"/>
      <c r="E97" s="38"/>
      <c r="F97" s="38"/>
      <c r="G97" s="38"/>
      <c r="H97" s="5">
        <v>663</v>
      </c>
      <c r="I97" s="7" t="s">
        <v>42</v>
      </c>
      <c r="J97" s="24">
        <v>0</v>
      </c>
      <c r="L97" s="8" t="str">
        <f>IF(J97&gt;=J83,IF(J97&gt;J83,"OK","VAI NO GADA SĀKUMA pārējie pabalsti nav maksāti?"),"Pārējiem pabalstiem no gada sākuma mazāk kā pārskata menesī!!!")</f>
        <v>VAI NO GADA SĀKUMA pārējie pabalsti nav maksāti?</v>
      </c>
      <c r="M97" s="31"/>
      <c r="N97" s="31"/>
      <c r="O97" s="31"/>
      <c r="P97" s="31"/>
      <c r="Q97" s="31"/>
    </row>
    <row r="98" spans="1:17" ht="15" customHeight="1">
      <c r="A98" s="36"/>
      <c r="B98" s="37" t="s">
        <v>51</v>
      </c>
      <c r="C98" s="37"/>
      <c r="D98" s="37"/>
      <c r="E98" s="37"/>
      <c r="F98" s="37"/>
      <c r="G98" s="37"/>
      <c r="H98" s="26">
        <v>6631</v>
      </c>
      <c r="I98" s="7" t="s">
        <v>42</v>
      </c>
      <c r="J98" s="24">
        <v>0</v>
      </c>
      <c r="L98" s="8" t="str">
        <f>IF(J98&gt;=J84,IF(J98&gt;J84,"OK","VAI NO GADA SĀKUMA veselības pabalsti nav maksāti?"),"Veselības pabalstiem no gada sākuma mazāk kā pārskata menesī!!!")</f>
        <v>VAI NO GADA SĀKUMA veselības pabalsti nav maksāti?</v>
      </c>
      <c r="M98" s="31"/>
      <c r="N98" s="31"/>
      <c r="O98" s="31"/>
      <c r="P98" s="31"/>
      <c r="Q98" s="31"/>
    </row>
    <row r="101" ht="14.25">
      <c r="M101" s="1"/>
    </row>
    <row r="107" ht="14.25">
      <c r="C107" s="2"/>
    </row>
  </sheetData>
  <sheetProtection password="CE88" sheet="1" objects="1" scenarios="1"/>
  <protectedRanges>
    <protectedRange sqref="A4:J4 A5:J5 C7:J7 C8:J8 C9:J9 C10:J10 C11:J11 C12:J12 C13:J13 C14:J14 C15:J15 C16:J16 C17:J17 C18:J18 C19:J19 C20:J20" name="Range4"/>
    <protectedRange sqref="J72 J73 J74 J75 J76 J77 J78 J79 J80 J81 J82 J83 J84" name="Range2"/>
    <protectedRange sqref="J24 J26 J27 J29 J30 J31:J32 J31 J32 J33 J34 J35 J36 J38 J39 J40 J42 J43 J44 J46 J47 J49 J50 J51 J52 J53 J54 J55 J56 J57 J58 J59 J60 J62 J63 J64 J65 J66 J67 J68 J70 J71" name="Range1"/>
    <protectedRange sqref="J88 J89 J90 J91 J92 J93 J95 J96 J97 J98" name="Range3"/>
  </protectedRanges>
  <mergeCells count="124">
    <mergeCell ref="C18:J18"/>
    <mergeCell ref="C19:J19"/>
    <mergeCell ref="C20:J20"/>
    <mergeCell ref="C14:J14"/>
    <mergeCell ref="C15:J15"/>
    <mergeCell ref="A16:B16"/>
    <mergeCell ref="A17:B17"/>
    <mergeCell ref="C16:J16"/>
    <mergeCell ref="C17:J17"/>
    <mergeCell ref="C10:J10"/>
    <mergeCell ref="C11:J11"/>
    <mergeCell ref="C12:J12"/>
    <mergeCell ref="C13:J13"/>
    <mergeCell ref="A38:A84"/>
    <mergeCell ref="A4:J4"/>
    <mergeCell ref="A5:J5"/>
    <mergeCell ref="A7:B7"/>
    <mergeCell ref="C7:J7"/>
    <mergeCell ref="A8:B8"/>
    <mergeCell ref="C8:J8"/>
    <mergeCell ref="A9:B9"/>
    <mergeCell ref="C9:J9"/>
    <mergeCell ref="A14:B14"/>
    <mergeCell ref="B79:B84"/>
    <mergeCell ref="A10:B10"/>
    <mergeCell ref="A11:B11"/>
    <mergeCell ref="A12:B12"/>
    <mergeCell ref="A13:B13"/>
    <mergeCell ref="A15:B15"/>
    <mergeCell ref="A20:B20"/>
    <mergeCell ref="A18:B18"/>
    <mergeCell ref="A19:B19"/>
    <mergeCell ref="A35:B37"/>
    <mergeCell ref="A91:G91"/>
    <mergeCell ref="A90:G90"/>
    <mergeCell ref="A88:G88"/>
    <mergeCell ref="A87:G87"/>
    <mergeCell ref="A89:G89"/>
    <mergeCell ref="A23:G23"/>
    <mergeCell ref="A24:G24"/>
    <mergeCell ref="D33:G33"/>
    <mergeCell ref="D34:G34"/>
    <mergeCell ref="C26:C34"/>
    <mergeCell ref="D29:D31"/>
    <mergeCell ref="E29:G29"/>
    <mergeCell ref="E30:G30"/>
    <mergeCell ref="A25:B34"/>
    <mergeCell ref="E64:G64"/>
    <mergeCell ref="B96:G96"/>
    <mergeCell ref="A94:G94"/>
    <mergeCell ref="C61:G61"/>
    <mergeCell ref="C81:G81"/>
    <mergeCell ref="E72:G72"/>
    <mergeCell ref="D75:G75"/>
    <mergeCell ref="C80:G80"/>
    <mergeCell ref="C82:G82"/>
    <mergeCell ref="B95:G95"/>
    <mergeCell ref="E44:G44"/>
    <mergeCell ref="C45:G45"/>
    <mergeCell ref="D46:G46"/>
    <mergeCell ref="C42:D44"/>
    <mergeCell ref="E42:G42"/>
    <mergeCell ref="D59:G59"/>
    <mergeCell ref="C60:G60"/>
    <mergeCell ref="D58:G58"/>
    <mergeCell ref="D54:G54"/>
    <mergeCell ref="C55:G55"/>
    <mergeCell ref="C56:G56"/>
    <mergeCell ref="C57:G57"/>
    <mergeCell ref="E49:G49"/>
    <mergeCell ref="E50:G50"/>
    <mergeCell ref="E51:G51"/>
    <mergeCell ref="C76:G76"/>
    <mergeCell ref="E71:G71"/>
    <mergeCell ref="D73:G73"/>
    <mergeCell ref="D74:G74"/>
    <mergeCell ref="D70:D72"/>
    <mergeCell ref="D52:G52"/>
    <mergeCell ref="D53:G53"/>
    <mergeCell ref="E62:G62"/>
    <mergeCell ref="C38:G38"/>
    <mergeCell ref="C39:G39"/>
    <mergeCell ref="E63:G63"/>
    <mergeCell ref="D47:G47"/>
    <mergeCell ref="D48:G48"/>
    <mergeCell ref="C40:G40"/>
    <mergeCell ref="C41:G41"/>
    <mergeCell ref="E43:G43"/>
    <mergeCell ref="D49:D51"/>
    <mergeCell ref="D68:G68"/>
    <mergeCell ref="E70:G70"/>
    <mergeCell ref="E65:G65"/>
    <mergeCell ref="E66:G66"/>
    <mergeCell ref="D67:G67"/>
    <mergeCell ref="C35:G35"/>
    <mergeCell ref="C36:G36"/>
    <mergeCell ref="C37:G37"/>
    <mergeCell ref="A22:J22"/>
    <mergeCell ref="D32:G32"/>
    <mergeCell ref="E31:G31"/>
    <mergeCell ref="C25:G25"/>
    <mergeCell ref="D26:G26"/>
    <mergeCell ref="D27:G27"/>
    <mergeCell ref="D28:G28"/>
    <mergeCell ref="B38:B55"/>
    <mergeCell ref="B56:B78"/>
    <mergeCell ref="C77:C78"/>
    <mergeCell ref="C46:C54"/>
    <mergeCell ref="C58:C59"/>
    <mergeCell ref="C62:D63"/>
    <mergeCell ref="C67:C75"/>
    <mergeCell ref="D77:G77"/>
    <mergeCell ref="C64:D66"/>
    <mergeCell ref="D69:G69"/>
    <mergeCell ref="A95:A98"/>
    <mergeCell ref="B98:G98"/>
    <mergeCell ref="C83:G83"/>
    <mergeCell ref="D78:G78"/>
    <mergeCell ref="A86:J86"/>
    <mergeCell ref="C79:G79"/>
    <mergeCell ref="B97:G97"/>
    <mergeCell ref="C84:G84"/>
    <mergeCell ref="A93:G93"/>
    <mergeCell ref="A92:G92"/>
  </mergeCells>
  <printOptions/>
  <pageMargins left="0.7480314960629921" right="0.7480314960629921" top="0.4330708661417323" bottom="0.31496062992125984" header="0.1968503937007874" footer="0.1968503937007874"/>
  <pageSetup horizontalDpi="1200" verticalDpi="1200" orientation="landscape" paperSize="9" r:id="rId1"/>
  <headerFooter alignWithMargins="0">
    <oddFooter>&amp;R&amp;P</oddFooter>
  </headerFooter>
  <rowBreaks count="3" manualBreakCount="3">
    <brk id="34" max="255" man="1"/>
    <brk id="55" max="255" man="1"/>
    <brk id="8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maijas</cp:lastModifiedBy>
  <cp:lastPrinted>2010-01-28T12:00:37Z</cp:lastPrinted>
  <dcterms:created xsi:type="dcterms:W3CDTF">1996-10-14T23:33:28Z</dcterms:created>
  <dcterms:modified xsi:type="dcterms:W3CDTF">2010-02-01T10:24:33Z</dcterms:modified>
  <cp:category/>
  <cp:version/>
  <cp:contentType/>
  <cp:contentStatus/>
</cp:coreProperties>
</file>